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8700" activeTab="0"/>
  </bookViews>
  <sheets>
    <sheet name="Obecné údaj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<sst xmlns="http://schemas.openxmlformats.org/spreadsheetml/2006/main" count="15" uniqueCount="15">
  <si>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Žadatel</t>
  </si>
  <si>
    <t>Celkem</t>
  </si>
  <si>
    <t>Provozní náklady celkem</t>
  </si>
  <si>
    <t>Náklady dle žádosti</t>
  </si>
  <si>
    <t>Krkonoše - svazek měst a obcí, Zámek 1, 543 01 Vrchlabí</t>
  </si>
  <si>
    <t>BRANKA, o.p.s., Masarykovo náměstí 1, 547 01 Náchod</t>
  </si>
  <si>
    <t>Mikroregion Český ráj, Vyskeř 88, 512 64 Vyskeř</t>
  </si>
  <si>
    <t>Dobrovolný svazek obcí Region O.h., 517 91 Deštné v Orlických horách</t>
  </si>
  <si>
    <t>Požadovaná dotace</t>
  </si>
  <si>
    <t xml:space="preserve">Předpoklad ztráty </t>
  </si>
  <si>
    <t>Z toho propagace</t>
  </si>
  <si>
    <t>návrh dotace propagace</t>
  </si>
  <si>
    <t>návrh dotace ztráty</t>
  </si>
  <si>
    <t>Přehled žádostí v programu SPD200508 - Podpora provozu cyklobusů v turistických regionech</t>
  </si>
  <si>
    <t>návrh dotace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</si>
</sst>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 wrapText="1" shrinkToFit="1"/>
    </xf>
    <xf numFmtId="3" fontId="0" fillId="0" borderId="2" xfId="0" applyNumberFormat="1" applyBorder="1" applyAlignment="1">
      <alignment vertical="center" wrapText="1" shrinkToFit="1"/>
    </xf>
    <xf numFmtId="3" fontId="4" fillId="0" borderId="13" xfId="0" applyNumberFormat="1" applyFon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140625" style="3" customWidth="1"/>
    <col min="2" max="4" width="11.140625" style="3" customWidth="1"/>
    <col min="5" max="5" width="11.57421875" style="3" customWidth="1"/>
    <col min="6" max="6" width="11.00390625" style="3" customWidth="1"/>
    <col min="7" max="8" width="10.8515625" style="3" customWidth="1"/>
    <col min="9" max="9" width="10.140625" style="8" customWidth="1"/>
    <col min="10" max="18" width="9.140625" style="3" customWidth="1"/>
    <col min="19" max="21" width="9.140625" style="1" customWidth="1"/>
  </cols>
  <sheetData>
    <row r="2" spans="1:9" ht="18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</row>
    <row r="3" ht="13.5" thickBot="1"/>
    <row r="4" spans="1:9" ht="39.75" customHeight="1" thickBot="1">
      <c r="A4" s="2" t="s">
        <v>0</v>
      </c>
      <c r="B4" s="11" t="s">
        <v>3</v>
      </c>
      <c r="C4" s="9" t="s">
        <v>8</v>
      </c>
      <c r="D4" s="9" t="s">
        <v>10</v>
      </c>
      <c r="E4" s="9" t="s">
        <v>2</v>
      </c>
      <c r="F4" s="9" t="s">
        <v>9</v>
      </c>
      <c r="G4" s="10" t="s">
        <v>12</v>
      </c>
      <c r="H4" s="10" t="s">
        <v>11</v>
      </c>
      <c r="I4" s="25" t="s">
        <v>14</v>
      </c>
    </row>
    <row r="5" spans="1:9" ht="25.5">
      <c r="A5" s="12" t="s">
        <v>4</v>
      </c>
      <c r="B5" s="16">
        <v>801000</v>
      </c>
      <c r="C5" s="17">
        <v>437588</v>
      </c>
      <c r="D5" s="17">
        <v>92408</v>
      </c>
      <c r="E5" s="17">
        <v>652860</v>
      </c>
      <c r="F5" s="17">
        <v>435240</v>
      </c>
      <c r="G5" s="17">
        <f>F5*0.65</f>
        <v>282906</v>
      </c>
      <c r="H5" s="17">
        <f>E5*0.075</f>
        <v>48964.5</v>
      </c>
      <c r="I5" s="26">
        <f>G5+H5</f>
        <v>331870.5</v>
      </c>
    </row>
    <row r="6" spans="1:9" ht="25.5">
      <c r="A6" s="13" t="s">
        <v>5</v>
      </c>
      <c r="B6" s="18">
        <v>566000</v>
      </c>
      <c r="C6" s="19">
        <v>425000</v>
      </c>
      <c r="D6" s="19">
        <v>85000</v>
      </c>
      <c r="E6" s="19">
        <v>466256</v>
      </c>
      <c r="F6" s="19">
        <v>316388</v>
      </c>
      <c r="G6" s="19">
        <f>F6*0.65</f>
        <v>205652.2</v>
      </c>
      <c r="H6" s="19">
        <f>E6*0.075</f>
        <v>34969.2</v>
      </c>
      <c r="I6" s="27">
        <f>G6+H6</f>
        <v>240621.40000000002</v>
      </c>
    </row>
    <row r="7" spans="1:9" ht="25.5">
      <c r="A7" s="13" t="s">
        <v>6</v>
      </c>
      <c r="B7" s="18">
        <v>571762</v>
      </c>
      <c r="C7" s="19">
        <v>422761</v>
      </c>
      <c r="D7" s="19">
        <v>84555</v>
      </c>
      <c r="E7" s="19">
        <v>658638</v>
      </c>
      <c r="F7" s="19">
        <v>439092</v>
      </c>
      <c r="G7" s="19">
        <f>F7*0.65</f>
        <v>285409.8</v>
      </c>
      <c r="H7" s="19">
        <f>E7*0.075</f>
        <v>49397.85</v>
      </c>
      <c r="I7" s="27">
        <f>G7+H7</f>
        <v>334807.64999999997</v>
      </c>
    </row>
    <row r="8" spans="1:9" ht="26.25" thickBot="1">
      <c r="A8" s="14" t="s">
        <v>7</v>
      </c>
      <c r="B8" s="20">
        <v>1346675</v>
      </c>
      <c r="C8" s="21">
        <v>729645</v>
      </c>
      <c r="D8" s="21">
        <v>127500</v>
      </c>
      <c r="E8" s="21">
        <f>116235+1042440</f>
        <v>1158675</v>
      </c>
      <c r="F8" s="21">
        <f>77490+707370</f>
        <v>784860</v>
      </c>
      <c r="G8" s="21">
        <f>F8*0.65</f>
        <v>510159</v>
      </c>
      <c r="H8" s="21">
        <f>E8*0.075</f>
        <v>86900.625</v>
      </c>
      <c r="I8" s="28">
        <f>G8+H8</f>
        <v>597059.625</v>
      </c>
    </row>
    <row r="9" spans="1:9" ht="13.5" thickBot="1">
      <c r="A9" s="15" t="s">
        <v>1</v>
      </c>
      <c r="B9" s="22">
        <f>SUM(B5:B8)</f>
        <v>3285437</v>
      </c>
      <c r="C9" s="23">
        <f>SUM(C5:C8)</f>
        <v>2014994</v>
      </c>
      <c r="D9" s="23">
        <f aca="true" t="shared" si="0" ref="D9:I9">SUM(D5:D8)</f>
        <v>389463</v>
      </c>
      <c r="E9" s="23">
        <f t="shared" si="0"/>
        <v>2936429</v>
      </c>
      <c r="F9" s="23">
        <f t="shared" si="0"/>
        <v>1975580</v>
      </c>
      <c r="G9" s="23">
        <f t="shared" si="0"/>
        <v>1284127</v>
      </c>
      <c r="H9" s="23">
        <f t="shared" si="0"/>
        <v>220232.175</v>
      </c>
      <c r="I9" s="24">
        <f t="shared" si="0"/>
        <v>1504359.175</v>
      </c>
    </row>
    <row r="10" ht="12.75">
      <c r="F10" s="4"/>
    </row>
    <row r="11" ht="12.75">
      <c r="F11" s="4"/>
    </row>
    <row r="12" ht="12.75">
      <c r="F12" s="4"/>
    </row>
    <row r="13" ht="12.75">
      <c r="F13" s="4"/>
    </row>
    <row r="14" ht="12.75">
      <c r="F14" s="4"/>
    </row>
    <row r="15" spans="1:6" ht="12.75">
      <c r="A15" s="6"/>
      <c r="B15" s="6"/>
      <c r="C15" s="6"/>
      <c r="D15" s="6"/>
      <c r="E15" s="6"/>
      <c r="F15" s="4"/>
    </row>
    <row r="16" spans="1:6" ht="12.75">
      <c r="A16" s="7"/>
      <c r="B16" s="7"/>
      <c r="C16" s="7"/>
      <c r="D16" s="7"/>
      <c r="E16" s="7"/>
      <c r="F16" s="4"/>
    </row>
    <row r="17" ht="12.75">
      <c r="F17" s="4"/>
    </row>
    <row r="18" spans="1:6" ht="12.75">
      <c r="A18" s="5"/>
      <c r="B18" s="5"/>
      <c r="C18" s="5"/>
      <c r="D18" s="5"/>
      <c r="E18" s="5"/>
      <c r="F18" s="4"/>
    </row>
    <row r="19" ht="12.75">
      <c r="F19" s="4"/>
    </row>
    <row r="21" spans="1:6" ht="12.75">
      <c r="A21" s="5"/>
      <c r="B21" s="5"/>
      <c r="C21" s="5"/>
      <c r="D21" s="5"/>
      <c r="E21" s="5"/>
      <c r="F21" s="4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</sheetData>
  <mergeCells count="1">
    <mergeCell ref="A2:I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&amp;L&amp;"Arial,Tučné"SPD  200508&amp;C&amp;"Arial,Tučné"&amp;12Podpora cyklodopravy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Sp488</dc:creator>
  <cp:keywords/>
  <dc:description/>
  <cp:lastModifiedBy>or511</cp:lastModifiedBy>
  <cp:lastPrinted>2005-03-09T10:41:47Z</cp:lastPrinted>
  <dcterms:created xsi:type="dcterms:W3CDTF">2004-03-01T13:23:28Z</dcterms:created>
  <dcterms:modified xsi:type="dcterms:W3CDTF">2005-04-08T11:28:01Z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-781751953</vt:i4>
  </property>
  <property fmtid="{D5CDD505-2E9C-101B-9397-08002B2CF9AE}" pid="3" name="_EmailSubject">
    <vt:lpwstr>SPD 200508</vt:lpwstr>
  </property>
  <property fmtid="{D5CDD505-2E9C-101B-9397-08002B2CF9AE}" pid="4" name="_AuthorEmail">
    <vt:lpwstr>pmucha@kr-kralovehradecky.cz</vt:lpwstr>
  </property>
  <property fmtid="{D5CDD505-2E9C-101B-9397-08002B2CF9AE}" pid="5" name="_AuthorEmailDisplayName">
    <vt:lpwstr>Mucha Pavel</vt:lpwstr>
  </property>
  <property fmtid="{D5CDD505-2E9C-101B-9397-08002B2CF9AE}" pid="6" name="_ReviewingToolsShownOnce">
    <vt:lpwstr/>
  </property>
</Properties>
</file>