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05" windowHeight="4740" activeTab="0"/>
  </bookViews>
  <sheets>
    <sheet name="Veřejná sportoviště" sheetId="1" r:id="rId1"/>
    <sheet name="Souhrnné údaje" sheetId="2" r:id="rId2"/>
  </sheets>
  <definedNames>
    <definedName name="_xlnm.Print_Titles" localSheetId="0">'Veřejná sportoviště'!$4:$6</definedName>
  </definedNames>
  <calcPr fullCalcOnLoad="1"/>
</workbook>
</file>

<file path=xl/sharedStrings.xml><?xml version="1.0" encoding="utf-8"?>
<sst xmlns="http://schemas.openxmlformats.org/spreadsheetml/2006/main" count="454" uniqueCount="180">
  <si>
    <t>dlouhodobý nehmotný majetek?!</t>
  </si>
  <si>
    <t>Vybudování hřiště 14/20,5 m pro rekreační využití - malá kopaná, házená, nohejbal a ostatní míčové hry. Povrch - ztužená směs prachu a drtě. Oplocená výška 5 m.
Žádáno na: dlouhodobý nehmotný majetek?! (200.000).</t>
  </si>
  <si>
    <t>Informace o parcele, schéma.
Chybná položka rozpočtu.</t>
  </si>
  <si>
    <t>děti a dospělí všech věkových kategorií z obce, děti navštěvující školu ze Starých Buků, Vlčic, Chotěvic, Hostinného, Čermné, Prosečné, zahraniční návštěvy</t>
  </si>
  <si>
    <t>Ohlášení stavebních úprav, informace o parcele.
Neověřené IČO. V pr. řádu - Ne jen 6 hodin?!</t>
  </si>
  <si>
    <t>Označení stávající plochy (namalování). Úprava travnaté plochy na malou kopanou a osazení variabilní sestavou na šplh, hrazdu, kladinu, skok a jiné sporty. Zakoupení branek na malou kopanou a pozemní hokej.
Žádáno na: DDHM (75.000), materiál (12.000), DHM (40.000), opravy a udržování (7.000).</t>
  </si>
  <si>
    <t>Potvrzení okresního úřadu, zápis ze zastupitelstva, zpráva o přezkoumání hospodaření.</t>
  </si>
  <si>
    <t>0,-
0,-
200.000,-</t>
  </si>
  <si>
    <t>Po doplnění ověřeného IČO</t>
  </si>
  <si>
    <t>Zbudování ochranného oplocení kolem hřiště na míčové sporty - sloupky, pletivo, ochranné sítě.
Žádáno na: DHM (26.639).
V 2004 - 29000,-</t>
  </si>
  <si>
    <t>Oprava a udržování hřiště v centru obce - oprava osvětlení, mantinelů, doplnění mobiliáře, oprava povrchu hřiště a jeho odvodnění.
Žádáno na: opravy a udržování (180.000).
V 2004 - 200000,-.</t>
  </si>
  <si>
    <t>Dokončení beachvolejbalového areálu - oplocení, lavičky, místo pro odkládání oblečení, zatravnění výběhové zóny.
Žádáno na: techn. zhodnocení (69.894).</t>
  </si>
  <si>
    <t>Výstavba hřiště na streetball - povrch Tubeko EPDM, konstrukce, ochranná síť, obrubník.
Žádáno na: tech. zhodnocení dlouhodob. nehmotn. majetku?! (200.000).
Účel loňské žádosti - travnaté víceúčelové hřiště.</t>
  </si>
  <si>
    <t>Broumov</t>
  </si>
  <si>
    <t>Výše žádané dotace</t>
  </si>
  <si>
    <t xml:space="preserve">
x</t>
  </si>
  <si>
    <t>V.-VIII.</t>
  </si>
  <si>
    <t>x
x</t>
  </si>
  <si>
    <t>IV.-XI.</t>
  </si>
  <si>
    <t>Obec Vysoké Veselí</t>
  </si>
  <si>
    <t>Statické zajištění tělocvičny ZŠ Vysoké Veselí</t>
  </si>
  <si>
    <t>do X.</t>
  </si>
  <si>
    <t>Vysoké Veselí</t>
  </si>
  <si>
    <t>cca 500 lidí  (7-70 let) z Vysokého Veselí a okolí</t>
  </si>
  <si>
    <t xml:space="preserve">techn. zhodnocení </t>
  </si>
  <si>
    <t>Statické zajištění tělocvičny základní školy přístupné veřejnosti.
Žádáno na: techn. zhodnocení  (200.000).</t>
  </si>
  <si>
    <t>Dětský domov Dolní Lánov</t>
  </si>
  <si>
    <t>Dokončení volejbalového areálu</t>
  </si>
  <si>
    <t>děti dětského domova, obcí Prostřední, Horní Lánov a Prosečná</t>
  </si>
  <si>
    <t>0,-
0,-
112.000,-</t>
  </si>
  <si>
    <t>techn. zhodnocení</t>
  </si>
  <si>
    <t>Výroční zpráva.
Chybně vytištěna 3. strana formuláře - není vidět celá.</t>
  </si>
  <si>
    <t>Miletín</t>
  </si>
  <si>
    <t>Obec Miletín</t>
  </si>
  <si>
    <t>Vybudování dvou venkovních hřišť se stoly na stolní tenis</t>
  </si>
  <si>
    <t>děti a mládež (5-18 let) obce, okolí a rekreantů</t>
  </si>
  <si>
    <t>materiál, DHM</t>
  </si>
  <si>
    <t>Základní škola Pilníkov, okres Trutnov</t>
  </si>
  <si>
    <t>Rekonstrukce školního veřejně přístupného sportoviště</t>
  </si>
  <si>
    <t>Pilníkov</t>
  </si>
  <si>
    <t>Zápis z jednání zastupitelstva, 2x schéma.
Chybí zřizovací listina.</t>
  </si>
  <si>
    <t>Rekonstrukce atletické dráhy, rozběžiště pro skok daleký, sektoru pro skok vysoký i antukového kurtu na školním hřišti.
Žádáno na: DDHM (200.000).</t>
  </si>
  <si>
    <t>Obec Batňovice</t>
  </si>
  <si>
    <t>VI.-XII.</t>
  </si>
  <si>
    <t>Batňovice</t>
  </si>
  <si>
    <t>široká veřejnost, zejména děti a mládež</t>
  </si>
  <si>
    <t>Výpis z katastru, usnesení z ustavujícího zastupitelstva.
Chybí charakteristika - nová výstavba, asi v rámci pr. dokumentace. Chybná položka v rozpočtu.</t>
  </si>
  <si>
    <t>Po doplnění zřizovací listiny</t>
  </si>
  <si>
    <r>
      <t xml:space="preserve">Výstavba, rekonstrukce a opravy veřejně přístupných sportovišť a vybavení těchto ploch sportovním zařízením
</t>
    </r>
    <r>
      <rPr>
        <b/>
        <sz val="10"/>
        <rFont val="Arial CE"/>
        <family val="0"/>
      </rPr>
      <t>Projekty navržené pro rozdělení dalších finančních prostředků v roce 2005</t>
    </r>
  </si>
  <si>
    <t>Obec Žernov</t>
  </si>
  <si>
    <t>Oprava a udržování hřiště na návsi v Žernově</t>
  </si>
  <si>
    <t>15.3.-30.11.</t>
  </si>
  <si>
    <t>Žernov</t>
  </si>
  <si>
    <t>cca 100 lidí (10-40 let), především mládež, žáci ZŠ, SŠ, VŠ a pracující</t>
  </si>
  <si>
    <t>Dům dětí a mládeže Ulita Broumov</t>
  </si>
  <si>
    <t>Vybudování překážek ve SKATEPARKU Broumov-Spořilov. 4. etapa projektu</t>
  </si>
  <si>
    <t>do VI.</t>
  </si>
  <si>
    <t>mládež a mladí dospělí (100-150)</t>
  </si>
  <si>
    <t>0,-
70.000,-
70.000,-</t>
  </si>
  <si>
    <t>Statický výpočet, výroční zpráva, schéma.</t>
  </si>
  <si>
    <t>Vybudování překážek ve skateparku.
Žádáno na: DDHM (200.000).</t>
  </si>
  <si>
    <t>Obec Litíč</t>
  </si>
  <si>
    <t>Víceúčelové veřejné sportoviště v obci Litíč</t>
  </si>
  <si>
    <t>Litíč</t>
  </si>
  <si>
    <t>všichni obyvatelé a návštěvníci obce, chalupáři, mikroregion</t>
  </si>
  <si>
    <t>DDHM, materiál, DHM, opravy a udržování</t>
  </si>
  <si>
    <t>DHM, opravy a udržování</t>
  </si>
  <si>
    <t>Obec Dolní Lánov</t>
  </si>
  <si>
    <t>Rekonstrukce sportovního areálu u ZŠ Dolní Lánov</t>
  </si>
  <si>
    <t>Dolní Lánov</t>
  </si>
  <si>
    <t>děti a mládež a ostatní obyvatelé obce Dolní Lánov a Lánov</t>
  </si>
  <si>
    <t>dlouhodob. nehmotný majetek?!, dopravné, OON</t>
  </si>
  <si>
    <t>Obnova fotbalového hřiště, výstavba míčových zábran, výstavba 2 petángových hřišť, výstavba objektu pro zázemí, elektrická a vodovodní přípojka, oplocení prostoru volejbalových a petángových hřišť.
Žádáno na: dlouhodob. nehmotný majetek?! (118.260), dopravné (4.000), OON (77.595).</t>
  </si>
  <si>
    <t>V.</t>
  </si>
  <si>
    <t>Podpořit</t>
  </si>
  <si>
    <t>Víceúčelové hřiště "Na rybníku" v Novém Městě nad Metují</t>
  </si>
  <si>
    <t>VI.-IX.</t>
  </si>
  <si>
    <t>Nové Město n. M.</t>
  </si>
  <si>
    <t>500 osob, 10 let a více, okrajová čast Krčín</t>
  </si>
  <si>
    <t>Dopis, výpis z katastru.
Neověřené IČO, chybně vyplněn rozpočet ve formuláři - položka a příjmové položky projektu.</t>
  </si>
  <si>
    <t>Po doplnění ověř. IČO a opravě 3 strany form.</t>
  </si>
  <si>
    <t>Po opravě 3 strany formuláře</t>
  </si>
  <si>
    <t>Statický posudek.</t>
  </si>
  <si>
    <t>Po opravě 3. strany</t>
  </si>
  <si>
    <t>Po opravě 3. str. form.</t>
  </si>
  <si>
    <t>Nabídka celosezónní údržby.</t>
  </si>
  <si>
    <t>Rekonstrukce nerovných travnatých ploch (hrací i tréninkové) zahrnující provzdušnění, zapískování, hnojení, a dosev.
Žádáno na: opravy a udržování (67.015).</t>
  </si>
  <si>
    <t>Základní škola Karla Jaromíra Erbena, Miletín</t>
  </si>
  <si>
    <t>Ochranné oplocení okolo víceúčelového hřiště</t>
  </si>
  <si>
    <t>neomezeně</t>
  </si>
  <si>
    <t>Smlouva o bezúplatném využívání.</t>
  </si>
  <si>
    <t>Obec Žďár nad Metují</t>
  </si>
  <si>
    <t>Úprava hřiště - kurtu Žďár nad Metují</t>
  </si>
  <si>
    <t>IV.XI.</t>
  </si>
  <si>
    <t>Žďár nad Metují</t>
  </si>
  <si>
    <t>především děti a mládež z obce (93 dětí)</t>
  </si>
  <si>
    <t>Dopis.</t>
  </si>
  <si>
    <t>Rekonstrukce povrchu hřiště pro míčové hry, nové sloupky. Výstavba nové tréninkové zdi, vybavení kurtu (sítě, lajnovačka, branky, mantinely). Dále vyrovnání a osetí travnaté plochy fotbalového hřiště.
Žádáno na: DHM (69.972), opravy a udržování (66.635).</t>
  </si>
  <si>
    <t>Nové Město nad Metují</t>
  </si>
  <si>
    <t>Výstavba hřiště na streetball a provedení úprav přilehlých ploch</t>
  </si>
  <si>
    <t>DDHM</t>
  </si>
  <si>
    <t>?
?
200.000,-</t>
  </si>
  <si>
    <t xml:space="preserve"> 
x</t>
  </si>
  <si>
    <t>opravy a udržování</t>
  </si>
  <si>
    <t>do XI.</t>
  </si>
  <si>
    <t>x 
x</t>
  </si>
  <si>
    <t xml:space="preserve">x
 </t>
  </si>
  <si>
    <t>Termín 
a místo konání</t>
  </si>
  <si>
    <t>Název žadatele</t>
  </si>
  <si>
    <t>Název projektu</t>
  </si>
  <si>
    <t>Cílová skupina</t>
  </si>
  <si>
    <t>Vlastní podíl žadatele</t>
  </si>
  <si>
    <t>v Kč</t>
  </si>
  <si>
    <t>v %</t>
  </si>
  <si>
    <t>ŽADATEL</t>
  </si>
  <si>
    <t>PROJEKT</t>
  </si>
  <si>
    <t>ROZPOČET</t>
  </si>
  <si>
    <t>č.</t>
  </si>
  <si>
    <t>Hodnocení</t>
  </si>
  <si>
    <t>Zpracování žádosti (formální stránka žádosti)</t>
  </si>
  <si>
    <t>Doporučení</t>
  </si>
  <si>
    <t>Celkové náklady projektu v Kč</t>
  </si>
  <si>
    <t>Dop. částka v Kč</t>
  </si>
  <si>
    <t xml:space="preserve">Částka na projekt z kraje v minulých letech </t>
  </si>
  <si>
    <t>Umístění hřiště</t>
  </si>
  <si>
    <t>v zástavbě</t>
  </si>
  <si>
    <t>u školy</t>
  </si>
  <si>
    <t>u TJ/SK</t>
  </si>
  <si>
    <t>Náj. sml.
Provoz. ř.</t>
  </si>
  <si>
    <t>Proj. dok.
Charakt.</t>
  </si>
  <si>
    <t>jiné</t>
  </si>
  <si>
    <t>?</t>
  </si>
  <si>
    <t>Celkem doporučeno v programu</t>
  </si>
  <si>
    <t>Celkový rozpočet projektů v programu</t>
  </si>
  <si>
    <t>Požadováno v programu</t>
  </si>
  <si>
    <t>x</t>
  </si>
  <si>
    <t>0,-
0,-
0,-</t>
  </si>
  <si>
    <t>Obec Hořičky</t>
  </si>
  <si>
    <t>Vybudování hřiště na kopanou o rozměru 90 x 45 m</t>
  </si>
  <si>
    <t>II.-VIII.</t>
  </si>
  <si>
    <t>Hořičky</t>
  </si>
  <si>
    <t>spádová obec</t>
  </si>
  <si>
    <t>Charakteristika v rámci projektového záměru. 
Nevyplněn vl. podíl v příjmových položkách.</t>
  </si>
  <si>
    <t>Vybudování hřiště na kopanou o rozměru 90 x 45 m s přírodním travnatým povrchem. Hřiště veřejně přístupné bez omezení.
Žádáno na: DDHM (150.000).</t>
  </si>
  <si>
    <t>tech. zhodnocení dlouhodob. nehmotn. majetku?!</t>
  </si>
  <si>
    <t xml:space="preserve">x
</t>
  </si>
  <si>
    <t>Vybudování 2 hřišť na venkovní stolní tenis - v areálu u místního koupaliště a v rekreační oddychové časti obce.
Žádáno na: DHM (19.080).
V 2004 - 120000,-.</t>
  </si>
  <si>
    <t>Tělovýchovná jednota Dolany</t>
  </si>
  <si>
    <t>Rekonstrukce hlavní i tréninkové hrací plochy v Dolanech</t>
  </si>
  <si>
    <t>X.</t>
  </si>
  <si>
    <t>Dolany</t>
  </si>
  <si>
    <t xml:space="preserve">široká veřejnost </t>
  </si>
  <si>
    <t>Obec Dubenec</t>
  </si>
  <si>
    <t>Veřejné sportoviště v Dubenci</t>
  </si>
  <si>
    <t>Dubenec</t>
  </si>
  <si>
    <t>všichni obyvatelé a rekreanti v obci, především děti a mládež</t>
  </si>
  <si>
    <t>Vybudování multifunkčního veřejného sportoviště pro více sportů - vybudování hrací plochy s asfaltovým povrchem pro kolečkové brusle, skateboard, treková kola, streetball, pozemní hokej, florbal, lední hokej. Dále vybudování přístupového chodníku, osvětlení.
Žádáno na: DDHM (200.000).</t>
  </si>
  <si>
    <t>VII.-VIII.</t>
  </si>
  <si>
    <t>x
?</t>
  </si>
  <si>
    <t>Přehled žádostí o dotaci z rozpočtu Královéhradeckého kraje na tělovýchovu a sport - rok 2005</t>
  </si>
  <si>
    <t>Doklady</t>
  </si>
  <si>
    <t>Účet</t>
  </si>
  <si>
    <t>Obsah žádosti, zaměření projektu</t>
  </si>
  <si>
    <t>druh</t>
  </si>
  <si>
    <t>Rozp.</t>
  </si>
  <si>
    <t>Form.</t>
  </si>
  <si>
    <t>III.-IX.</t>
  </si>
  <si>
    <t>IV.-VI.</t>
  </si>
  <si>
    <t>Název programu</t>
  </si>
  <si>
    <t>Přidělená dotace v Kč</t>
  </si>
  <si>
    <t>Požadavek v Kč</t>
  </si>
  <si>
    <t>Počet podpořených projektů</t>
  </si>
  <si>
    <t>Celkový rozpočet projektů v Kč</t>
  </si>
  <si>
    <t>SMR 200511
Výstavba, rekonstrukce a opravy veřejně přístupných sportovišť a vybavení těchto ploch sportovním zařízením</t>
  </si>
  <si>
    <t>Celkem</t>
  </si>
  <si>
    <t>Z celkového objemu dotace:</t>
  </si>
  <si>
    <t>Neinvestiční prostředky</t>
  </si>
  <si>
    <t>Investiční prostředky</t>
  </si>
  <si>
    <t>Souhrnné údaje k projektům navrženým pro rozdělení dalších finančních prostředků 
v roce 2005 - oblast sportu a tělovýchovy</t>
  </si>
  <si>
    <t>Příloha č. 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</si>
</sst>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,%"/>
    <numFmt numFmtId="166" formatCode="0.00,%"/>
    <numFmt numFmtId="167" formatCode="#,###,%"/>
    <numFmt numFmtId="168" formatCode="0.0%"/>
    <numFmt numFmtId="169" formatCode="#,##0\ _K_č"/>
    <numFmt numFmtId="170" formatCode="0.0"/>
    <numFmt numFmtId="171" formatCode="_-* #,##0.000\ _K_č_-;\-* #,##0.000\ _K_č_-;_-* &quot;-&quot;??\ _K_č_-;_-@_-"/>
    <numFmt numFmtId="172" formatCode="_-* #,##0.0\ _K_č_-;\-* #,##0.0\ _K_č_-;_-* &quot;-&quot;??\ _K_č_-;_-@_-"/>
    <numFmt numFmtId="173" formatCode="_-* #,##0\ _K_č_-;\-* #,##0\ _K_č_-;_-* &quot;-&quot;??\ _K_č_-;_-@_-"/>
    <numFmt numFmtId="174" formatCode="_-* #,##0.0\ &quot;Kč&quot;_-;\-* #,##0.0\ &quot;Kč&quot;_-;_-* &quot;-&quot;??\ &quot;Kč&quot;_-;_-@_-"/>
    <numFmt numFmtId="175" formatCode="_-* #,##0\ &quot;Kč&quot;_-;\-* #,##0\ &quot;Kč&quot;_-;_-* &quot;-&quot;??\ &quot;Kč&quot;_-;_-@_-"/>
    <numFmt numFmtId="176" formatCode="#,##0.00\ _K_č"/>
  </numFmts>
  <fonts count="13">
    <font>
      <sz val="10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u val="single"/>
      <sz val="10"/>
      <name val="Arial CE"/>
      <family val="2"/>
    </font>
    <font>
      <sz val="5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0"/>
      <name val="Arial CE"/>
      <family val="0"/>
    </font>
    <font>
      <sz val="8"/>
      <color indexed="9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3" fillId="0" borderId="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3" fontId="3" fillId="0" borderId="6" xfId="0" applyNumberFormat="1" applyFont="1" applyFill="1" applyBorder="1" applyAlignment="1">
      <alignment horizontal="center" vertical="center" wrapText="1"/>
    </xf>
    <xf numFmtId="0" fontId="10" fillId="0" borderId="0" xfId="20">
      <alignment/>
      <protection/>
    </xf>
    <xf numFmtId="0" fontId="12" fillId="2" borderId="7" xfId="20" applyFont="1" applyFill="1" applyBorder="1" applyAlignment="1">
      <alignment horizontal="left" vertical="center"/>
      <protection/>
    </xf>
    <xf numFmtId="0" fontId="12" fillId="2" borderId="8" xfId="20" applyFont="1" applyFill="1" applyBorder="1" applyAlignment="1">
      <alignment horizontal="center" vertical="center" wrapText="1"/>
      <protection/>
    </xf>
    <xf numFmtId="0" fontId="12" fillId="2" borderId="9" xfId="20" applyFont="1" applyFill="1" applyBorder="1" applyAlignment="1">
      <alignment horizontal="center" vertical="center" wrapText="1"/>
      <protection/>
    </xf>
    <xf numFmtId="0" fontId="10" fillId="0" borderId="10" xfId="20" applyFont="1" applyBorder="1" applyAlignment="1">
      <alignment horizontal="left" vertical="top" wrapText="1"/>
      <protection/>
    </xf>
    <xf numFmtId="3" fontId="10" fillId="0" borderId="5" xfId="20" applyNumberFormat="1" applyBorder="1" applyAlignment="1">
      <alignment horizontal="right" vertical="center"/>
      <protection/>
    </xf>
    <xf numFmtId="0" fontId="10" fillId="0" borderId="5" xfId="20" applyBorder="1" applyAlignment="1">
      <alignment horizontal="center" vertical="center"/>
      <protection/>
    </xf>
    <xf numFmtId="3" fontId="10" fillId="0" borderId="11" xfId="20" applyNumberFormat="1" applyBorder="1" applyAlignment="1">
      <alignment horizontal="right" vertical="center"/>
      <protection/>
    </xf>
    <xf numFmtId="0" fontId="12" fillId="2" borderId="4" xfId="20" applyFont="1" applyFill="1" applyBorder="1" applyAlignment="1">
      <alignment vertical="center"/>
      <protection/>
    </xf>
    <xf numFmtId="3" fontId="12" fillId="2" borderId="2" xfId="20" applyNumberFormat="1" applyFont="1" applyFill="1" applyBorder="1" applyAlignment="1">
      <alignment horizontal="right" vertical="center"/>
      <protection/>
    </xf>
    <xf numFmtId="0" fontId="12" fillId="2" borderId="2" xfId="20" applyFont="1" applyFill="1" applyBorder="1" applyAlignment="1">
      <alignment horizontal="center" vertical="center"/>
      <protection/>
    </xf>
    <xf numFmtId="3" fontId="12" fillId="2" borderId="3" xfId="20" applyNumberFormat="1" applyFont="1" applyFill="1" applyBorder="1" applyAlignment="1">
      <alignment horizontal="right" vertical="center"/>
      <protection/>
    </xf>
    <xf numFmtId="0" fontId="10" fillId="0" borderId="0" xfId="20" applyAlignment="1">
      <alignment vertical="center"/>
      <protection/>
    </xf>
    <xf numFmtId="0" fontId="10" fillId="0" borderId="0" xfId="20" applyAlignment="1">
      <alignment horizontal="right" vertical="center"/>
      <protection/>
    </xf>
    <xf numFmtId="0" fontId="10" fillId="0" borderId="0" xfId="20" applyAlignment="1">
      <alignment horizontal="center" vertical="center"/>
      <protection/>
    </xf>
    <xf numFmtId="3" fontId="10" fillId="0" borderId="0" xfId="20" applyNumberFormat="1" applyFont="1" applyFill="1" applyAlignment="1">
      <alignment horizontal="right" vertical="center"/>
      <protection/>
    </xf>
    <xf numFmtId="0" fontId="12" fillId="0" borderId="12" xfId="20" applyFont="1" applyBorder="1">
      <alignment/>
      <protection/>
    </xf>
    <xf numFmtId="3" fontId="12" fillId="0" borderId="12" xfId="20" applyNumberFormat="1" applyFont="1" applyBorder="1" applyAlignment="1">
      <alignment horizontal="right" vertical="center"/>
      <protection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0" fillId="0" borderId="0" xfId="20" applyFont="1" applyAlignment="1">
      <alignment horizontal="right" vertical="center"/>
      <protection/>
    </xf>
    <xf numFmtId="49" fontId="3" fillId="0" borderId="6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3" fillId="0" borderId="16" xfId="0" applyNumberFormat="1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0" xfId="20" applyFont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odnotici tabulka 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W93"/>
  <sheetViews>
    <sheetView tabSelected="1" zoomScale="130" zoomScaleNormal="130" zoomScaleSheetLayoutView="10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1" sqref="L11:L14"/>
    </sheetView>
  </sheetViews>
  <sheetFormatPr defaultColWidth="9.00390625" defaultRowHeight="12.75"/>
  <cols>
    <col min="1" max="1" width="2.75390625" style="3" customWidth="1"/>
    <col min="2" max="3" width="14.75390625" style="0" customWidth="1"/>
    <col min="4" max="4" width="6.375" style="0" customWidth="1"/>
    <col min="5" max="5" width="9.75390625" style="0" customWidth="1"/>
    <col min="6" max="6" width="6.125" style="0" customWidth="1"/>
    <col min="7" max="7" width="1.37890625" style="0" customWidth="1"/>
    <col min="8" max="8" width="6.00390625" style="0" customWidth="1"/>
    <col min="9" max="11" width="6.625" style="0" customWidth="1"/>
    <col min="12" max="12" width="2.75390625" style="0" customWidth="1"/>
    <col min="13" max="13" width="6.625" style="0" customWidth="1"/>
    <col min="14" max="14" width="2.75390625" style="0" customWidth="1"/>
    <col min="15" max="15" width="4.625" style="0" customWidth="1"/>
    <col min="16" max="16" width="1.625" style="0" customWidth="1"/>
    <col min="17" max="17" width="3.625" style="0" customWidth="1"/>
    <col min="18" max="18" width="1.75390625" style="0" customWidth="1"/>
    <col min="19" max="19" width="5.25390625" style="0" customWidth="1"/>
    <col min="20" max="20" width="1.75390625" style="0" customWidth="1"/>
    <col min="21" max="21" width="19.125" style="15" customWidth="1"/>
    <col min="22" max="22" width="6.75390625" style="0" customWidth="1"/>
    <col min="23" max="23" width="5.00390625" style="0" customWidth="1"/>
  </cols>
  <sheetData>
    <row r="1" spans="1:23" s="1" customFormat="1" ht="12.75">
      <c r="A1" s="117" t="s">
        <v>159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s="1" customFormat="1" ht="30" customHeight="1">
      <c r="A2" s="128" t="s">
        <v>48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s="1" customFormat="1" ht="12" thickBot="1">
      <c r="A3" s="2"/>
      <c r="I3" s="94">
        <f>SUM(I7:I62)</f>
        <v>4004565</v>
      </c>
      <c r="J3" s="95"/>
      <c r="K3" s="26"/>
      <c r="L3" s="26"/>
      <c r="M3" s="94">
        <f>SUM(M7:M62)</f>
        <v>1983180</v>
      </c>
      <c r="N3" s="95"/>
      <c r="V3" s="56" t="s">
        <v>179</v>
      </c>
      <c r="W3" s="56"/>
    </row>
    <row r="4" spans="1:23" s="5" customFormat="1" ht="14.25" customHeight="1" thickBot="1">
      <c r="A4" s="123" t="s">
        <v>117</v>
      </c>
      <c r="B4" s="4" t="s">
        <v>114</v>
      </c>
      <c r="C4" s="118" t="s">
        <v>115</v>
      </c>
      <c r="D4" s="119"/>
      <c r="E4" s="120"/>
      <c r="F4" s="121"/>
      <c r="G4" s="121"/>
      <c r="H4" s="122"/>
      <c r="I4" s="105" t="s">
        <v>116</v>
      </c>
      <c r="J4" s="106"/>
      <c r="K4" s="106"/>
      <c r="L4" s="106"/>
      <c r="M4" s="106"/>
      <c r="N4" s="107"/>
      <c r="O4" s="102" t="s">
        <v>118</v>
      </c>
      <c r="P4" s="103"/>
      <c r="Q4" s="103"/>
      <c r="R4" s="103"/>
      <c r="S4" s="103"/>
      <c r="T4" s="103"/>
      <c r="U4" s="104"/>
      <c r="V4" s="89" t="s">
        <v>120</v>
      </c>
      <c r="W4" s="53" t="s">
        <v>122</v>
      </c>
    </row>
    <row r="5" spans="1:23" s="6" customFormat="1" ht="44.25" customHeight="1">
      <c r="A5" s="124"/>
      <c r="B5" s="110" t="s">
        <v>108</v>
      </c>
      <c r="C5" s="127" t="s">
        <v>109</v>
      </c>
      <c r="D5" s="108" t="s">
        <v>107</v>
      </c>
      <c r="E5" s="108" t="s">
        <v>110</v>
      </c>
      <c r="F5" s="113" t="s">
        <v>124</v>
      </c>
      <c r="G5" s="114"/>
      <c r="H5" s="109" t="s">
        <v>123</v>
      </c>
      <c r="I5" s="96" t="s">
        <v>121</v>
      </c>
      <c r="J5" s="114"/>
      <c r="K5" s="108" t="s">
        <v>111</v>
      </c>
      <c r="L5" s="108"/>
      <c r="M5" s="108" t="s">
        <v>14</v>
      </c>
      <c r="N5" s="109"/>
      <c r="O5" s="96" t="s">
        <v>119</v>
      </c>
      <c r="P5" s="97"/>
      <c r="Q5" s="97"/>
      <c r="R5" s="97"/>
      <c r="S5" s="97"/>
      <c r="T5" s="98"/>
      <c r="U5" s="92" t="s">
        <v>162</v>
      </c>
      <c r="V5" s="90"/>
      <c r="W5" s="52"/>
    </row>
    <row r="6" spans="1:23" s="9" customFormat="1" ht="13.5" customHeight="1" thickBot="1">
      <c r="A6" s="125"/>
      <c r="B6" s="111"/>
      <c r="C6" s="111"/>
      <c r="D6" s="126"/>
      <c r="E6" s="126"/>
      <c r="F6" s="115"/>
      <c r="G6" s="116"/>
      <c r="H6" s="112"/>
      <c r="I6" s="11" t="s">
        <v>112</v>
      </c>
      <c r="J6" s="10" t="s">
        <v>163</v>
      </c>
      <c r="K6" s="7" t="s">
        <v>112</v>
      </c>
      <c r="L6" s="7" t="s">
        <v>113</v>
      </c>
      <c r="M6" s="7" t="s">
        <v>112</v>
      </c>
      <c r="N6" s="8" t="s">
        <v>113</v>
      </c>
      <c r="O6" s="99"/>
      <c r="P6" s="100"/>
      <c r="Q6" s="100"/>
      <c r="R6" s="100"/>
      <c r="S6" s="100"/>
      <c r="T6" s="101"/>
      <c r="U6" s="93"/>
      <c r="V6" s="91"/>
      <c r="W6" s="88"/>
    </row>
    <row r="7" spans="1:23" s="17" customFormat="1" ht="14.25" customHeight="1">
      <c r="A7" s="83">
        <v>6</v>
      </c>
      <c r="B7" s="86" t="s">
        <v>98</v>
      </c>
      <c r="C7" s="86" t="s">
        <v>75</v>
      </c>
      <c r="D7" s="68" t="s">
        <v>76</v>
      </c>
      <c r="E7" s="68" t="s">
        <v>78</v>
      </c>
      <c r="F7" s="18" t="s">
        <v>125</v>
      </c>
      <c r="G7" s="30" t="s">
        <v>135</v>
      </c>
      <c r="H7" s="71" t="s">
        <v>131</v>
      </c>
      <c r="I7" s="71">
        <v>459488</v>
      </c>
      <c r="J7" s="74" t="s">
        <v>0</v>
      </c>
      <c r="K7" s="71">
        <v>259488</v>
      </c>
      <c r="L7" s="72">
        <f>K7/(I7/100)</f>
        <v>56.47329201197855</v>
      </c>
      <c r="M7" s="72">
        <v>200000</v>
      </c>
      <c r="N7" s="72">
        <f>M7/(I7/100)</f>
        <v>43.52670798802145</v>
      </c>
      <c r="O7" s="20" t="s">
        <v>165</v>
      </c>
      <c r="P7" s="16" t="s">
        <v>135</v>
      </c>
      <c r="Q7" s="20" t="s">
        <v>161</v>
      </c>
      <c r="R7" s="16" t="s">
        <v>135</v>
      </c>
      <c r="S7" s="31" t="s">
        <v>128</v>
      </c>
      <c r="T7" s="16" t="s">
        <v>15</v>
      </c>
      <c r="U7" s="59" t="s">
        <v>1</v>
      </c>
      <c r="V7" s="33" t="s">
        <v>74</v>
      </c>
      <c r="W7" s="62">
        <v>180000</v>
      </c>
    </row>
    <row r="8" spans="1:23" s="19" customFormat="1" ht="14.25" customHeight="1">
      <c r="A8" s="84"/>
      <c r="B8" s="87"/>
      <c r="C8" s="87"/>
      <c r="D8" s="70"/>
      <c r="E8" s="69"/>
      <c r="F8" s="18" t="s">
        <v>126</v>
      </c>
      <c r="G8" s="30"/>
      <c r="H8" s="72"/>
      <c r="I8" s="72"/>
      <c r="J8" s="75"/>
      <c r="K8" s="72"/>
      <c r="L8" s="72"/>
      <c r="M8" s="72"/>
      <c r="N8" s="72"/>
      <c r="O8" s="20" t="s">
        <v>160</v>
      </c>
      <c r="P8" s="13" t="s">
        <v>135</v>
      </c>
      <c r="Q8" s="20" t="s">
        <v>164</v>
      </c>
      <c r="R8" s="13" t="s">
        <v>135</v>
      </c>
      <c r="S8" s="14" t="s">
        <v>129</v>
      </c>
      <c r="T8" s="12" t="s">
        <v>17</v>
      </c>
      <c r="U8" s="60"/>
      <c r="V8" s="65" t="s">
        <v>80</v>
      </c>
      <c r="W8" s="63"/>
    </row>
    <row r="9" spans="1:23" s="19" customFormat="1" ht="8.25" customHeight="1">
      <c r="A9" s="84"/>
      <c r="B9" s="87"/>
      <c r="C9" s="87"/>
      <c r="D9" s="68" t="s">
        <v>77</v>
      </c>
      <c r="E9" s="69"/>
      <c r="F9" s="18" t="s">
        <v>127</v>
      </c>
      <c r="G9" s="30"/>
      <c r="H9" s="72"/>
      <c r="I9" s="72"/>
      <c r="J9" s="75"/>
      <c r="K9" s="72"/>
      <c r="L9" s="72"/>
      <c r="M9" s="72"/>
      <c r="N9" s="72"/>
      <c r="O9" s="77" t="s">
        <v>79</v>
      </c>
      <c r="P9" s="78"/>
      <c r="Q9" s="78"/>
      <c r="R9" s="78"/>
      <c r="S9" s="78"/>
      <c r="T9" s="79"/>
      <c r="U9" s="60"/>
      <c r="V9" s="66"/>
      <c r="W9" s="63"/>
    </row>
    <row r="10" spans="1:23" s="19" customFormat="1" ht="25.5" customHeight="1">
      <c r="A10" s="85"/>
      <c r="B10" s="55"/>
      <c r="C10" s="55"/>
      <c r="D10" s="70"/>
      <c r="E10" s="70"/>
      <c r="F10" s="18" t="s">
        <v>130</v>
      </c>
      <c r="G10" s="30"/>
      <c r="H10" s="73"/>
      <c r="I10" s="73"/>
      <c r="J10" s="76"/>
      <c r="K10" s="73"/>
      <c r="L10" s="73"/>
      <c r="M10" s="73"/>
      <c r="N10" s="73"/>
      <c r="O10" s="80"/>
      <c r="P10" s="81"/>
      <c r="Q10" s="81"/>
      <c r="R10" s="81"/>
      <c r="S10" s="81"/>
      <c r="T10" s="82"/>
      <c r="U10" s="61"/>
      <c r="V10" s="67"/>
      <c r="W10" s="64"/>
    </row>
    <row r="11" spans="1:23" s="17" customFormat="1" ht="14.25" customHeight="1">
      <c r="A11" s="85">
        <v>45</v>
      </c>
      <c r="B11" s="86" t="s">
        <v>67</v>
      </c>
      <c r="C11" s="86" t="s">
        <v>68</v>
      </c>
      <c r="D11" s="68" t="s">
        <v>104</v>
      </c>
      <c r="E11" s="68" t="s">
        <v>70</v>
      </c>
      <c r="F11" s="18" t="s">
        <v>125</v>
      </c>
      <c r="G11" s="30"/>
      <c r="H11" s="135" t="s">
        <v>136</v>
      </c>
      <c r="I11" s="71">
        <v>295015</v>
      </c>
      <c r="J11" s="74" t="s">
        <v>71</v>
      </c>
      <c r="K11" s="71">
        <v>95160</v>
      </c>
      <c r="L11" s="72">
        <f>K11/(I11/100)</f>
        <v>32.25598698371269</v>
      </c>
      <c r="M11" s="72">
        <v>199855</v>
      </c>
      <c r="N11" s="72">
        <f>M11/(I11/100)</f>
        <v>67.74401301628731</v>
      </c>
      <c r="O11" s="20" t="s">
        <v>165</v>
      </c>
      <c r="P11" s="16" t="s">
        <v>135</v>
      </c>
      <c r="Q11" s="20" t="s">
        <v>161</v>
      </c>
      <c r="R11" s="16" t="s">
        <v>135</v>
      </c>
      <c r="S11" s="31" t="s">
        <v>128</v>
      </c>
      <c r="T11" s="16" t="s">
        <v>17</v>
      </c>
      <c r="U11" s="59" t="s">
        <v>72</v>
      </c>
      <c r="V11" s="33" t="s">
        <v>74</v>
      </c>
      <c r="W11" s="62">
        <v>180000</v>
      </c>
    </row>
    <row r="12" spans="1:23" s="19" customFormat="1" ht="14.25" customHeight="1">
      <c r="A12" s="136"/>
      <c r="B12" s="87"/>
      <c r="C12" s="87"/>
      <c r="D12" s="70"/>
      <c r="E12" s="69"/>
      <c r="F12" s="18" t="s">
        <v>126</v>
      </c>
      <c r="G12" s="30" t="s">
        <v>135</v>
      </c>
      <c r="H12" s="135"/>
      <c r="I12" s="72"/>
      <c r="J12" s="75"/>
      <c r="K12" s="72"/>
      <c r="L12" s="72"/>
      <c r="M12" s="72"/>
      <c r="N12" s="72"/>
      <c r="O12" s="20" t="s">
        <v>160</v>
      </c>
      <c r="P12" s="13" t="s">
        <v>135</v>
      </c>
      <c r="Q12" s="20" t="s">
        <v>164</v>
      </c>
      <c r="R12" s="13" t="s">
        <v>135</v>
      </c>
      <c r="S12" s="14" t="s">
        <v>129</v>
      </c>
      <c r="T12" s="12" t="s">
        <v>15</v>
      </c>
      <c r="U12" s="60"/>
      <c r="V12" s="65" t="s">
        <v>81</v>
      </c>
      <c r="W12" s="63"/>
    </row>
    <row r="13" spans="1:23" s="19" customFormat="1" ht="8.25" customHeight="1">
      <c r="A13" s="136"/>
      <c r="B13" s="87"/>
      <c r="C13" s="87"/>
      <c r="D13" s="68" t="s">
        <v>69</v>
      </c>
      <c r="E13" s="69"/>
      <c r="F13" s="18" t="s">
        <v>127</v>
      </c>
      <c r="G13" s="30"/>
      <c r="H13" s="135"/>
      <c r="I13" s="72"/>
      <c r="J13" s="75"/>
      <c r="K13" s="72"/>
      <c r="L13" s="72"/>
      <c r="M13" s="72"/>
      <c r="N13" s="72"/>
      <c r="O13" s="77" t="s">
        <v>2</v>
      </c>
      <c r="P13" s="78"/>
      <c r="Q13" s="78"/>
      <c r="R13" s="78"/>
      <c r="S13" s="78"/>
      <c r="T13" s="79"/>
      <c r="U13" s="60"/>
      <c r="V13" s="66"/>
      <c r="W13" s="63"/>
    </row>
    <row r="14" spans="1:23" s="19" customFormat="1" ht="45" customHeight="1">
      <c r="A14" s="136"/>
      <c r="B14" s="55"/>
      <c r="C14" s="55"/>
      <c r="D14" s="70"/>
      <c r="E14" s="70"/>
      <c r="F14" s="18" t="s">
        <v>130</v>
      </c>
      <c r="G14" s="30"/>
      <c r="H14" s="135"/>
      <c r="I14" s="73"/>
      <c r="J14" s="76"/>
      <c r="K14" s="73"/>
      <c r="L14" s="73"/>
      <c r="M14" s="73"/>
      <c r="N14" s="73"/>
      <c r="O14" s="80"/>
      <c r="P14" s="81"/>
      <c r="Q14" s="81"/>
      <c r="R14" s="81"/>
      <c r="S14" s="81"/>
      <c r="T14" s="82"/>
      <c r="U14" s="61"/>
      <c r="V14" s="67"/>
      <c r="W14" s="64"/>
    </row>
    <row r="15" spans="1:23" s="17" customFormat="1" ht="14.25" customHeight="1">
      <c r="A15" s="83">
        <v>67</v>
      </c>
      <c r="B15" s="86" t="s">
        <v>19</v>
      </c>
      <c r="C15" s="86" t="s">
        <v>20</v>
      </c>
      <c r="D15" s="68" t="s">
        <v>21</v>
      </c>
      <c r="E15" s="68" t="s">
        <v>23</v>
      </c>
      <c r="F15" s="18" t="s">
        <v>125</v>
      </c>
      <c r="G15" s="30"/>
      <c r="H15" s="135" t="s">
        <v>136</v>
      </c>
      <c r="I15" s="71">
        <v>392563</v>
      </c>
      <c r="J15" s="74" t="s">
        <v>24</v>
      </c>
      <c r="K15" s="71">
        <v>192563</v>
      </c>
      <c r="L15" s="72">
        <f>K15/(I15/100)</f>
        <v>49.05276350547555</v>
      </c>
      <c r="M15" s="72">
        <v>200000</v>
      </c>
      <c r="N15" s="72">
        <f>M15/(I15/100)</f>
        <v>50.94723649452445</v>
      </c>
      <c r="O15" s="20" t="s">
        <v>165</v>
      </c>
      <c r="P15" s="16" t="s">
        <v>135</v>
      </c>
      <c r="Q15" s="20" t="s">
        <v>161</v>
      </c>
      <c r="R15" s="16" t="s">
        <v>135</v>
      </c>
      <c r="S15" s="31" t="s">
        <v>128</v>
      </c>
      <c r="T15" s="16" t="s">
        <v>102</v>
      </c>
      <c r="U15" s="59" t="s">
        <v>25</v>
      </c>
      <c r="V15" s="33" t="s">
        <v>74</v>
      </c>
      <c r="W15" s="62">
        <v>180000</v>
      </c>
    </row>
    <row r="16" spans="1:23" s="19" customFormat="1" ht="14.25" customHeight="1">
      <c r="A16" s="84"/>
      <c r="B16" s="87"/>
      <c r="C16" s="87"/>
      <c r="D16" s="70"/>
      <c r="E16" s="69"/>
      <c r="F16" s="18" t="s">
        <v>126</v>
      </c>
      <c r="G16" s="30" t="s">
        <v>135</v>
      </c>
      <c r="H16" s="135"/>
      <c r="I16" s="72"/>
      <c r="J16" s="75"/>
      <c r="K16" s="72"/>
      <c r="L16" s="72"/>
      <c r="M16" s="72"/>
      <c r="N16" s="72"/>
      <c r="O16" s="20" t="s">
        <v>160</v>
      </c>
      <c r="P16" s="12" t="s">
        <v>135</v>
      </c>
      <c r="Q16" s="20" t="s">
        <v>164</v>
      </c>
      <c r="R16" s="13" t="s">
        <v>135</v>
      </c>
      <c r="S16" s="14" t="s">
        <v>129</v>
      </c>
      <c r="T16" s="12" t="s">
        <v>102</v>
      </c>
      <c r="U16" s="60"/>
      <c r="V16" s="65"/>
      <c r="W16" s="63"/>
    </row>
    <row r="17" spans="1:23" s="19" customFormat="1" ht="8.25" customHeight="1">
      <c r="A17" s="84"/>
      <c r="B17" s="87"/>
      <c r="C17" s="87"/>
      <c r="D17" s="68" t="s">
        <v>22</v>
      </c>
      <c r="E17" s="69"/>
      <c r="F17" s="18" t="s">
        <v>127</v>
      </c>
      <c r="G17" s="30"/>
      <c r="H17" s="135"/>
      <c r="I17" s="72"/>
      <c r="J17" s="75"/>
      <c r="K17" s="72"/>
      <c r="L17" s="72"/>
      <c r="M17" s="72"/>
      <c r="N17" s="72"/>
      <c r="O17" s="77" t="s">
        <v>82</v>
      </c>
      <c r="P17" s="78"/>
      <c r="Q17" s="78"/>
      <c r="R17" s="78"/>
      <c r="S17" s="78"/>
      <c r="T17" s="79"/>
      <c r="U17" s="60"/>
      <c r="V17" s="66"/>
      <c r="W17" s="63"/>
    </row>
    <row r="18" spans="1:23" s="19" customFormat="1" ht="24.75" customHeight="1">
      <c r="A18" s="85"/>
      <c r="B18" s="55"/>
      <c r="C18" s="55"/>
      <c r="D18" s="70"/>
      <c r="E18" s="70"/>
      <c r="F18" s="18" t="s">
        <v>130</v>
      </c>
      <c r="G18" s="30"/>
      <c r="H18" s="135"/>
      <c r="I18" s="73"/>
      <c r="J18" s="76"/>
      <c r="K18" s="73"/>
      <c r="L18" s="73"/>
      <c r="M18" s="73"/>
      <c r="N18" s="73"/>
      <c r="O18" s="80"/>
      <c r="P18" s="81"/>
      <c r="Q18" s="81"/>
      <c r="R18" s="81"/>
      <c r="S18" s="81"/>
      <c r="T18" s="82"/>
      <c r="U18" s="61"/>
      <c r="V18" s="67"/>
      <c r="W18" s="64"/>
    </row>
    <row r="19" spans="1:23" s="17" customFormat="1" ht="14.25" customHeight="1">
      <c r="A19" s="83">
        <v>69</v>
      </c>
      <c r="B19" s="86" t="s">
        <v>26</v>
      </c>
      <c r="C19" s="86" t="s">
        <v>27</v>
      </c>
      <c r="D19" s="68" t="s">
        <v>157</v>
      </c>
      <c r="E19" s="68" t="s">
        <v>28</v>
      </c>
      <c r="F19" s="18" t="s">
        <v>125</v>
      </c>
      <c r="G19" s="30"/>
      <c r="H19" s="135" t="s">
        <v>29</v>
      </c>
      <c r="I19" s="71">
        <v>99849</v>
      </c>
      <c r="J19" s="74" t="s">
        <v>30</v>
      </c>
      <c r="K19" s="71" t="s">
        <v>131</v>
      </c>
      <c r="L19" s="72" t="e">
        <f>K19/(I19/100)</f>
        <v>#VALUE!</v>
      </c>
      <c r="M19" s="72">
        <v>69984</v>
      </c>
      <c r="N19" s="72">
        <f>M19/(I19/100)</f>
        <v>70.08983565183426</v>
      </c>
      <c r="O19" s="20" t="s">
        <v>165</v>
      </c>
      <c r="P19" s="16" t="s">
        <v>135</v>
      </c>
      <c r="Q19" s="20" t="s">
        <v>161</v>
      </c>
      <c r="R19" s="16" t="s">
        <v>135</v>
      </c>
      <c r="S19" s="31" t="s">
        <v>128</v>
      </c>
      <c r="T19" s="16" t="s">
        <v>102</v>
      </c>
      <c r="U19" s="59" t="s">
        <v>11</v>
      </c>
      <c r="V19" s="33" t="s">
        <v>74</v>
      </c>
      <c r="W19" s="62">
        <v>69000</v>
      </c>
    </row>
    <row r="20" spans="1:23" s="19" customFormat="1" ht="14.25" customHeight="1">
      <c r="A20" s="84"/>
      <c r="B20" s="87"/>
      <c r="C20" s="87"/>
      <c r="D20" s="70"/>
      <c r="E20" s="69"/>
      <c r="F20" s="18" t="s">
        <v>126</v>
      </c>
      <c r="G20" s="30"/>
      <c r="H20" s="135"/>
      <c r="I20" s="72"/>
      <c r="J20" s="75"/>
      <c r="K20" s="72"/>
      <c r="L20" s="72"/>
      <c r="M20" s="72"/>
      <c r="N20" s="72"/>
      <c r="O20" s="20" t="s">
        <v>160</v>
      </c>
      <c r="P20" s="13" t="s">
        <v>135</v>
      </c>
      <c r="Q20" s="20" t="s">
        <v>164</v>
      </c>
      <c r="R20" s="13" t="s">
        <v>135</v>
      </c>
      <c r="S20" s="14" t="s">
        <v>129</v>
      </c>
      <c r="T20" s="12" t="s">
        <v>102</v>
      </c>
      <c r="U20" s="60"/>
      <c r="V20" s="65" t="s">
        <v>83</v>
      </c>
      <c r="W20" s="63"/>
    </row>
    <row r="21" spans="1:23" s="19" customFormat="1" ht="8.25" customHeight="1">
      <c r="A21" s="84"/>
      <c r="B21" s="87"/>
      <c r="C21" s="87"/>
      <c r="D21" s="68" t="s">
        <v>69</v>
      </c>
      <c r="E21" s="69"/>
      <c r="F21" s="18" t="s">
        <v>127</v>
      </c>
      <c r="G21" s="30"/>
      <c r="H21" s="135"/>
      <c r="I21" s="72"/>
      <c r="J21" s="75"/>
      <c r="K21" s="72"/>
      <c r="L21" s="72"/>
      <c r="M21" s="72"/>
      <c r="N21" s="72"/>
      <c r="O21" s="77" t="s">
        <v>31</v>
      </c>
      <c r="P21" s="78"/>
      <c r="Q21" s="78"/>
      <c r="R21" s="78"/>
      <c r="S21" s="78"/>
      <c r="T21" s="79"/>
      <c r="U21" s="60"/>
      <c r="V21" s="66"/>
      <c r="W21" s="63"/>
    </row>
    <row r="22" spans="1:23" s="19" customFormat="1" ht="18.75" customHeight="1">
      <c r="A22" s="85"/>
      <c r="B22" s="55"/>
      <c r="C22" s="55"/>
      <c r="D22" s="70"/>
      <c r="E22" s="70"/>
      <c r="F22" s="18" t="s">
        <v>130</v>
      </c>
      <c r="G22" s="30" t="s">
        <v>135</v>
      </c>
      <c r="H22" s="135"/>
      <c r="I22" s="73"/>
      <c r="J22" s="76"/>
      <c r="K22" s="73"/>
      <c r="L22" s="73"/>
      <c r="M22" s="73"/>
      <c r="N22" s="73"/>
      <c r="O22" s="80"/>
      <c r="P22" s="81"/>
      <c r="Q22" s="81"/>
      <c r="R22" s="81"/>
      <c r="S22" s="81"/>
      <c r="T22" s="82"/>
      <c r="U22" s="61"/>
      <c r="V22" s="67"/>
      <c r="W22" s="64"/>
    </row>
    <row r="23" spans="1:23" s="17" customFormat="1" ht="14.25" customHeight="1">
      <c r="A23" s="83">
        <v>71</v>
      </c>
      <c r="B23" s="86" t="s">
        <v>33</v>
      </c>
      <c r="C23" s="86" t="s">
        <v>34</v>
      </c>
      <c r="D23" s="68" t="s">
        <v>16</v>
      </c>
      <c r="E23" s="68" t="s">
        <v>35</v>
      </c>
      <c r="F23" s="18" t="s">
        <v>125</v>
      </c>
      <c r="G23" s="30" t="s">
        <v>135</v>
      </c>
      <c r="H23" s="71" t="s">
        <v>131</v>
      </c>
      <c r="I23" s="71">
        <v>28394</v>
      </c>
      <c r="J23" s="74" t="s">
        <v>36</v>
      </c>
      <c r="K23" s="71">
        <v>9313</v>
      </c>
      <c r="L23" s="72">
        <f>K23/(I23/100)</f>
        <v>32.79918292597028</v>
      </c>
      <c r="M23" s="72">
        <v>19080</v>
      </c>
      <c r="N23" s="72">
        <f>M23/(I23/100)</f>
        <v>67.19729520321195</v>
      </c>
      <c r="O23" s="20" t="s">
        <v>165</v>
      </c>
      <c r="P23" s="16" t="s">
        <v>135</v>
      </c>
      <c r="Q23" s="20" t="s">
        <v>161</v>
      </c>
      <c r="R23" s="16" t="s">
        <v>135</v>
      </c>
      <c r="S23" s="31" t="s">
        <v>128</v>
      </c>
      <c r="T23" s="16" t="s">
        <v>102</v>
      </c>
      <c r="U23" s="59" t="s">
        <v>146</v>
      </c>
      <c r="V23" s="33" t="s">
        <v>74</v>
      </c>
      <c r="W23" s="62">
        <v>19000</v>
      </c>
    </row>
    <row r="24" spans="1:23" s="19" customFormat="1" ht="14.25" customHeight="1">
      <c r="A24" s="84"/>
      <c r="B24" s="87"/>
      <c r="C24" s="87"/>
      <c r="D24" s="70"/>
      <c r="E24" s="69"/>
      <c r="F24" s="18" t="s">
        <v>126</v>
      </c>
      <c r="G24" s="30"/>
      <c r="H24" s="72"/>
      <c r="I24" s="72"/>
      <c r="J24" s="75"/>
      <c r="K24" s="72"/>
      <c r="L24" s="72"/>
      <c r="M24" s="72"/>
      <c r="N24" s="72"/>
      <c r="O24" s="20" t="s">
        <v>160</v>
      </c>
      <c r="P24" s="13" t="s">
        <v>135</v>
      </c>
      <c r="Q24" s="20" t="s">
        <v>164</v>
      </c>
      <c r="R24" s="13" t="s">
        <v>135</v>
      </c>
      <c r="S24" s="14" t="s">
        <v>129</v>
      </c>
      <c r="T24" s="12" t="s">
        <v>102</v>
      </c>
      <c r="U24" s="60"/>
      <c r="V24" s="65"/>
      <c r="W24" s="63"/>
    </row>
    <row r="25" spans="1:23" s="19" customFormat="1" ht="8.25" customHeight="1">
      <c r="A25" s="84"/>
      <c r="B25" s="87"/>
      <c r="C25" s="87"/>
      <c r="D25" s="68" t="s">
        <v>32</v>
      </c>
      <c r="E25" s="69"/>
      <c r="F25" s="18" t="s">
        <v>127</v>
      </c>
      <c r="G25" s="30"/>
      <c r="H25" s="72"/>
      <c r="I25" s="72"/>
      <c r="J25" s="75"/>
      <c r="K25" s="72"/>
      <c r="L25" s="72"/>
      <c r="M25" s="72"/>
      <c r="N25" s="72"/>
      <c r="O25" s="77"/>
      <c r="P25" s="78"/>
      <c r="Q25" s="78"/>
      <c r="R25" s="78"/>
      <c r="S25" s="78"/>
      <c r="T25" s="79"/>
      <c r="U25" s="60"/>
      <c r="V25" s="66"/>
      <c r="W25" s="63"/>
    </row>
    <row r="26" spans="1:23" s="19" customFormat="1" ht="16.5" customHeight="1">
      <c r="A26" s="85"/>
      <c r="B26" s="55"/>
      <c r="C26" s="55"/>
      <c r="D26" s="70"/>
      <c r="E26" s="70"/>
      <c r="F26" s="18" t="s">
        <v>130</v>
      </c>
      <c r="G26" s="30"/>
      <c r="H26" s="73"/>
      <c r="I26" s="73"/>
      <c r="J26" s="76"/>
      <c r="K26" s="73"/>
      <c r="L26" s="73"/>
      <c r="M26" s="73"/>
      <c r="N26" s="73"/>
      <c r="O26" s="80"/>
      <c r="P26" s="81"/>
      <c r="Q26" s="81"/>
      <c r="R26" s="81"/>
      <c r="S26" s="81"/>
      <c r="T26" s="82"/>
      <c r="U26" s="61"/>
      <c r="V26" s="67"/>
      <c r="W26" s="64"/>
    </row>
    <row r="27" spans="1:23" s="17" customFormat="1" ht="14.25" customHeight="1">
      <c r="A27" s="83">
        <v>72</v>
      </c>
      <c r="B27" s="86" t="s">
        <v>37</v>
      </c>
      <c r="C27" s="86" t="s">
        <v>38</v>
      </c>
      <c r="D27" s="68" t="s">
        <v>73</v>
      </c>
      <c r="E27" s="68" t="s">
        <v>3</v>
      </c>
      <c r="F27" s="18" t="s">
        <v>125</v>
      </c>
      <c r="G27" s="30" t="s">
        <v>135</v>
      </c>
      <c r="H27" s="135" t="s">
        <v>136</v>
      </c>
      <c r="I27" s="71">
        <v>568225</v>
      </c>
      <c r="J27" s="74" t="s">
        <v>100</v>
      </c>
      <c r="K27" s="71">
        <v>368225</v>
      </c>
      <c r="L27" s="72">
        <f>K27/(I27/100)</f>
        <v>64.80267499670025</v>
      </c>
      <c r="M27" s="72">
        <v>200000</v>
      </c>
      <c r="N27" s="72">
        <f>M27/(I27/100)</f>
        <v>35.19732500329975</v>
      </c>
      <c r="O27" s="20" t="s">
        <v>165</v>
      </c>
      <c r="P27" s="16" t="s">
        <v>135</v>
      </c>
      <c r="Q27" s="20" t="s">
        <v>161</v>
      </c>
      <c r="R27" s="16" t="s">
        <v>135</v>
      </c>
      <c r="S27" s="31" t="s">
        <v>128</v>
      </c>
      <c r="T27" s="16" t="s">
        <v>17</v>
      </c>
      <c r="U27" s="59" t="s">
        <v>41</v>
      </c>
      <c r="V27" s="33" t="s">
        <v>74</v>
      </c>
      <c r="W27" s="62">
        <v>180000</v>
      </c>
    </row>
    <row r="28" spans="1:23" s="19" customFormat="1" ht="14.25" customHeight="1">
      <c r="A28" s="84"/>
      <c r="B28" s="87"/>
      <c r="C28" s="87"/>
      <c r="D28" s="70"/>
      <c r="E28" s="69"/>
      <c r="F28" s="18" t="s">
        <v>126</v>
      </c>
      <c r="G28" s="30" t="s">
        <v>135</v>
      </c>
      <c r="H28" s="135"/>
      <c r="I28" s="72"/>
      <c r="J28" s="75"/>
      <c r="K28" s="72"/>
      <c r="L28" s="72"/>
      <c r="M28" s="72"/>
      <c r="N28" s="72"/>
      <c r="O28" s="20" t="s">
        <v>160</v>
      </c>
      <c r="P28" s="12" t="s">
        <v>158</v>
      </c>
      <c r="Q28" s="20" t="s">
        <v>164</v>
      </c>
      <c r="R28" s="13" t="s">
        <v>135</v>
      </c>
      <c r="S28" s="14" t="s">
        <v>129</v>
      </c>
      <c r="T28" s="12" t="s">
        <v>102</v>
      </c>
      <c r="U28" s="60"/>
      <c r="V28" s="65" t="s">
        <v>47</v>
      </c>
      <c r="W28" s="63"/>
    </row>
    <row r="29" spans="1:23" s="19" customFormat="1" ht="8.25" customHeight="1">
      <c r="A29" s="84"/>
      <c r="B29" s="87"/>
      <c r="C29" s="87"/>
      <c r="D29" s="68" t="s">
        <v>39</v>
      </c>
      <c r="E29" s="69"/>
      <c r="F29" s="18" t="s">
        <v>127</v>
      </c>
      <c r="G29" s="30"/>
      <c r="H29" s="135"/>
      <c r="I29" s="72"/>
      <c r="J29" s="75"/>
      <c r="K29" s="72"/>
      <c r="L29" s="72"/>
      <c r="M29" s="72"/>
      <c r="N29" s="72"/>
      <c r="O29" s="77" t="s">
        <v>40</v>
      </c>
      <c r="P29" s="78"/>
      <c r="Q29" s="78"/>
      <c r="R29" s="78"/>
      <c r="S29" s="78"/>
      <c r="T29" s="79"/>
      <c r="U29" s="60"/>
      <c r="V29" s="66"/>
      <c r="W29" s="63"/>
    </row>
    <row r="30" spans="1:23" s="19" customFormat="1" ht="63" customHeight="1">
      <c r="A30" s="85"/>
      <c r="B30" s="55"/>
      <c r="C30" s="55"/>
      <c r="D30" s="70"/>
      <c r="E30" s="70"/>
      <c r="F30" s="18" t="s">
        <v>130</v>
      </c>
      <c r="G30" s="30"/>
      <c r="H30" s="135"/>
      <c r="I30" s="73"/>
      <c r="J30" s="76"/>
      <c r="K30" s="73"/>
      <c r="L30" s="73"/>
      <c r="M30" s="73"/>
      <c r="N30" s="73"/>
      <c r="O30" s="80"/>
      <c r="P30" s="81"/>
      <c r="Q30" s="81"/>
      <c r="R30" s="81"/>
      <c r="S30" s="81"/>
      <c r="T30" s="82"/>
      <c r="U30" s="61"/>
      <c r="V30" s="67"/>
      <c r="W30" s="64"/>
    </row>
    <row r="31" spans="1:23" s="17" customFormat="1" ht="14.25" customHeight="1">
      <c r="A31" s="83">
        <v>73</v>
      </c>
      <c r="B31" s="86" t="s">
        <v>42</v>
      </c>
      <c r="C31" s="86" t="s">
        <v>99</v>
      </c>
      <c r="D31" s="68" t="s">
        <v>43</v>
      </c>
      <c r="E31" s="68" t="s">
        <v>45</v>
      </c>
      <c r="F31" s="18" t="s">
        <v>125</v>
      </c>
      <c r="G31" s="30" t="s">
        <v>135</v>
      </c>
      <c r="H31" s="135" t="s">
        <v>101</v>
      </c>
      <c r="I31" s="71">
        <v>300000</v>
      </c>
      <c r="J31" s="74" t="s">
        <v>144</v>
      </c>
      <c r="K31" s="71">
        <v>100000</v>
      </c>
      <c r="L31" s="72">
        <f>K31/(I31/100)</f>
        <v>33.333333333333336</v>
      </c>
      <c r="M31" s="72">
        <v>200000</v>
      </c>
      <c r="N31" s="72">
        <f>M31/(I31/100)</f>
        <v>66.66666666666667</v>
      </c>
      <c r="O31" s="20" t="s">
        <v>165</v>
      </c>
      <c r="P31" s="16" t="s">
        <v>135</v>
      </c>
      <c r="Q31" s="20" t="s">
        <v>161</v>
      </c>
      <c r="R31" s="16" t="s">
        <v>135</v>
      </c>
      <c r="S31" s="31" t="s">
        <v>128</v>
      </c>
      <c r="T31" s="16" t="s">
        <v>102</v>
      </c>
      <c r="U31" s="59" t="s">
        <v>12</v>
      </c>
      <c r="V31" s="33" t="s">
        <v>74</v>
      </c>
      <c r="W31" s="62">
        <v>180000</v>
      </c>
    </row>
    <row r="32" spans="1:23" s="19" customFormat="1" ht="14.25" customHeight="1">
      <c r="A32" s="84"/>
      <c r="B32" s="87"/>
      <c r="C32" s="87"/>
      <c r="D32" s="70"/>
      <c r="E32" s="69"/>
      <c r="F32" s="18" t="s">
        <v>126</v>
      </c>
      <c r="G32" s="30"/>
      <c r="H32" s="135"/>
      <c r="I32" s="72"/>
      <c r="J32" s="75"/>
      <c r="K32" s="72"/>
      <c r="L32" s="72"/>
      <c r="M32" s="72"/>
      <c r="N32" s="72"/>
      <c r="O32" s="20" t="s">
        <v>160</v>
      </c>
      <c r="P32" s="13" t="s">
        <v>135</v>
      </c>
      <c r="Q32" s="20" t="s">
        <v>164</v>
      </c>
      <c r="R32" s="13" t="s">
        <v>135</v>
      </c>
      <c r="S32" s="14" t="s">
        <v>129</v>
      </c>
      <c r="T32" s="12" t="s">
        <v>106</v>
      </c>
      <c r="U32" s="60"/>
      <c r="V32" s="65" t="s">
        <v>84</v>
      </c>
      <c r="W32" s="63"/>
    </row>
    <row r="33" spans="1:23" s="19" customFormat="1" ht="8.25" customHeight="1">
      <c r="A33" s="84"/>
      <c r="B33" s="87"/>
      <c r="C33" s="87"/>
      <c r="D33" s="68" t="s">
        <v>44</v>
      </c>
      <c r="E33" s="69"/>
      <c r="F33" s="18" t="s">
        <v>127</v>
      </c>
      <c r="G33" s="30"/>
      <c r="H33" s="135"/>
      <c r="I33" s="72"/>
      <c r="J33" s="75"/>
      <c r="K33" s="72"/>
      <c r="L33" s="72"/>
      <c r="M33" s="72"/>
      <c r="N33" s="72"/>
      <c r="O33" s="77" t="s">
        <v>46</v>
      </c>
      <c r="P33" s="78"/>
      <c r="Q33" s="78"/>
      <c r="R33" s="78"/>
      <c r="S33" s="78"/>
      <c r="T33" s="79"/>
      <c r="U33" s="60"/>
      <c r="V33" s="66"/>
      <c r="W33" s="63"/>
    </row>
    <row r="34" spans="1:23" s="19" customFormat="1" ht="40.5" customHeight="1">
      <c r="A34" s="85"/>
      <c r="B34" s="55"/>
      <c r="C34" s="55"/>
      <c r="D34" s="70"/>
      <c r="E34" s="70"/>
      <c r="F34" s="18" t="s">
        <v>130</v>
      </c>
      <c r="G34" s="30"/>
      <c r="H34" s="135"/>
      <c r="I34" s="73"/>
      <c r="J34" s="76"/>
      <c r="K34" s="73"/>
      <c r="L34" s="73"/>
      <c r="M34" s="73"/>
      <c r="N34" s="73"/>
      <c r="O34" s="80"/>
      <c r="P34" s="81"/>
      <c r="Q34" s="81"/>
      <c r="R34" s="81"/>
      <c r="S34" s="81"/>
      <c r="T34" s="82"/>
      <c r="U34" s="61"/>
      <c r="V34" s="67"/>
      <c r="W34" s="64"/>
    </row>
    <row r="35" spans="1:23" s="17" customFormat="1" ht="14.25" customHeight="1">
      <c r="A35" s="83">
        <v>76</v>
      </c>
      <c r="B35" s="86" t="s">
        <v>147</v>
      </c>
      <c r="C35" s="86" t="s">
        <v>148</v>
      </c>
      <c r="D35" s="68" t="s">
        <v>149</v>
      </c>
      <c r="E35" s="68" t="s">
        <v>151</v>
      </c>
      <c r="F35" s="18" t="s">
        <v>125</v>
      </c>
      <c r="G35" s="30"/>
      <c r="H35" s="135" t="s">
        <v>136</v>
      </c>
      <c r="I35" s="71">
        <v>98551</v>
      </c>
      <c r="J35" s="74" t="s">
        <v>103</v>
      </c>
      <c r="K35" s="71">
        <v>31536</v>
      </c>
      <c r="L35" s="72">
        <f>K35/(I35/100)</f>
        <v>31.99967529502491</v>
      </c>
      <c r="M35" s="72">
        <v>67015</v>
      </c>
      <c r="N35" s="72">
        <f>M35/(I35/100)</f>
        <v>68.00032470497509</v>
      </c>
      <c r="O35" s="20" t="s">
        <v>165</v>
      </c>
      <c r="P35" s="16" t="s">
        <v>135</v>
      </c>
      <c r="Q35" s="20" t="s">
        <v>161</v>
      </c>
      <c r="R35" s="16" t="s">
        <v>135</v>
      </c>
      <c r="S35" s="31" t="s">
        <v>128</v>
      </c>
      <c r="T35" s="16" t="s">
        <v>105</v>
      </c>
      <c r="U35" s="59" t="s">
        <v>86</v>
      </c>
      <c r="V35" s="33" t="s">
        <v>74</v>
      </c>
      <c r="W35" s="62">
        <v>67000</v>
      </c>
    </row>
    <row r="36" spans="1:23" s="19" customFormat="1" ht="14.25" customHeight="1">
      <c r="A36" s="84"/>
      <c r="B36" s="87"/>
      <c r="C36" s="87"/>
      <c r="D36" s="70"/>
      <c r="E36" s="69"/>
      <c r="F36" s="18" t="s">
        <v>126</v>
      </c>
      <c r="G36" s="30"/>
      <c r="H36" s="135"/>
      <c r="I36" s="72"/>
      <c r="J36" s="75"/>
      <c r="K36" s="72"/>
      <c r="L36" s="72"/>
      <c r="M36" s="72"/>
      <c r="N36" s="72"/>
      <c r="O36" s="20" t="s">
        <v>160</v>
      </c>
      <c r="P36" s="13" t="s">
        <v>135</v>
      </c>
      <c r="Q36" s="20" t="s">
        <v>164</v>
      </c>
      <c r="R36" s="13" t="s">
        <v>135</v>
      </c>
      <c r="S36" s="14" t="s">
        <v>129</v>
      </c>
      <c r="T36" s="12" t="s">
        <v>102</v>
      </c>
      <c r="U36" s="60"/>
      <c r="V36" s="65"/>
      <c r="W36" s="63"/>
    </row>
    <row r="37" spans="1:23" s="19" customFormat="1" ht="8.25" customHeight="1">
      <c r="A37" s="84"/>
      <c r="B37" s="87"/>
      <c r="C37" s="87"/>
      <c r="D37" s="68" t="s">
        <v>150</v>
      </c>
      <c r="E37" s="69"/>
      <c r="F37" s="18" t="s">
        <v>127</v>
      </c>
      <c r="G37" s="30" t="s">
        <v>135</v>
      </c>
      <c r="H37" s="135"/>
      <c r="I37" s="72"/>
      <c r="J37" s="75"/>
      <c r="K37" s="72"/>
      <c r="L37" s="72"/>
      <c r="M37" s="72"/>
      <c r="N37" s="72"/>
      <c r="O37" s="77" t="s">
        <v>85</v>
      </c>
      <c r="P37" s="78"/>
      <c r="Q37" s="78"/>
      <c r="R37" s="78"/>
      <c r="S37" s="78"/>
      <c r="T37" s="79"/>
      <c r="U37" s="60"/>
      <c r="V37" s="66"/>
      <c r="W37" s="63"/>
    </row>
    <row r="38" spans="1:23" s="19" customFormat="1" ht="16.5" customHeight="1">
      <c r="A38" s="85"/>
      <c r="B38" s="55"/>
      <c r="C38" s="55"/>
      <c r="D38" s="70"/>
      <c r="E38" s="70"/>
      <c r="F38" s="18" t="s">
        <v>130</v>
      </c>
      <c r="G38" s="30"/>
      <c r="H38" s="135"/>
      <c r="I38" s="73"/>
      <c r="J38" s="76"/>
      <c r="K38" s="73"/>
      <c r="L38" s="73"/>
      <c r="M38" s="73"/>
      <c r="N38" s="73"/>
      <c r="O38" s="80"/>
      <c r="P38" s="81"/>
      <c r="Q38" s="81"/>
      <c r="R38" s="81"/>
      <c r="S38" s="81"/>
      <c r="T38" s="82"/>
      <c r="U38" s="61"/>
      <c r="V38" s="67"/>
      <c r="W38" s="64"/>
    </row>
    <row r="39" spans="1:23" s="17" customFormat="1" ht="14.25" customHeight="1">
      <c r="A39" s="83">
        <v>78</v>
      </c>
      <c r="B39" s="86" t="s">
        <v>87</v>
      </c>
      <c r="C39" s="86" t="s">
        <v>88</v>
      </c>
      <c r="D39" s="68" t="s">
        <v>167</v>
      </c>
      <c r="E39" s="68" t="s">
        <v>89</v>
      </c>
      <c r="F39" s="18" t="s">
        <v>125</v>
      </c>
      <c r="G39" s="30"/>
      <c r="H39" s="135" t="s">
        <v>136</v>
      </c>
      <c r="I39" s="71">
        <v>39760</v>
      </c>
      <c r="J39" s="74" t="s">
        <v>36</v>
      </c>
      <c r="K39" s="71">
        <v>13121</v>
      </c>
      <c r="L39" s="72">
        <f>K39/(I39/100)</f>
        <v>33.00050301810865</v>
      </c>
      <c r="M39" s="72">
        <v>26639</v>
      </c>
      <c r="N39" s="72">
        <f>M39/(I39/100)</f>
        <v>66.99949698189134</v>
      </c>
      <c r="O39" s="20" t="s">
        <v>165</v>
      </c>
      <c r="P39" s="16" t="s">
        <v>135</v>
      </c>
      <c r="Q39" s="20" t="s">
        <v>161</v>
      </c>
      <c r="R39" s="16" t="s">
        <v>135</v>
      </c>
      <c r="S39" s="31" t="s">
        <v>128</v>
      </c>
      <c r="T39" s="16" t="s">
        <v>102</v>
      </c>
      <c r="U39" s="59" t="s">
        <v>9</v>
      </c>
      <c r="V39" s="33" t="s">
        <v>74</v>
      </c>
      <c r="W39" s="62">
        <v>26500</v>
      </c>
    </row>
    <row r="40" spans="1:23" s="19" customFormat="1" ht="14.25" customHeight="1">
      <c r="A40" s="84"/>
      <c r="B40" s="87"/>
      <c r="C40" s="87"/>
      <c r="D40" s="70"/>
      <c r="E40" s="69"/>
      <c r="F40" s="18" t="s">
        <v>126</v>
      </c>
      <c r="G40" s="30" t="s">
        <v>135</v>
      </c>
      <c r="H40" s="135"/>
      <c r="I40" s="72"/>
      <c r="J40" s="75"/>
      <c r="K40" s="72"/>
      <c r="L40" s="72"/>
      <c r="M40" s="72"/>
      <c r="N40" s="72"/>
      <c r="O40" s="20" t="s">
        <v>160</v>
      </c>
      <c r="P40" s="13" t="s">
        <v>135</v>
      </c>
      <c r="Q40" s="20" t="s">
        <v>164</v>
      </c>
      <c r="R40" s="13" t="s">
        <v>135</v>
      </c>
      <c r="S40" s="14" t="s">
        <v>129</v>
      </c>
      <c r="T40" s="12" t="s">
        <v>102</v>
      </c>
      <c r="U40" s="60"/>
      <c r="V40" s="65"/>
      <c r="W40" s="63"/>
    </row>
    <row r="41" spans="1:23" s="19" customFormat="1" ht="8.25" customHeight="1">
      <c r="A41" s="84"/>
      <c r="B41" s="87"/>
      <c r="C41" s="87"/>
      <c r="D41" s="68" t="s">
        <v>32</v>
      </c>
      <c r="E41" s="69"/>
      <c r="F41" s="18" t="s">
        <v>127</v>
      </c>
      <c r="G41" s="30"/>
      <c r="H41" s="135"/>
      <c r="I41" s="72"/>
      <c r="J41" s="75"/>
      <c r="K41" s="72"/>
      <c r="L41" s="72"/>
      <c r="M41" s="72"/>
      <c r="N41" s="72"/>
      <c r="O41" s="77" t="s">
        <v>90</v>
      </c>
      <c r="P41" s="78"/>
      <c r="Q41" s="78"/>
      <c r="R41" s="78"/>
      <c r="S41" s="78"/>
      <c r="T41" s="79"/>
      <c r="U41" s="60"/>
      <c r="V41" s="66"/>
      <c r="W41" s="63"/>
    </row>
    <row r="42" spans="1:23" s="19" customFormat="1" ht="16.5" customHeight="1">
      <c r="A42" s="85"/>
      <c r="B42" s="55"/>
      <c r="C42" s="55"/>
      <c r="D42" s="70"/>
      <c r="E42" s="70"/>
      <c r="F42" s="18" t="s">
        <v>130</v>
      </c>
      <c r="G42" s="30"/>
      <c r="H42" s="135"/>
      <c r="I42" s="73"/>
      <c r="J42" s="76"/>
      <c r="K42" s="73"/>
      <c r="L42" s="73"/>
      <c r="M42" s="73"/>
      <c r="N42" s="73"/>
      <c r="O42" s="80"/>
      <c r="P42" s="81"/>
      <c r="Q42" s="81"/>
      <c r="R42" s="81"/>
      <c r="S42" s="81"/>
      <c r="T42" s="82"/>
      <c r="U42" s="61"/>
      <c r="V42" s="67"/>
      <c r="W42" s="64"/>
    </row>
    <row r="43" spans="1:23" s="17" customFormat="1" ht="14.25" customHeight="1">
      <c r="A43" s="83">
        <v>79</v>
      </c>
      <c r="B43" s="86" t="s">
        <v>91</v>
      </c>
      <c r="C43" s="86" t="s">
        <v>92</v>
      </c>
      <c r="D43" s="68" t="s">
        <v>93</v>
      </c>
      <c r="E43" s="68" t="s">
        <v>95</v>
      </c>
      <c r="F43" s="18" t="s">
        <v>125</v>
      </c>
      <c r="G43" s="30" t="s">
        <v>135</v>
      </c>
      <c r="H43" s="135" t="s">
        <v>136</v>
      </c>
      <c r="I43" s="71">
        <v>195154</v>
      </c>
      <c r="J43" s="74" t="s">
        <v>66</v>
      </c>
      <c r="K43" s="71">
        <v>58547</v>
      </c>
      <c r="L43" s="72">
        <f>K43/(I43/100)</f>
        <v>30.00040993266856</v>
      </c>
      <c r="M43" s="72">
        <v>136607</v>
      </c>
      <c r="N43" s="72">
        <f>M43/(I43/100)</f>
        <v>69.99959006733144</v>
      </c>
      <c r="O43" s="20" t="s">
        <v>165</v>
      </c>
      <c r="P43" s="16" t="s">
        <v>135</v>
      </c>
      <c r="Q43" s="20" t="s">
        <v>161</v>
      </c>
      <c r="R43" s="16" t="s">
        <v>135</v>
      </c>
      <c r="S43" s="31" t="s">
        <v>128</v>
      </c>
      <c r="T43" s="16" t="s">
        <v>17</v>
      </c>
      <c r="U43" s="59" t="s">
        <v>97</v>
      </c>
      <c r="V43" s="33" t="s">
        <v>74</v>
      </c>
      <c r="W43" s="62">
        <v>136000</v>
      </c>
    </row>
    <row r="44" spans="1:23" s="19" customFormat="1" ht="14.25" customHeight="1">
      <c r="A44" s="84"/>
      <c r="B44" s="87"/>
      <c r="C44" s="87"/>
      <c r="D44" s="70"/>
      <c r="E44" s="69"/>
      <c r="F44" s="18" t="s">
        <v>126</v>
      </c>
      <c r="G44" s="30"/>
      <c r="H44" s="135"/>
      <c r="I44" s="72"/>
      <c r="J44" s="75"/>
      <c r="K44" s="72"/>
      <c r="L44" s="72"/>
      <c r="M44" s="72"/>
      <c r="N44" s="72"/>
      <c r="O44" s="20" t="s">
        <v>160</v>
      </c>
      <c r="P44" s="13" t="s">
        <v>135</v>
      </c>
      <c r="Q44" s="20" t="s">
        <v>164</v>
      </c>
      <c r="R44" s="13" t="s">
        <v>135</v>
      </c>
      <c r="S44" s="14" t="s">
        <v>129</v>
      </c>
      <c r="T44" s="12" t="s">
        <v>102</v>
      </c>
      <c r="U44" s="60"/>
      <c r="V44" s="65"/>
      <c r="W44" s="63"/>
    </row>
    <row r="45" spans="1:23" s="19" customFormat="1" ht="8.25" customHeight="1">
      <c r="A45" s="84"/>
      <c r="B45" s="87"/>
      <c r="C45" s="87"/>
      <c r="D45" s="68" t="s">
        <v>94</v>
      </c>
      <c r="E45" s="69"/>
      <c r="F45" s="18" t="s">
        <v>127</v>
      </c>
      <c r="G45" s="30"/>
      <c r="H45" s="135"/>
      <c r="I45" s="72"/>
      <c r="J45" s="75"/>
      <c r="K45" s="72"/>
      <c r="L45" s="72"/>
      <c r="M45" s="72"/>
      <c r="N45" s="72"/>
      <c r="O45" s="77" t="s">
        <v>96</v>
      </c>
      <c r="P45" s="78"/>
      <c r="Q45" s="78"/>
      <c r="R45" s="78"/>
      <c r="S45" s="78"/>
      <c r="T45" s="79"/>
      <c r="U45" s="60"/>
      <c r="V45" s="66"/>
      <c r="W45" s="63"/>
    </row>
    <row r="46" spans="1:23" s="19" customFormat="1" ht="27.75" customHeight="1">
      <c r="A46" s="85"/>
      <c r="B46" s="55"/>
      <c r="C46" s="55"/>
      <c r="D46" s="70"/>
      <c r="E46" s="70"/>
      <c r="F46" s="18" t="s">
        <v>130</v>
      </c>
      <c r="G46" s="30"/>
      <c r="H46" s="135"/>
      <c r="I46" s="73"/>
      <c r="J46" s="76"/>
      <c r="K46" s="73"/>
      <c r="L46" s="73"/>
      <c r="M46" s="73"/>
      <c r="N46" s="73"/>
      <c r="O46" s="80"/>
      <c r="P46" s="81"/>
      <c r="Q46" s="81"/>
      <c r="R46" s="81"/>
      <c r="S46" s="81"/>
      <c r="T46" s="82"/>
      <c r="U46" s="61"/>
      <c r="V46" s="67"/>
      <c r="W46" s="64"/>
    </row>
    <row r="47" spans="1:23" s="17" customFormat="1" ht="14.25" customHeight="1">
      <c r="A47" s="83">
        <v>83</v>
      </c>
      <c r="B47" s="86" t="s">
        <v>137</v>
      </c>
      <c r="C47" s="86" t="s">
        <v>138</v>
      </c>
      <c r="D47" s="68" t="s">
        <v>139</v>
      </c>
      <c r="E47" s="68" t="s">
        <v>141</v>
      </c>
      <c r="F47" s="18" t="s">
        <v>125</v>
      </c>
      <c r="G47" s="30"/>
      <c r="H47" s="135" t="s">
        <v>136</v>
      </c>
      <c r="I47" s="71">
        <v>630166</v>
      </c>
      <c r="J47" s="74" t="s">
        <v>100</v>
      </c>
      <c r="K47" s="71">
        <v>480166</v>
      </c>
      <c r="L47" s="72">
        <f>K47/(I47/100)</f>
        <v>76.19674815842176</v>
      </c>
      <c r="M47" s="72">
        <v>150000</v>
      </c>
      <c r="N47" s="72">
        <f>M47/(I47/100)</f>
        <v>23.803251841578252</v>
      </c>
      <c r="O47" s="20" t="s">
        <v>165</v>
      </c>
      <c r="P47" s="16" t="s">
        <v>135</v>
      </c>
      <c r="Q47" s="20" t="s">
        <v>161</v>
      </c>
      <c r="R47" s="16" t="s">
        <v>135</v>
      </c>
      <c r="S47" s="31" t="s">
        <v>128</v>
      </c>
      <c r="T47" s="16" t="s">
        <v>102</v>
      </c>
      <c r="U47" s="59" t="s">
        <v>143</v>
      </c>
      <c r="V47" s="33" t="s">
        <v>74</v>
      </c>
      <c r="W47" s="62">
        <v>150000</v>
      </c>
    </row>
    <row r="48" spans="1:23" s="19" customFormat="1" ht="14.25" customHeight="1">
      <c r="A48" s="84"/>
      <c r="B48" s="87"/>
      <c r="C48" s="87"/>
      <c r="D48" s="70"/>
      <c r="E48" s="69"/>
      <c r="F48" s="18" t="s">
        <v>126</v>
      </c>
      <c r="G48" s="30"/>
      <c r="H48" s="135"/>
      <c r="I48" s="72"/>
      <c r="J48" s="75"/>
      <c r="K48" s="72"/>
      <c r="L48" s="72"/>
      <c r="M48" s="72"/>
      <c r="N48" s="72"/>
      <c r="O48" s="20" t="s">
        <v>160</v>
      </c>
      <c r="P48" s="13" t="s">
        <v>135</v>
      </c>
      <c r="Q48" s="20" t="s">
        <v>164</v>
      </c>
      <c r="R48" s="13" t="s">
        <v>135</v>
      </c>
      <c r="S48" s="14" t="s">
        <v>129</v>
      </c>
      <c r="T48" s="12" t="s">
        <v>145</v>
      </c>
      <c r="U48" s="60"/>
      <c r="V48" s="65"/>
      <c r="W48" s="63"/>
    </row>
    <row r="49" spans="1:23" s="19" customFormat="1" ht="8.25" customHeight="1">
      <c r="A49" s="84"/>
      <c r="B49" s="87"/>
      <c r="C49" s="87"/>
      <c r="D49" s="68" t="s">
        <v>140</v>
      </c>
      <c r="E49" s="69"/>
      <c r="F49" s="18" t="s">
        <v>127</v>
      </c>
      <c r="G49" s="30"/>
      <c r="H49" s="135"/>
      <c r="I49" s="72"/>
      <c r="J49" s="75"/>
      <c r="K49" s="72"/>
      <c r="L49" s="72"/>
      <c r="M49" s="72"/>
      <c r="N49" s="72"/>
      <c r="O49" s="77" t="s">
        <v>142</v>
      </c>
      <c r="P49" s="78"/>
      <c r="Q49" s="78"/>
      <c r="R49" s="78"/>
      <c r="S49" s="78"/>
      <c r="T49" s="79"/>
      <c r="U49" s="60"/>
      <c r="V49" s="66"/>
      <c r="W49" s="63"/>
    </row>
    <row r="50" spans="1:23" s="19" customFormat="1" ht="26.25" customHeight="1">
      <c r="A50" s="85"/>
      <c r="B50" s="55"/>
      <c r="C50" s="55"/>
      <c r="D50" s="70"/>
      <c r="E50" s="70"/>
      <c r="F50" s="18" t="s">
        <v>130</v>
      </c>
      <c r="G50" s="30" t="s">
        <v>135</v>
      </c>
      <c r="H50" s="135"/>
      <c r="I50" s="73"/>
      <c r="J50" s="76"/>
      <c r="K50" s="73"/>
      <c r="L50" s="73"/>
      <c r="M50" s="73"/>
      <c r="N50" s="73"/>
      <c r="O50" s="80"/>
      <c r="P50" s="81"/>
      <c r="Q50" s="81"/>
      <c r="R50" s="81"/>
      <c r="S50" s="81"/>
      <c r="T50" s="82"/>
      <c r="U50" s="61"/>
      <c r="V50" s="67"/>
      <c r="W50" s="64"/>
    </row>
    <row r="51" spans="1:23" s="17" customFormat="1" ht="14.25" customHeight="1">
      <c r="A51" s="83">
        <v>86</v>
      </c>
      <c r="B51" s="86" t="s">
        <v>49</v>
      </c>
      <c r="C51" s="86" t="s">
        <v>50</v>
      </c>
      <c r="D51" s="68" t="s">
        <v>51</v>
      </c>
      <c r="E51" s="68" t="s">
        <v>53</v>
      </c>
      <c r="F51" s="18" t="s">
        <v>125</v>
      </c>
      <c r="G51" s="30" t="s">
        <v>135</v>
      </c>
      <c r="H51" s="135" t="s">
        <v>136</v>
      </c>
      <c r="I51" s="71">
        <v>270000</v>
      </c>
      <c r="J51" s="74" t="s">
        <v>66</v>
      </c>
      <c r="K51" s="71">
        <v>90000</v>
      </c>
      <c r="L51" s="72">
        <f>K51/(I51/100)</f>
        <v>33.333333333333336</v>
      </c>
      <c r="M51" s="72">
        <v>180000</v>
      </c>
      <c r="N51" s="72">
        <f>M51/(I51/100)</f>
        <v>66.66666666666667</v>
      </c>
      <c r="O51" s="20" t="s">
        <v>165</v>
      </c>
      <c r="P51" s="16" t="s">
        <v>135</v>
      </c>
      <c r="Q51" s="20" t="s">
        <v>161</v>
      </c>
      <c r="R51" s="16" t="s">
        <v>135</v>
      </c>
      <c r="S51" s="31" t="s">
        <v>128</v>
      </c>
      <c r="T51" s="16" t="s">
        <v>102</v>
      </c>
      <c r="U51" s="59" t="s">
        <v>10</v>
      </c>
      <c r="V51" s="33" t="s">
        <v>74</v>
      </c>
      <c r="W51" s="62">
        <v>180000</v>
      </c>
    </row>
    <row r="52" spans="1:23" s="19" customFormat="1" ht="14.25" customHeight="1">
      <c r="A52" s="84"/>
      <c r="B52" s="87"/>
      <c r="C52" s="87"/>
      <c r="D52" s="70"/>
      <c r="E52" s="69"/>
      <c r="F52" s="18" t="s">
        <v>126</v>
      </c>
      <c r="G52" s="30"/>
      <c r="H52" s="135"/>
      <c r="I52" s="72"/>
      <c r="J52" s="75"/>
      <c r="K52" s="72"/>
      <c r="L52" s="72"/>
      <c r="M52" s="72"/>
      <c r="N52" s="72"/>
      <c r="O52" s="20" t="s">
        <v>160</v>
      </c>
      <c r="P52" s="13" t="s">
        <v>135</v>
      </c>
      <c r="Q52" s="20" t="s">
        <v>164</v>
      </c>
      <c r="R52" s="13" t="s">
        <v>135</v>
      </c>
      <c r="S52" s="14" t="s">
        <v>129</v>
      </c>
      <c r="T52" s="12" t="s">
        <v>102</v>
      </c>
      <c r="U52" s="60"/>
      <c r="V52" s="65" t="s">
        <v>8</v>
      </c>
      <c r="W52" s="63"/>
    </row>
    <row r="53" spans="1:23" s="19" customFormat="1" ht="8.25" customHeight="1">
      <c r="A53" s="84"/>
      <c r="B53" s="87"/>
      <c r="C53" s="87"/>
      <c r="D53" s="68" t="s">
        <v>52</v>
      </c>
      <c r="E53" s="69"/>
      <c r="F53" s="18" t="s">
        <v>127</v>
      </c>
      <c r="G53" s="30"/>
      <c r="H53" s="135"/>
      <c r="I53" s="72"/>
      <c r="J53" s="75"/>
      <c r="K53" s="72"/>
      <c r="L53" s="72"/>
      <c r="M53" s="72"/>
      <c r="N53" s="72"/>
      <c r="O53" s="77" t="s">
        <v>4</v>
      </c>
      <c r="P53" s="78"/>
      <c r="Q53" s="78"/>
      <c r="R53" s="78"/>
      <c r="S53" s="78"/>
      <c r="T53" s="79"/>
      <c r="U53" s="60"/>
      <c r="V53" s="66"/>
      <c r="W53" s="63"/>
    </row>
    <row r="54" spans="1:23" s="19" customFormat="1" ht="25.5" customHeight="1">
      <c r="A54" s="85"/>
      <c r="B54" s="55"/>
      <c r="C54" s="55"/>
      <c r="D54" s="70"/>
      <c r="E54" s="70"/>
      <c r="F54" s="18" t="s">
        <v>130</v>
      </c>
      <c r="G54" s="30"/>
      <c r="H54" s="135"/>
      <c r="I54" s="73"/>
      <c r="J54" s="76"/>
      <c r="K54" s="73"/>
      <c r="L54" s="73"/>
      <c r="M54" s="73"/>
      <c r="N54" s="73"/>
      <c r="O54" s="80"/>
      <c r="P54" s="81"/>
      <c r="Q54" s="81"/>
      <c r="R54" s="81"/>
      <c r="S54" s="81"/>
      <c r="T54" s="82"/>
      <c r="U54" s="61"/>
      <c r="V54" s="67"/>
      <c r="W54" s="64"/>
    </row>
    <row r="55" spans="1:23" s="17" customFormat="1" ht="14.25" customHeight="1">
      <c r="A55" s="83">
        <v>87</v>
      </c>
      <c r="B55" s="86" t="s">
        <v>54</v>
      </c>
      <c r="C55" s="86" t="s">
        <v>55</v>
      </c>
      <c r="D55" s="68" t="s">
        <v>56</v>
      </c>
      <c r="E55" s="68" t="s">
        <v>57</v>
      </c>
      <c r="F55" s="18" t="s">
        <v>125</v>
      </c>
      <c r="G55" s="30" t="s">
        <v>135</v>
      </c>
      <c r="H55" s="135" t="s">
        <v>58</v>
      </c>
      <c r="I55" s="71">
        <v>428400</v>
      </c>
      <c r="J55" s="74" t="s">
        <v>100</v>
      </c>
      <c r="K55" s="71">
        <v>228400</v>
      </c>
      <c r="L55" s="72">
        <f>K55/(I55/100)</f>
        <v>53.31465919701214</v>
      </c>
      <c r="M55" s="72">
        <v>200000</v>
      </c>
      <c r="N55" s="72">
        <f>M55/(I55/100)</f>
        <v>46.68534080298786</v>
      </c>
      <c r="O55" s="20" t="s">
        <v>165</v>
      </c>
      <c r="P55" s="16" t="s">
        <v>135</v>
      </c>
      <c r="Q55" s="20" t="s">
        <v>161</v>
      </c>
      <c r="R55" s="16" t="s">
        <v>135</v>
      </c>
      <c r="S55" s="31" t="s">
        <v>128</v>
      </c>
      <c r="T55" s="16" t="s">
        <v>17</v>
      </c>
      <c r="U55" s="59" t="s">
        <v>60</v>
      </c>
      <c r="V55" s="33" t="s">
        <v>74</v>
      </c>
      <c r="W55" s="62">
        <v>186000</v>
      </c>
    </row>
    <row r="56" spans="1:23" s="19" customFormat="1" ht="14.25" customHeight="1">
      <c r="A56" s="84"/>
      <c r="B56" s="87"/>
      <c r="C56" s="87"/>
      <c r="D56" s="70"/>
      <c r="E56" s="69"/>
      <c r="F56" s="18" t="s">
        <v>126</v>
      </c>
      <c r="G56" s="30" t="s">
        <v>135</v>
      </c>
      <c r="H56" s="135"/>
      <c r="I56" s="72"/>
      <c r="J56" s="75"/>
      <c r="K56" s="72"/>
      <c r="L56" s="72"/>
      <c r="M56" s="72"/>
      <c r="N56" s="72"/>
      <c r="O56" s="20" t="s">
        <v>160</v>
      </c>
      <c r="P56" s="13" t="s">
        <v>135</v>
      </c>
      <c r="Q56" s="20" t="s">
        <v>164</v>
      </c>
      <c r="R56" s="13" t="s">
        <v>135</v>
      </c>
      <c r="S56" s="14" t="s">
        <v>129</v>
      </c>
      <c r="T56" s="12" t="s">
        <v>102</v>
      </c>
      <c r="U56" s="60"/>
      <c r="V56" s="65"/>
      <c r="W56" s="63"/>
    </row>
    <row r="57" spans="1:23" s="19" customFormat="1" ht="8.25" customHeight="1">
      <c r="A57" s="84"/>
      <c r="B57" s="87"/>
      <c r="C57" s="87"/>
      <c r="D57" s="68" t="s">
        <v>13</v>
      </c>
      <c r="E57" s="69"/>
      <c r="F57" s="18" t="s">
        <v>127</v>
      </c>
      <c r="G57" s="30"/>
      <c r="H57" s="135"/>
      <c r="I57" s="72"/>
      <c r="J57" s="75"/>
      <c r="K57" s="72"/>
      <c r="L57" s="72"/>
      <c r="M57" s="72"/>
      <c r="N57" s="72"/>
      <c r="O57" s="77" t="s">
        <v>59</v>
      </c>
      <c r="P57" s="78"/>
      <c r="Q57" s="78"/>
      <c r="R57" s="78"/>
      <c r="S57" s="78"/>
      <c r="T57" s="79"/>
      <c r="U57" s="60"/>
      <c r="V57" s="66"/>
      <c r="W57" s="63"/>
    </row>
    <row r="58" spans="1:23" s="19" customFormat="1" ht="16.5" customHeight="1">
      <c r="A58" s="85"/>
      <c r="B58" s="55"/>
      <c r="C58" s="55"/>
      <c r="D58" s="70"/>
      <c r="E58" s="70"/>
      <c r="F58" s="18" t="s">
        <v>130</v>
      </c>
      <c r="G58" s="30"/>
      <c r="H58" s="135"/>
      <c r="I58" s="73"/>
      <c r="J58" s="76"/>
      <c r="K58" s="73"/>
      <c r="L58" s="73"/>
      <c r="M58" s="73"/>
      <c r="N58" s="73"/>
      <c r="O58" s="80"/>
      <c r="P58" s="81"/>
      <c r="Q58" s="81"/>
      <c r="R58" s="81"/>
      <c r="S58" s="81"/>
      <c r="T58" s="82"/>
      <c r="U58" s="61"/>
      <c r="V58" s="67"/>
      <c r="W58" s="64"/>
    </row>
    <row r="59" spans="1:23" s="17" customFormat="1" ht="14.25" customHeight="1">
      <c r="A59" s="83">
        <v>89</v>
      </c>
      <c r="B59" s="86" t="s">
        <v>61</v>
      </c>
      <c r="C59" s="86" t="s">
        <v>62</v>
      </c>
      <c r="D59" s="68" t="s">
        <v>166</v>
      </c>
      <c r="E59" s="68" t="s">
        <v>64</v>
      </c>
      <c r="F59" s="18" t="s">
        <v>125</v>
      </c>
      <c r="G59" s="30"/>
      <c r="H59" s="135" t="s">
        <v>7</v>
      </c>
      <c r="I59" s="71">
        <v>199000</v>
      </c>
      <c r="J59" s="74" t="s">
        <v>65</v>
      </c>
      <c r="K59" s="71">
        <v>65000</v>
      </c>
      <c r="L59" s="72">
        <f>K59/(I59/100)</f>
        <v>32.663316582914575</v>
      </c>
      <c r="M59" s="72">
        <v>134000</v>
      </c>
      <c r="N59" s="72">
        <f>M59/(I59/100)</f>
        <v>67.33668341708542</v>
      </c>
      <c r="O59" s="20" t="s">
        <v>165</v>
      </c>
      <c r="P59" s="16" t="s">
        <v>135</v>
      </c>
      <c r="Q59" s="20" t="s">
        <v>161</v>
      </c>
      <c r="R59" s="16" t="s">
        <v>135</v>
      </c>
      <c r="S59" s="31" t="s">
        <v>128</v>
      </c>
      <c r="T59" s="16" t="s">
        <v>102</v>
      </c>
      <c r="U59" s="59" t="s">
        <v>5</v>
      </c>
      <c r="V59" s="33" t="s">
        <v>74</v>
      </c>
      <c r="W59" s="62">
        <v>134000</v>
      </c>
    </row>
    <row r="60" spans="1:23" s="19" customFormat="1" ht="14.25" customHeight="1">
      <c r="A60" s="84"/>
      <c r="B60" s="87"/>
      <c r="C60" s="87"/>
      <c r="D60" s="70"/>
      <c r="E60" s="69"/>
      <c r="F60" s="18" t="s">
        <v>126</v>
      </c>
      <c r="G60" s="30"/>
      <c r="H60" s="135"/>
      <c r="I60" s="72"/>
      <c r="J60" s="75"/>
      <c r="K60" s="72"/>
      <c r="L60" s="72"/>
      <c r="M60" s="72"/>
      <c r="N60" s="72"/>
      <c r="O60" s="20" t="s">
        <v>160</v>
      </c>
      <c r="P60" s="13" t="s">
        <v>135</v>
      </c>
      <c r="Q60" s="20" t="s">
        <v>164</v>
      </c>
      <c r="R60" s="13" t="s">
        <v>135</v>
      </c>
      <c r="S60" s="14" t="s">
        <v>129</v>
      </c>
      <c r="T60" s="12" t="s">
        <v>102</v>
      </c>
      <c r="U60" s="60"/>
      <c r="V60" s="65"/>
      <c r="W60" s="63"/>
    </row>
    <row r="61" spans="1:23" s="19" customFormat="1" ht="8.25" customHeight="1">
      <c r="A61" s="84"/>
      <c r="B61" s="87"/>
      <c r="C61" s="87"/>
      <c r="D61" s="68" t="s">
        <v>63</v>
      </c>
      <c r="E61" s="69"/>
      <c r="F61" s="18" t="s">
        <v>127</v>
      </c>
      <c r="G61" s="30"/>
      <c r="H61" s="135"/>
      <c r="I61" s="72"/>
      <c r="J61" s="75"/>
      <c r="K61" s="72"/>
      <c r="L61" s="72"/>
      <c r="M61" s="72"/>
      <c r="N61" s="72"/>
      <c r="O61" s="77"/>
      <c r="P61" s="78"/>
      <c r="Q61" s="78"/>
      <c r="R61" s="78"/>
      <c r="S61" s="78"/>
      <c r="T61" s="79"/>
      <c r="U61" s="60"/>
      <c r="V61" s="66"/>
      <c r="W61" s="63"/>
    </row>
    <row r="62" spans="1:23" s="19" customFormat="1" ht="45" customHeight="1">
      <c r="A62" s="85"/>
      <c r="B62" s="55"/>
      <c r="C62" s="55"/>
      <c r="D62" s="70"/>
      <c r="E62" s="70"/>
      <c r="F62" s="18" t="s">
        <v>130</v>
      </c>
      <c r="G62" s="30"/>
      <c r="H62" s="135"/>
      <c r="I62" s="73"/>
      <c r="J62" s="76"/>
      <c r="K62" s="73"/>
      <c r="L62" s="73"/>
      <c r="M62" s="73"/>
      <c r="N62" s="73"/>
      <c r="O62" s="80"/>
      <c r="P62" s="81"/>
      <c r="Q62" s="81"/>
      <c r="R62" s="81"/>
      <c r="S62" s="81"/>
      <c r="T62" s="82"/>
      <c r="U62" s="61"/>
      <c r="V62" s="67"/>
      <c r="W62" s="64"/>
    </row>
    <row r="63" spans="1:23" s="17" customFormat="1" ht="14.25" customHeight="1">
      <c r="A63" s="83">
        <v>96</v>
      </c>
      <c r="B63" s="86" t="s">
        <v>152</v>
      </c>
      <c r="C63" s="86" t="s">
        <v>153</v>
      </c>
      <c r="D63" s="68" t="s">
        <v>18</v>
      </c>
      <c r="E63" s="68" t="s">
        <v>155</v>
      </c>
      <c r="F63" s="18" t="s">
        <v>125</v>
      </c>
      <c r="G63" s="30" t="s">
        <v>135</v>
      </c>
      <c r="H63" s="71" t="s">
        <v>136</v>
      </c>
      <c r="I63" s="71">
        <v>596000</v>
      </c>
      <c r="J63" s="74" t="s">
        <v>65</v>
      </c>
      <c r="K63" s="71">
        <v>396000</v>
      </c>
      <c r="L63" s="72">
        <f>K63/(I63/100)</f>
        <v>66.44295302013423</v>
      </c>
      <c r="M63" s="72">
        <v>200000</v>
      </c>
      <c r="N63" s="72">
        <f>M63/(I63/100)</f>
        <v>33.557046979865774</v>
      </c>
      <c r="O63" s="20" t="s">
        <v>165</v>
      </c>
      <c r="P63" s="16" t="s">
        <v>135</v>
      </c>
      <c r="Q63" s="20" t="s">
        <v>161</v>
      </c>
      <c r="R63" s="16" t="s">
        <v>135</v>
      </c>
      <c r="S63" s="31" t="s">
        <v>128</v>
      </c>
      <c r="T63" s="16" t="s">
        <v>102</v>
      </c>
      <c r="U63" s="59" t="s">
        <v>156</v>
      </c>
      <c r="V63" s="33" t="s">
        <v>74</v>
      </c>
      <c r="W63" s="62">
        <v>180000</v>
      </c>
    </row>
    <row r="64" spans="1:23" s="19" customFormat="1" ht="14.25" customHeight="1">
      <c r="A64" s="84"/>
      <c r="B64" s="87"/>
      <c r="C64" s="87"/>
      <c r="D64" s="70"/>
      <c r="E64" s="69"/>
      <c r="F64" s="18" t="s">
        <v>126</v>
      </c>
      <c r="G64" s="30"/>
      <c r="H64" s="72"/>
      <c r="I64" s="72"/>
      <c r="J64" s="75"/>
      <c r="K64" s="72"/>
      <c r="L64" s="72"/>
      <c r="M64" s="72"/>
      <c r="N64" s="72"/>
      <c r="O64" s="20" t="s">
        <v>160</v>
      </c>
      <c r="P64" s="12" t="s">
        <v>135</v>
      </c>
      <c r="Q64" s="20" t="s">
        <v>164</v>
      </c>
      <c r="R64" s="13" t="s">
        <v>135</v>
      </c>
      <c r="S64" s="14" t="s">
        <v>129</v>
      </c>
      <c r="T64" s="12" t="s">
        <v>102</v>
      </c>
      <c r="U64" s="60"/>
      <c r="V64" s="65"/>
      <c r="W64" s="63"/>
    </row>
    <row r="65" spans="1:23" s="19" customFormat="1" ht="8.25" customHeight="1">
      <c r="A65" s="84"/>
      <c r="B65" s="87"/>
      <c r="C65" s="87"/>
      <c r="D65" s="68" t="s">
        <v>154</v>
      </c>
      <c r="E65" s="69"/>
      <c r="F65" s="18" t="s">
        <v>127</v>
      </c>
      <c r="G65" s="30"/>
      <c r="H65" s="72"/>
      <c r="I65" s="72"/>
      <c r="J65" s="75"/>
      <c r="K65" s="72"/>
      <c r="L65" s="72"/>
      <c r="M65" s="72"/>
      <c r="N65" s="72"/>
      <c r="O65" s="77" t="s">
        <v>6</v>
      </c>
      <c r="P65" s="78"/>
      <c r="Q65" s="78"/>
      <c r="R65" s="78"/>
      <c r="S65" s="78"/>
      <c r="T65" s="79"/>
      <c r="U65" s="60"/>
      <c r="V65" s="66"/>
      <c r="W65" s="63"/>
    </row>
    <row r="66" spans="1:23" s="19" customFormat="1" ht="36.75" customHeight="1">
      <c r="A66" s="85"/>
      <c r="B66" s="55"/>
      <c r="C66" s="55"/>
      <c r="D66" s="70"/>
      <c r="E66" s="70"/>
      <c r="F66" s="18" t="s">
        <v>130</v>
      </c>
      <c r="G66" s="30"/>
      <c r="H66" s="73"/>
      <c r="I66" s="73"/>
      <c r="J66" s="76"/>
      <c r="K66" s="73"/>
      <c r="L66" s="73"/>
      <c r="M66" s="73"/>
      <c r="N66" s="73"/>
      <c r="O66" s="80"/>
      <c r="P66" s="81"/>
      <c r="Q66" s="81"/>
      <c r="R66" s="81"/>
      <c r="S66" s="81"/>
      <c r="T66" s="82"/>
      <c r="U66" s="61"/>
      <c r="V66" s="67"/>
      <c r="W66" s="64"/>
    </row>
    <row r="67" spans="1:23" s="28" customFormat="1" ht="12.75">
      <c r="A67" s="29"/>
      <c r="B67" s="23"/>
      <c r="C67" s="24"/>
      <c r="D67" s="24"/>
      <c r="E67" s="130" t="s">
        <v>133</v>
      </c>
      <c r="F67" s="131"/>
      <c r="G67" s="131"/>
      <c r="H67" s="132"/>
      <c r="I67" s="25">
        <f>SUM(I7:I66)</f>
        <v>4600565</v>
      </c>
      <c r="J67" s="130" t="s">
        <v>134</v>
      </c>
      <c r="K67" s="131"/>
      <c r="L67" s="132"/>
      <c r="M67" s="25">
        <f>SUM(M7:M66)</f>
        <v>2183180</v>
      </c>
      <c r="N67" s="24"/>
      <c r="O67" s="24"/>
      <c r="P67" s="24"/>
      <c r="Q67" s="24"/>
      <c r="S67" s="27"/>
      <c r="T67" s="27"/>
      <c r="U67" s="22" t="s">
        <v>132</v>
      </c>
      <c r="V67" s="133">
        <f>SUM(W7:W66)</f>
        <v>2047500</v>
      </c>
      <c r="W67" s="134"/>
    </row>
    <row r="68" spans="1:23" s="19" customFormat="1" ht="12.75">
      <c r="A68" s="21"/>
      <c r="U68" s="32"/>
      <c r="V68" s="57"/>
      <c r="W68" s="58"/>
    </row>
    <row r="69" spans="1:21" s="19" customFormat="1" ht="12.75">
      <c r="A69" s="21"/>
      <c r="U69" s="32"/>
    </row>
    <row r="70" spans="1:21" s="19" customFormat="1" ht="12.75">
      <c r="A70" s="21"/>
      <c r="U70" s="32"/>
    </row>
    <row r="71" spans="1:21" s="19" customFormat="1" ht="12.75">
      <c r="A71" s="21"/>
      <c r="U71" s="32"/>
    </row>
    <row r="72" spans="1:21" s="19" customFormat="1" ht="12.75">
      <c r="A72" s="21"/>
      <c r="U72" s="32"/>
    </row>
    <row r="73" spans="1:21" s="19" customFormat="1" ht="12.75">
      <c r="A73" s="21"/>
      <c r="U73" s="32"/>
    </row>
    <row r="74" spans="1:21" s="19" customFormat="1" ht="12.75">
      <c r="A74" s="21"/>
      <c r="U74" s="32"/>
    </row>
    <row r="75" spans="1:21" s="19" customFormat="1" ht="12.75">
      <c r="A75" s="21"/>
      <c r="U75" s="32"/>
    </row>
    <row r="76" spans="1:21" s="19" customFormat="1" ht="12.75">
      <c r="A76" s="21"/>
      <c r="U76" s="32"/>
    </row>
    <row r="77" spans="1:21" s="19" customFormat="1" ht="12.75">
      <c r="A77" s="21"/>
      <c r="U77" s="32"/>
    </row>
    <row r="78" spans="1:21" s="19" customFormat="1" ht="12.75">
      <c r="A78" s="21"/>
      <c r="U78" s="32"/>
    </row>
    <row r="79" spans="1:21" s="19" customFormat="1" ht="12.75">
      <c r="A79" s="21"/>
      <c r="U79" s="32"/>
    </row>
    <row r="80" spans="1:21" s="19" customFormat="1" ht="12.75">
      <c r="A80" s="21"/>
      <c r="U80" s="32"/>
    </row>
    <row r="81" spans="1:21" s="19" customFormat="1" ht="12.75">
      <c r="A81" s="21"/>
      <c r="U81" s="32"/>
    </row>
    <row r="82" spans="1:21" s="19" customFormat="1" ht="12.75">
      <c r="A82" s="21"/>
      <c r="U82" s="32"/>
    </row>
    <row r="83" spans="1:21" s="19" customFormat="1" ht="12.75">
      <c r="A83" s="21"/>
      <c r="U83" s="32"/>
    </row>
    <row r="84" spans="1:21" s="19" customFormat="1" ht="12.75">
      <c r="A84" s="21"/>
      <c r="U84" s="32"/>
    </row>
    <row r="85" spans="1:21" s="19" customFormat="1" ht="12.75">
      <c r="A85" s="21"/>
      <c r="U85" s="32"/>
    </row>
    <row r="86" spans="1:21" s="19" customFormat="1" ht="12.75">
      <c r="A86" s="21"/>
      <c r="U86" s="32"/>
    </row>
    <row r="87" spans="1:21" s="19" customFormat="1" ht="12.75">
      <c r="A87" s="21"/>
      <c r="U87" s="32"/>
    </row>
    <row r="88" spans="1:21" s="19" customFormat="1" ht="12.75">
      <c r="A88" s="21"/>
      <c r="U88" s="32"/>
    </row>
    <row r="89" spans="1:21" s="19" customFormat="1" ht="12.75">
      <c r="A89" s="21"/>
      <c r="U89" s="32"/>
    </row>
    <row r="90" spans="1:21" s="19" customFormat="1" ht="12.75">
      <c r="A90" s="21"/>
      <c r="U90" s="32"/>
    </row>
    <row r="91" spans="1:21" s="19" customFormat="1" ht="12.75">
      <c r="A91" s="21"/>
      <c r="U91" s="32"/>
    </row>
    <row r="92" spans="1:21" s="19" customFormat="1" ht="12.75">
      <c r="A92" s="21"/>
      <c r="U92" s="32"/>
    </row>
    <row r="93" spans="1:21" s="19" customFormat="1" ht="12.75">
      <c r="A93" s="21"/>
      <c r="U93" s="32"/>
    </row>
  </sheetData>
  <mergeCells count="281">
    <mergeCell ref="A7:A10"/>
    <mergeCell ref="B7:B10"/>
    <mergeCell ref="C7:C10"/>
    <mergeCell ref="D7:D8"/>
    <mergeCell ref="D9:D10"/>
    <mergeCell ref="E7:E10"/>
    <mergeCell ref="I7:I10"/>
    <mergeCell ref="J7:J10"/>
    <mergeCell ref="H7:H10"/>
    <mergeCell ref="K7:K10"/>
    <mergeCell ref="L7:L10"/>
    <mergeCell ref="M7:M10"/>
    <mergeCell ref="N7:N10"/>
    <mergeCell ref="U7:U10"/>
    <mergeCell ref="W7:W10"/>
    <mergeCell ref="V8:V10"/>
    <mergeCell ref="O9:T10"/>
    <mergeCell ref="A11:A14"/>
    <mergeCell ref="B11:B14"/>
    <mergeCell ref="C11:C14"/>
    <mergeCell ref="D11:D12"/>
    <mergeCell ref="D13:D14"/>
    <mergeCell ref="E11:E14"/>
    <mergeCell ref="I11:I14"/>
    <mergeCell ref="J11:J14"/>
    <mergeCell ref="H11:H14"/>
    <mergeCell ref="K11:K14"/>
    <mergeCell ref="L11:L14"/>
    <mergeCell ref="M11:M14"/>
    <mergeCell ref="N11:N14"/>
    <mergeCell ref="U11:U14"/>
    <mergeCell ref="W11:W14"/>
    <mergeCell ref="V12:V14"/>
    <mergeCell ref="O13:T14"/>
    <mergeCell ref="A15:A18"/>
    <mergeCell ref="B15:B18"/>
    <mergeCell ref="C15:C18"/>
    <mergeCell ref="D15:D16"/>
    <mergeCell ref="D17:D18"/>
    <mergeCell ref="E15:E18"/>
    <mergeCell ref="I15:I18"/>
    <mergeCell ref="J15:J18"/>
    <mergeCell ref="H15:H18"/>
    <mergeCell ref="K15:K18"/>
    <mergeCell ref="L15:L18"/>
    <mergeCell ref="M15:M18"/>
    <mergeCell ref="N15:N18"/>
    <mergeCell ref="U15:U18"/>
    <mergeCell ref="W15:W18"/>
    <mergeCell ref="V16:V18"/>
    <mergeCell ref="O17:T18"/>
    <mergeCell ref="A19:A22"/>
    <mergeCell ref="B19:B22"/>
    <mergeCell ref="C19:C22"/>
    <mergeCell ref="D19:D20"/>
    <mergeCell ref="D21:D22"/>
    <mergeCell ref="E19:E22"/>
    <mergeCell ref="I19:I22"/>
    <mergeCell ref="J19:J22"/>
    <mergeCell ref="H19:H22"/>
    <mergeCell ref="K19:K22"/>
    <mergeCell ref="L19:L22"/>
    <mergeCell ref="M19:M22"/>
    <mergeCell ref="N19:N22"/>
    <mergeCell ref="U19:U22"/>
    <mergeCell ref="W19:W22"/>
    <mergeCell ref="V20:V22"/>
    <mergeCell ref="O21:T22"/>
    <mergeCell ref="A23:A26"/>
    <mergeCell ref="B23:B26"/>
    <mergeCell ref="C23:C26"/>
    <mergeCell ref="D23:D24"/>
    <mergeCell ref="D25:D26"/>
    <mergeCell ref="E23:E26"/>
    <mergeCell ref="I23:I26"/>
    <mergeCell ref="J23:J26"/>
    <mergeCell ref="H23:H26"/>
    <mergeCell ref="K23:K26"/>
    <mergeCell ref="L23:L26"/>
    <mergeCell ref="M23:M26"/>
    <mergeCell ref="N23:N26"/>
    <mergeCell ref="U23:U26"/>
    <mergeCell ref="W23:W26"/>
    <mergeCell ref="V24:V26"/>
    <mergeCell ref="O25:T26"/>
    <mergeCell ref="A27:A30"/>
    <mergeCell ref="B27:B30"/>
    <mergeCell ref="C27:C30"/>
    <mergeCell ref="D27:D28"/>
    <mergeCell ref="D29:D30"/>
    <mergeCell ref="E27:E30"/>
    <mergeCell ref="I27:I30"/>
    <mergeCell ref="J27:J30"/>
    <mergeCell ref="H27:H30"/>
    <mergeCell ref="K27:K30"/>
    <mergeCell ref="L27:L30"/>
    <mergeCell ref="M27:M30"/>
    <mergeCell ref="N27:N30"/>
    <mergeCell ref="U27:U30"/>
    <mergeCell ref="W27:W30"/>
    <mergeCell ref="V28:V30"/>
    <mergeCell ref="O29:T30"/>
    <mergeCell ref="A31:A34"/>
    <mergeCell ref="B31:B34"/>
    <mergeCell ref="C31:C34"/>
    <mergeCell ref="D31:D32"/>
    <mergeCell ref="D33:D34"/>
    <mergeCell ref="E31:E34"/>
    <mergeCell ref="I31:I34"/>
    <mergeCell ref="J31:J34"/>
    <mergeCell ref="H31:H34"/>
    <mergeCell ref="K31:K34"/>
    <mergeCell ref="L31:L34"/>
    <mergeCell ref="M31:M34"/>
    <mergeCell ref="N31:N34"/>
    <mergeCell ref="U31:U34"/>
    <mergeCell ref="W31:W34"/>
    <mergeCell ref="V32:V34"/>
    <mergeCell ref="O33:T34"/>
    <mergeCell ref="A35:A38"/>
    <mergeCell ref="B35:B38"/>
    <mergeCell ref="C35:C38"/>
    <mergeCell ref="D35:D36"/>
    <mergeCell ref="D37:D38"/>
    <mergeCell ref="E35:E38"/>
    <mergeCell ref="I35:I38"/>
    <mergeCell ref="J35:J38"/>
    <mergeCell ref="H35:H38"/>
    <mergeCell ref="K35:K38"/>
    <mergeCell ref="L35:L38"/>
    <mergeCell ref="M35:M38"/>
    <mergeCell ref="N35:N38"/>
    <mergeCell ref="U35:U38"/>
    <mergeCell ref="W35:W38"/>
    <mergeCell ref="V36:V38"/>
    <mergeCell ref="O37:T38"/>
    <mergeCell ref="A39:A42"/>
    <mergeCell ref="B39:B42"/>
    <mergeCell ref="C39:C42"/>
    <mergeCell ref="D39:D40"/>
    <mergeCell ref="D41:D42"/>
    <mergeCell ref="E39:E42"/>
    <mergeCell ref="I39:I42"/>
    <mergeCell ref="J39:J42"/>
    <mergeCell ref="H39:H42"/>
    <mergeCell ref="K39:K42"/>
    <mergeCell ref="L39:L42"/>
    <mergeCell ref="M39:M42"/>
    <mergeCell ref="N39:N42"/>
    <mergeCell ref="U39:U42"/>
    <mergeCell ref="W39:W42"/>
    <mergeCell ref="V40:V42"/>
    <mergeCell ref="O41:T42"/>
    <mergeCell ref="A43:A46"/>
    <mergeCell ref="B43:B46"/>
    <mergeCell ref="C43:C46"/>
    <mergeCell ref="D43:D44"/>
    <mergeCell ref="D45:D46"/>
    <mergeCell ref="E43:E46"/>
    <mergeCell ref="I43:I46"/>
    <mergeCell ref="J43:J46"/>
    <mergeCell ref="H43:H46"/>
    <mergeCell ref="K43:K46"/>
    <mergeCell ref="L43:L46"/>
    <mergeCell ref="M43:M46"/>
    <mergeCell ref="N43:N46"/>
    <mergeCell ref="U43:U46"/>
    <mergeCell ref="W43:W46"/>
    <mergeCell ref="V44:V46"/>
    <mergeCell ref="O45:T46"/>
    <mergeCell ref="A47:A50"/>
    <mergeCell ref="B47:B50"/>
    <mergeCell ref="C47:C50"/>
    <mergeCell ref="D47:D48"/>
    <mergeCell ref="D49:D50"/>
    <mergeCell ref="E47:E50"/>
    <mergeCell ref="I47:I50"/>
    <mergeCell ref="J47:J50"/>
    <mergeCell ref="H47:H50"/>
    <mergeCell ref="K47:K50"/>
    <mergeCell ref="L47:L50"/>
    <mergeCell ref="M47:M50"/>
    <mergeCell ref="N47:N50"/>
    <mergeCell ref="U47:U50"/>
    <mergeCell ref="W47:W50"/>
    <mergeCell ref="V48:V50"/>
    <mergeCell ref="O49:T50"/>
    <mergeCell ref="A51:A54"/>
    <mergeCell ref="B51:B54"/>
    <mergeCell ref="C51:C54"/>
    <mergeCell ref="D51:D52"/>
    <mergeCell ref="D53:D54"/>
    <mergeCell ref="E51:E54"/>
    <mergeCell ref="I51:I54"/>
    <mergeCell ref="J51:J54"/>
    <mergeCell ref="H51:H54"/>
    <mergeCell ref="K51:K54"/>
    <mergeCell ref="L51:L54"/>
    <mergeCell ref="M51:M54"/>
    <mergeCell ref="N51:N54"/>
    <mergeCell ref="U51:U54"/>
    <mergeCell ref="W51:W54"/>
    <mergeCell ref="V52:V54"/>
    <mergeCell ref="O53:T54"/>
    <mergeCell ref="A55:A58"/>
    <mergeCell ref="B55:B58"/>
    <mergeCell ref="C55:C58"/>
    <mergeCell ref="D55:D56"/>
    <mergeCell ref="D57:D58"/>
    <mergeCell ref="E55:E58"/>
    <mergeCell ref="I55:I58"/>
    <mergeCell ref="J55:J58"/>
    <mergeCell ref="H55:H58"/>
    <mergeCell ref="V56:V58"/>
    <mergeCell ref="O57:T58"/>
    <mergeCell ref="K55:K58"/>
    <mergeCell ref="L55:L58"/>
    <mergeCell ref="M55:M58"/>
    <mergeCell ref="N55:N58"/>
    <mergeCell ref="A59:A62"/>
    <mergeCell ref="B59:B62"/>
    <mergeCell ref="C59:C62"/>
    <mergeCell ref="D59:D60"/>
    <mergeCell ref="D61:D62"/>
    <mergeCell ref="M59:M62"/>
    <mergeCell ref="N59:N62"/>
    <mergeCell ref="E59:E62"/>
    <mergeCell ref="I59:I62"/>
    <mergeCell ref="J59:J62"/>
    <mergeCell ref="H59:H62"/>
    <mergeCell ref="J67:L67"/>
    <mergeCell ref="E67:H67"/>
    <mergeCell ref="V67:W67"/>
    <mergeCell ref="I5:J5"/>
    <mergeCell ref="U59:U62"/>
    <mergeCell ref="W59:W62"/>
    <mergeCell ref="V60:V62"/>
    <mergeCell ref="O61:T62"/>
    <mergeCell ref="K59:K62"/>
    <mergeCell ref="L59:L62"/>
    <mergeCell ref="B5:B6"/>
    <mergeCell ref="H5:H6"/>
    <mergeCell ref="F5:G6"/>
    <mergeCell ref="A1:W1"/>
    <mergeCell ref="C4:H4"/>
    <mergeCell ref="A4:A6"/>
    <mergeCell ref="D5:D6"/>
    <mergeCell ref="E5:E6"/>
    <mergeCell ref="C5:C6"/>
    <mergeCell ref="A2:W2"/>
    <mergeCell ref="I3:J3"/>
    <mergeCell ref="M3:N3"/>
    <mergeCell ref="O5:T6"/>
    <mergeCell ref="O4:U4"/>
    <mergeCell ref="I4:N4"/>
    <mergeCell ref="K5:L5"/>
    <mergeCell ref="M5:N5"/>
    <mergeCell ref="A63:A66"/>
    <mergeCell ref="B63:B66"/>
    <mergeCell ref="C63:C66"/>
    <mergeCell ref="D63:D64"/>
    <mergeCell ref="D65:D66"/>
    <mergeCell ref="O65:T66"/>
    <mergeCell ref="K63:K66"/>
    <mergeCell ref="L63:L66"/>
    <mergeCell ref="M63:M66"/>
    <mergeCell ref="N63:N66"/>
    <mergeCell ref="E63:E66"/>
    <mergeCell ref="H63:H66"/>
    <mergeCell ref="I63:I66"/>
    <mergeCell ref="J63:J66"/>
    <mergeCell ref="V3:W3"/>
    <mergeCell ref="V68:W68"/>
    <mergeCell ref="U63:U66"/>
    <mergeCell ref="W63:W66"/>
    <mergeCell ref="V64:V66"/>
    <mergeCell ref="W4:W6"/>
    <mergeCell ref="V4:V6"/>
    <mergeCell ref="U5:U6"/>
    <mergeCell ref="U55:U58"/>
    <mergeCell ref="W55:W58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  <headerFooter alignWithMargins="0">
    <oddFooter>&amp;R&amp;"Arial CE,Kurzíva"&amp;6Strana &amp;P/&amp;N</oddFooter>
  </headerFooter>
  <rowBreaks count="2" manualBreakCount="2">
    <brk id="30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10"/>
  <sheetViews>
    <sheetView workbookViewId="0" topLeftCell="A1">
      <selection activeCell="G3" sqref="G3"/>
    </sheetView>
  </sheetViews>
  <sheetFormatPr defaultColWidth="9.00390625" defaultRowHeight="12.75"/>
  <cols>
    <col min="1" max="1" width="34.75390625" style="34" customWidth="1"/>
    <col min="2" max="2" width="12.125" style="47" customWidth="1"/>
    <col min="3" max="3" width="10.75390625" style="47" customWidth="1"/>
    <col min="4" max="4" width="15.125" style="48" customWidth="1"/>
    <col min="5" max="5" width="12.75390625" style="47" customWidth="1"/>
    <col min="6" max="16384" width="9.125" style="34" customWidth="1"/>
  </cols>
  <sheetData>
    <row r="1" ht="26.25" customHeight="1">
      <c r="E1" s="54" t="s">
        <v>179</v>
      </c>
    </row>
    <row r="2" spans="1:5" ht="52.5" customHeight="1" thickBot="1">
      <c r="A2" s="137" t="s">
        <v>178</v>
      </c>
      <c r="B2" s="137"/>
      <c r="C2" s="137"/>
      <c r="D2" s="137"/>
      <c r="E2" s="137"/>
    </row>
    <row r="3" spans="1:5" ht="51">
      <c r="A3" s="35" t="s">
        <v>168</v>
      </c>
      <c r="B3" s="36" t="s">
        <v>169</v>
      </c>
      <c r="C3" s="36" t="s">
        <v>170</v>
      </c>
      <c r="D3" s="36" t="s">
        <v>171</v>
      </c>
      <c r="E3" s="37" t="s">
        <v>172</v>
      </c>
    </row>
    <row r="4" spans="1:5" ht="56.25" customHeight="1">
      <c r="A4" s="38" t="s">
        <v>173</v>
      </c>
      <c r="B4" s="39">
        <v>2047500</v>
      </c>
      <c r="C4" s="39">
        <v>2183180</v>
      </c>
      <c r="D4" s="40">
        <v>15</v>
      </c>
      <c r="E4" s="41">
        <v>4600565</v>
      </c>
    </row>
    <row r="5" spans="1:5" s="46" customFormat="1" ht="20.25" customHeight="1" thickBot="1">
      <c r="A5" s="42" t="s">
        <v>174</v>
      </c>
      <c r="B5" s="43">
        <f>SUM(B4:B4)</f>
        <v>2047500</v>
      </c>
      <c r="C5" s="43">
        <f>SUM(C4:C4)</f>
        <v>2183180</v>
      </c>
      <c r="D5" s="44">
        <f>SUM(D4:D4)</f>
        <v>15</v>
      </c>
      <c r="E5" s="45">
        <f>SUM(E4:E4)</f>
        <v>4600565</v>
      </c>
    </row>
    <row r="6" ht="55.5" customHeight="1"/>
    <row r="7" ht="16.5" customHeight="1">
      <c r="A7" s="34" t="s">
        <v>175</v>
      </c>
    </row>
    <row r="8" spans="1:2" ht="12.75">
      <c r="A8" s="34" t="s">
        <v>176</v>
      </c>
      <c r="B8" s="49">
        <f>B10-B9</f>
        <v>922500</v>
      </c>
    </row>
    <row r="9" spans="1:2" ht="12.75">
      <c r="A9" s="34" t="s">
        <v>177</v>
      </c>
      <c r="B9" s="49">
        <v>1125000</v>
      </c>
    </row>
    <row r="10" spans="1:2" ht="12.75">
      <c r="A10" s="50" t="s">
        <v>174</v>
      </c>
      <c r="B10" s="51">
        <v>2047500</v>
      </c>
    </row>
  </sheetData>
  <mergeCells count="1"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Záviský</dc:creator>
  <cp:keywords/>
  <dc:description/>
  <cp:lastModifiedBy>or511</cp:lastModifiedBy>
  <cp:lastPrinted>2005-06-24T08:31:42Z</cp:lastPrinted>
  <dcterms:created xsi:type="dcterms:W3CDTF">2002-04-15T06:31:04Z</dcterms:created>
  <dcterms:modified xsi:type="dcterms:W3CDTF">2005-06-24T08:32:06Z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-732658106</vt:i4>
  </property>
  <property fmtid="{D5CDD505-2E9C-101B-9397-08002B2CF9AE}" pid="3" name="_EmailSubject">
    <vt:lpwstr/>
  </property>
  <property fmtid="{D5CDD505-2E9C-101B-9397-08002B2CF9AE}" pid="4" name="_AuthorEmail">
    <vt:lpwstr>msmolikova@kr-kralovehradecky.cz</vt:lpwstr>
  </property>
  <property fmtid="{D5CDD505-2E9C-101B-9397-08002B2CF9AE}" pid="5" name="_AuthorEmailDisplayName">
    <vt:lpwstr>Smolíková Miroslava Mgr.</vt:lpwstr>
  </property>
  <property fmtid="{D5CDD505-2E9C-101B-9397-08002B2CF9AE}" pid="6" name="_PreviousAdHocReviewCycleID">
    <vt:i4>-1624751380</vt:i4>
  </property>
  <property fmtid="{D5CDD505-2E9C-101B-9397-08002B2CF9AE}" pid="7" name="_ReviewingToolsShownOnce">
    <vt:lpwstr/>
  </property>
</Properties>
</file>