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7400" windowHeight="9450" activeTab="4"/>
  </bookViews>
  <sheets>
    <sheet name="souhrn" sheetId="1" r:id="rId1"/>
    <sheet name="DT1" sheetId="2" r:id="rId2"/>
    <sheet name="DT2" sheetId="3" r:id="rId3"/>
    <sheet name="DT3" sheetId="4" r:id="rId4"/>
    <sheet name="DT4" sheetId="5" r:id="rId5"/>
  </sheets>
  <definedNames>
    <definedName name="TABULKA_1">NA()</definedName>
    <definedName name="TABULKA_2">NA()</definedName>
    <definedName name="VSTUPY_1">NA()</definedName>
    <definedName name="VSTUPY_2">NA()</definedName>
  </definedNames>
  <calcPr fullCalcOnLoad="1" refMode="R1C1"/>
</workbook>
</file>

<file path=xl/comments5.xml><?xml version="1.0" encoding="utf-8"?>
<comments xmlns="http://schemas.openxmlformats.org/spreadsheetml/2006/main">
  <authors>
    <author>noname</author>
  </authors>
  <commentList>
    <comment ref="D71" authorId="0">
      <text>
        <r>
          <rPr>
            <b/>
            <sz val="8"/>
            <rFont val="Tahoma"/>
            <family val="2"/>
          </rPr>
          <t>noname:</t>
        </r>
        <r>
          <rPr>
            <sz val="8"/>
            <rFont val="Tahoma"/>
            <family val="2"/>
          </rPr>
          <t xml:space="preserve">
není uzavřena úvěrová smlouva pouze úvěrový příslib - nejsou tedy doloženy povinné přílohy
 - akce nesplnila podmínky přijatelnosti - není dále hodnocena
</t>
        </r>
      </text>
    </comment>
  </commentList>
</comments>
</file>

<file path=xl/sharedStrings.xml><?xml version="1.0" encoding="utf-8"?>
<sst xmlns="http://schemas.openxmlformats.org/spreadsheetml/2006/main" count="181" uniqueCount="122">
  <si>
    <t xml:space="preserve">Dotační titul </t>
  </si>
  <si>
    <t>ORP</t>
  </si>
  <si>
    <t>Broumov</t>
  </si>
  <si>
    <t>ev. č. žádosti</t>
  </si>
  <si>
    <t>žadatel</t>
  </si>
  <si>
    <t>název akce</t>
  </si>
  <si>
    <t>celkové náklady Kč</t>
  </si>
  <si>
    <t>požadovaná dotace Kč</t>
  </si>
  <si>
    <t>% dotace z celk. nákladů</t>
  </si>
  <si>
    <t>bodové hodnocení</t>
  </si>
  <si>
    <t>Oprava oken a dveří čp.115</t>
  </si>
  <si>
    <t>Choustníkovo Hradiště</t>
  </si>
  <si>
    <t>Výměna oken a oprava MŠ</t>
  </si>
  <si>
    <t>Hořice</t>
  </si>
  <si>
    <t>Bílsko u Hořic</t>
  </si>
  <si>
    <t>Oprava budovy obecního úřadu</t>
  </si>
  <si>
    <t>Dobruška</t>
  </si>
  <si>
    <t>Bystré</t>
  </si>
  <si>
    <t>Sanace a izolace obecního vodojemu Bystré</t>
  </si>
  <si>
    <t>Deštné v Orlických horách</t>
  </si>
  <si>
    <t>Výměna veřejného rozhlasu</t>
  </si>
  <si>
    <t>Val</t>
  </si>
  <si>
    <t>Stavební úpravy střechy objektu Obecního úřadu Val</t>
  </si>
  <si>
    <t>Hradec Králové</t>
  </si>
  <si>
    <t>POV/2009/104/HK/NEINV</t>
  </si>
  <si>
    <t>Kratonohy</t>
  </si>
  <si>
    <t>MŠ Kratonohy - oprava soc. zařízení + zateplení obvod. pláště a výměna oken v hernách" - 2. ETAPA - Oprava ordinace a čekárny praktického lékaře + ložnice dětí a kabinetu v MŠ</t>
  </si>
  <si>
    <t>POV/2009/108/HK/NEINV</t>
  </si>
  <si>
    <t>Račice nad Trotinou</t>
  </si>
  <si>
    <t>Oprava kulturněspolečenského zařízení</t>
  </si>
  <si>
    <t>Jičín</t>
  </si>
  <si>
    <t xml:space="preserve">DOSTAVBA - Sklad OÚ s bus čekár. </t>
  </si>
  <si>
    <t>Náchod</t>
  </si>
  <si>
    <t>POV/2009/102/NA/INV</t>
  </si>
  <si>
    <t>Dolní Radechová</t>
  </si>
  <si>
    <t>Stavební úpravy ZŠ Dolní Radechová č.p.85 - změna stavby před dokončením</t>
  </si>
  <si>
    <t>POV/2009/103/NA/NEINV</t>
  </si>
  <si>
    <t>Kramolna</t>
  </si>
  <si>
    <t>Oprava oplocení mateřské školy a chodníku v areálu mateřské školy</t>
  </si>
  <si>
    <t>Rychnov nad Kněžnou</t>
  </si>
  <si>
    <t>Trutnov</t>
  </si>
  <si>
    <t>Vrchlabí</t>
  </si>
  <si>
    <t>POV/2009/104/VR/INV</t>
  </si>
  <si>
    <t>Dolní Lánov</t>
  </si>
  <si>
    <t>Zateplení I. patra školní budovy ZŠ Dolní Lánov</t>
  </si>
  <si>
    <t>Strážné</t>
  </si>
  <si>
    <t>Kostelec nad Orlicí</t>
  </si>
  <si>
    <t>POV/2009/104/KO/NEINV</t>
  </si>
  <si>
    <t>Výměna oken a dveří z PVC v budově místní Základní a mateřské školy</t>
  </si>
  <si>
    <t>Dvůr Králové n. L.</t>
  </si>
  <si>
    <t>POV/2009/212/HK/INV</t>
  </si>
  <si>
    <t>Libčany</t>
  </si>
  <si>
    <t>Vybudování chodníku u parkoviště jídelny v centru obce</t>
  </si>
  <si>
    <t>POV/2009/218/HK/INV</t>
  </si>
  <si>
    <t>Pšánky</t>
  </si>
  <si>
    <t>Výstavba infrastruktury pro bytovou výstavbu</t>
  </si>
  <si>
    <t xml:space="preserve">Výstavba nových chodníků </t>
  </si>
  <si>
    <t>Oprava chodníků a úpr.veř.prostr.</t>
  </si>
  <si>
    <t>Lužany - oprava MK</t>
  </si>
  <si>
    <t>POV/2009/207/NA/INV</t>
  </si>
  <si>
    <t>Slatina nad Úpou</t>
  </si>
  <si>
    <t>Rekonstrukce propustku-Slatina nad Úpou</t>
  </si>
  <si>
    <t>Lukavice</t>
  </si>
  <si>
    <t>POV/2009/203/KO/INV</t>
  </si>
  <si>
    <t>Číčová - orientační osvětlení - veřejné osvětlení</t>
  </si>
  <si>
    <t>POV/2009/303/NA/INV/NEINV</t>
  </si>
  <si>
    <t>Svazek obcí 1866</t>
  </si>
  <si>
    <t>Stabilita a rozvoj venkovského mikroregionu - Strategií a realizací rozvojových plánů míříme k udržitelnému rozvoji</t>
  </si>
  <si>
    <t>POV/2009/305/NA/INV/NEINV</t>
  </si>
  <si>
    <t>SVAZEK OBCÍ ÚPA</t>
  </si>
  <si>
    <t>Údržbou veřejných prostranství ke kulturnímu žití na venkově</t>
  </si>
  <si>
    <t>POV2009/301RK</t>
  </si>
  <si>
    <t>DSO Mikroregion Rychnovsko</t>
  </si>
  <si>
    <t>Zdokonalení odpadového hospodářství obcí mikroregionu</t>
  </si>
  <si>
    <t>POV/2009/311/TR/NEINV</t>
  </si>
  <si>
    <t>Jestřebí Hory</t>
  </si>
  <si>
    <t>Jestřebí hory jako na dlani</t>
  </si>
  <si>
    <t>POV/2009/312/TR/NEINV</t>
  </si>
  <si>
    <t>Podkrkonoší</t>
  </si>
  <si>
    <t>Podkrkonoším společně s mapou v ruce</t>
  </si>
  <si>
    <t>Výstavba občanské vybavenosti - obecní nájemné byty</t>
  </si>
  <si>
    <t>POV/2009/402/VR/NEINV</t>
  </si>
  <si>
    <t>celkem</t>
  </si>
  <si>
    <t>DT1</t>
  </si>
  <si>
    <t>DT2</t>
  </si>
  <si>
    <t>DT3</t>
  </si>
  <si>
    <t>DT4</t>
  </si>
  <si>
    <t>doporučená dotace</t>
  </si>
  <si>
    <t>Dětenice</t>
  </si>
  <si>
    <t>Kněžnice</t>
  </si>
  <si>
    <t>Lužany</t>
  </si>
  <si>
    <t>Čermná nad Orlicí</t>
  </si>
  <si>
    <t>Adršpach</t>
  </si>
  <si>
    <t>Vrbice</t>
  </si>
  <si>
    <t>Žďár nad Orlicí</t>
  </si>
  <si>
    <t>z toho investice Kč</t>
  </si>
  <si>
    <t>z toho neinvestice Kč</t>
  </si>
  <si>
    <t>Uvedené výše dotací byly doporučeny ke schválení Zastupitelstvu Výborem pro regionální</t>
  </si>
  <si>
    <t>rozvoj a cestovní ruch dne 21. 5. 2009</t>
  </si>
  <si>
    <t>Úvěr na financování výměny lyžařského vleku vč. Vybudování infrastruktury a rekonstrukci budovy horské služby</t>
  </si>
  <si>
    <t>Požadavek  k navýšení</t>
  </si>
  <si>
    <t>počet doporučených žádostí</t>
  </si>
  <si>
    <t>POV2009/103/DO/INV</t>
  </si>
  <si>
    <t>navrhovaná dotace celkem</t>
  </si>
  <si>
    <t>POV/2009/103/HONEINV</t>
  </si>
  <si>
    <t>POV/2009/102/BR/NEINV</t>
  </si>
  <si>
    <t>POV2009/102/DO/NEINV</t>
  </si>
  <si>
    <t>POV2009/108/DO/INV</t>
  </si>
  <si>
    <t>POV2009/115/MZ/INV</t>
  </si>
  <si>
    <t>POV/2009/103/DK/INV</t>
  </si>
  <si>
    <t>Investice</t>
  </si>
  <si>
    <t>Neinvestice</t>
  </si>
  <si>
    <t>POV205/MZ/INV,NEINV</t>
  </si>
  <si>
    <t>POV206/MZ/NEINV</t>
  </si>
  <si>
    <t>POV203/MZ/INV</t>
  </si>
  <si>
    <t>POV2009/403RK/NEINV</t>
  </si>
  <si>
    <t>Schválená dotace (Kč)</t>
  </si>
  <si>
    <t>charakter investice</t>
  </si>
  <si>
    <t xml:space="preserve">chrakter neinvestice </t>
  </si>
  <si>
    <t>chrakter neinvestice</t>
  </si>
  <si>
    <t>Schválené rozdělení  disponibilních prostředků prostředků POV 2009 - II. kolo</t>
  </si>
  <si>
    <t>ZK/7/372/2009 ze dne 18. 6. 2009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</si>
</sst>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&quot;ont&quot;h\ d&quot;, yyyy&quot;"/>
    <numFmt numFmtId="168" formatCode="mmm\ dd"/>
    <numFmt numFmtId="169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C00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6" fillId="18" borderId="6" applyNumberForma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8">
      <alignment/>
      <protection locked="0"/>
    </xf>
    <xf numFmtId="0" fontId="24" fillId="7" borderId="9" applyNumberFormat="0" applyAlignment="0" applyProtection="0"/>
    <xf numFmtId="0" fontId="25" fillId="19" borderId="9" applyNumberFormat="0" applyAlignment="0" applyProtection="0"/>
    <xf numFmtId="0" fontId="26" fillId="19" borderId="10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3" applyFont="1" applyFill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4" fontId="0" fillId="0" borderId="0" xfId="54" applyNumberFormat="1" applyFont="1" applyFill="1" applyBorder="1" applyAlignment="1">
      <alignment vertical="center"/>
      <protection/>
    </xf>
    <xf numFmtId="4" fontId="0" fillId="0" borderId="0" xfId="53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4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4" fontId="39" fillId="0" borderId="0" xfId="0" applyNumberFormat="1" applyFont="1" applyAlignment="1">
      <alignment vertical="center" wrapText="1"/>
    </xf>
    <xf numFmtId="4" fontId="39" fillId="0" borderId="0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3" fontId="3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3" fontId="39" fillId="0" borderId="0" xfId="0" applyNumberFormat="1" applyFont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4" fontId="4" fillId="0" borderId="0" xfId="54" applyNumberFormat="1" applyFont="1" applyFill="1" applyBorder="1" applyAlignment="1">
      <alignment vertical="center"/>
      <protection/>
    </xf>
    <xf numFmtId="4" fontId="4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3" fontId="39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3" fontId="41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Fill="1" applyBorder="1" applyAlignment="1">
      <alignment vertical="center"/>
    </xf>
    <xf numFmtId="4" fontId="46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3" fontId="43" fillId="0" borderId="0" xfId="0" applyNumberFormat="1" applyFont="1" applyAlignment="1">
      <alignment vertical="center"/>
    </xf>
    <xf numFmtId="3" fontId="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3" fontId="42" fillId="0" borderId="0" xfId="0" applyNumberFormat="1" applyFont="1" applyAlignment="1">
      <alignment horizontal="right" vertical="center" wrapText="1"/>
    </xf>
    <xf numFmtId="3" fontId="39" fillId="0" borderId="0" xfId="0" applyNumberFormat="1" applyFont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3" fontId="39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 2" xfId="53"/>
    <cellStyle name="normální 3 2" xfId="54"/>
    <cellStyle name="normální_priloha_3_metodika_pro_zprostredkovatele" xfId="55"/>
    <cellStyle name="Percent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Total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7"/>
  <sheetViews>
    <sheetView zoomScalePageLayoutView="0" workbookViewId="0" topLeftCell="A1">
      <selection activeCell="D6" sqref="D6"/>
    </sheetView>
  </sheetViews>
  <sheetFormatPr defaultColWidth="9.140625" defaultRowHeight="12.75"/>
  <cols>
    <col min="3" max="4" width="15.7109375" style="28" customWidth="1"/>
    <col min="5" max="5" width="14.8515625" style="28" customWidth="1"/>
    <col min="6" max="6" width="15.7109375" style="28" customWidth="1"/>
    <col min="7" max="7" width="13.7109375" style="0" customWidth="1"/>
    <col min="9" max="9" width="12.7109375" style="0" bestFit="1" customWidth="1"/>
    <col min="10" max="10" width="16.00390625" style="0" customWidth="1"/>
  </cols>
  <sheetData>
    <row r="2" spans="2:5" ht="12.75">
      <c r="B2" s="77" t="s">
        <v>120</v>
      </c>
      <c r="C2" s="101"/>
      <c r="D2" s="101"/>
      <c r="E2" s="101"/>
    </row>
    <row r="3" spans="2:4" ht="12.75">
      <c r="B3" s="77" t="s">
        <v>121</v>
      </c>
      <c r="C3" s="120"/>
      <c r="D3" s="120"/>
    </row>
    <row r="4" ht="12.75">
      <c r="B4" t="s">
        <v>97</v>
      </c>
    </row>
    <row r="5" ht="12.75">
      <c r="B5" t="s">
        <v>98</v>
      </c>
    </row>
    <row r="6" spans="3:10" ht="12.75">
      <c r="C6" s="100"/>
      <c r="D6" s="100"/>
      <c r="E6" s="100"/>
      <c r="F6" s="100"/>
      <c r="G6" s="77"/>
      <c r="I6" s="86"/>
      <c r="J6" s="86"/>
    </row>
    <row r="7" spans="3:10" ht="38.25">
      <c r="C7" s="49" t="s">
        <v>101</v>
      </c>
      <c r="D7" s="49" t="s">
        <v>103</v>
      </c>
      <c r="E7" s="49" t="s">
        <v>110</v>
      </c>
      <c r="F7" s="49" t="s">
        <v>111</v>
      </c>
      <c r="G7" s="49"/>
      <c r="I7" s="87"/>
      <c r="J7" s="87"/>
    </row>
    <row r="8" spans="2:10" ht="12.75">
      <c r="B8" t="s">
        <v>83</v>
      </c>
      <c r="C8" s="100">
        <v>13</v>
      </c>
      <c r="D8" s="78">
        <v>2500000</v>
      </c>
      <c r="E8" s="114">
        <v>919500</v>
      </c>
      <c r="F8" s="116">
        <v>1580500</v>
      </c>
      <c r="G8" s="52"/>
      <c r="I8" s="88"/>
      <c r="J8" s="90"/>
    </row>
    <row r="9" spans="2:10" ht="12.75">
      <c r="B9" t="s">
        <v>84</v>
      </c>
      <c r="C9" s="100">
        <v>7</v>
      </c>
      <c r="D9" s="99">
        <v>1500000</v>
      </c>
      <c r="E9" s="114">
        <v>1005000</v>
      </c>
      <c r="F9" s="117">
        <v>495000</v>
      </c>
      <c r="G9" s="45"/>
      <c r="I9" s="89"/>
      <c r="J9" s="90"/>
    </row>
    <row r="10" spans="2:10" ht="12.75">
      <c r="B10" t="s">
        <v>85</v>
      </c>
      <c r="C10" s="100">
        <v>5</v>
      </c>
      <c r="D10" s="99">
        <v>500000</v>
      </c>
      <c r="E10" s="114">
        <v>250000</v>
      </c>
      <c r="F10" s="117">
        <v>250000</v>
      </c>
      <c r="G10" s="45"/>
      <c r="I10" s="89"/>
      <c r="J10" s="90"/>
    </row>
    <row r="11" spans="2:10" ht="12.75">
      <c r="B11" t="s">
        <v>86</v>
      </c>
      <c r="C11" s="100">
        <v>2</v>
      </c>
      <c r="D11" s="99">
        <v>500000</v>
      </c>
      <c r="E11" s="115">
        <v>0</v>
      </c>
      <c r="F11" s="117">
        <v>500000</v>
      </c>
      <c r="G11" s="45"/>
      <c r="I11" s="89"/>
      <c r="J11" s="90"/>
    </row>
    <row r="12" spans="3:10" ht="12.75">
      <c r="C12" s="100"/>
      <c r="D12" s="99"/>
      <c r="E12" s="115"/>
      <c r="F12" s="117"/>
      <c r="G12" s="45"/>
      <c r="I12" s="89"/>
      <c r="J12" s="90"/>
    </row>
    <row r="13" spans="2:10" ht="12.75">
      <c r="B13" s="73" t="s">
        <v>82</v>
      </c>
      <c r="C13" s="100">
        <f>SUM(C8:C12)</f>
        <v>27</v>
      </c>
      <c r="D13" s="99">
        <f>SUM(D8:D12)</f>
        <v>5000000</v>
      </c>
      <c r="E13" s="114">
        <f>SUM(E8:E12)</f>
        <v>2174500</v>
      </c>
      <c r="F13" s="117">
        <f>SUM(F8:F12)</f>
        <v>2825500</v>
      </c>
      <c r="G13" s="45"/>
      <c r="I13" s="89"/>
      <c r="J13" s="90"/>
    </row>
    <row r="14" spans="2:7" ht="12.75">
      <c r="B14" s="2"/>
      <c r="C14" s="29"/>
      <c r="D14" s="29"/>
      <c r="E14" s="40"/>
      <c r="F14" s="45"/>
      <c r="G14" s="48"/>
    </row>
    <row r="15" ht="12.75">
      <c r="E15" s="47"/>
    </row>
    <row r="16" spans="2:11" ht="12.75">
      <c r="B16" s="86"/>
      <c r="C16" s="87"/>
      <c r="D16" s="87"/>
      <c r="E16" s="87"/>
      <c r="F16" s="96"/>
      <c r="G16" s="86"/>
      <c r="H16" s="86"/>
      <c r="I16" s="86"/>
      <c r="J16" s="86"/>
      <c r="K16" s="95"/>
    </row>
    <row r="17" spans="2:11" ht="12.75">
      <c r="B17" s="86"/>
      <c r="C17" s="96"/>
      <c r="D17" s="87"/>
      <c r="E17" s="87"/>
      <c r="F17" s="87"/>
      <c r="G17" s="86"/>
      <c r="H17" s="86"/>
      <c r="I17" s="86"/>
      <c r="J17" s="86"/>
      <c r="K17" s="9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53"/>
  <sheetViews>
    <sheetView zoomScalePageLayoutView="0" workbookViewId="0" topLeftCell="A2">
      <pane xSplit="3" ySplit="3" topLeftCell="D5" activePane="bottomRight" state="frozen"/>
      <selection pane="topLeft" activeCell="A2" sqref="A2"/>
      <selection pane="topRight" activeCell="D2" sqref="D2"/>
      <selection pane="bottomLeft" activeCell="A6" sqref="A6"/>
      <selection pane="bottomRight" activeCell="B20" sqref="B20:C22"/>
    </sheetView>
  </sheetViews>
  <sheetFormatPr defaultColWidth="9.140625" defaultRowHeight="12.75"/>
  <cols>
    <col min="1" max="1" width="0.13671875" style="0" customWidth="1"/>
    <col min="2" max="2" width="23.8515625" style="14" customWidth="1"/>
    <col min="3" max="3" width="18.8515625" style="14" customWidth="1"/>
    <col min="4" max="4" width="20.140625" style="14" customWidth="1"/>
    <col min="5" max="5" width="25.28125" style="14" customWidth="1"/>
    <col min="6" max="7" width="14.8515625" style="15" customWidth="1"/>
    <col min="8" max="8" width="15.00390625" style="15" customWidth="1"/>
    <col min="9" max="9" width="10.57421875" style="16" customWidth="1"/>
    <col min="10" max="10" width="12.421875" style="1" customWidth="1"/>
    <col min="11" max="11" width="21.57421875" style="5" customWidth="1"/>
    <col min="12" max="12" width="20.8515625" style="5" customWidth="1"/>
    <col min="13" max="13" width="16.00390625" style="5" customWidth="1"/>
    <col min="14" max="14" width="43.8515625" style="0" customWidth="1"/>
  </cols>
  <sheetData>
    <row r="3" spans="2:13" s="2" customFormat="1" ht="12.75">
      <c r="B3" s="8" t="s">
        <v>0</v>
      </c>
      <c r="C3" s="10">
        <v>1</v>
      </c>
      <c r="D3" s="8"/>
      <c r="E3" s="8"/>
      <c r="F3" s="11"/>
      <c r="G3" s="11"/>
      <c r="H3" s="11"/>
      <c r="I3" s="10"/>
      <c r="J3" s="1"/>
      <c r="K3" s="102" t="s">
        <v>116</v>
      </c>
      <c r="L3" s="102" t="s">
        <v>116</v>
      </c>
      <c r="M3" s="41"/>
    </row>
    <row r="4" spans="2:12" s="3" customFormat="1" ht="25.5">
      <c r="B4" s="30" t="s">
        <v>3</v>
      </c>
      <c r="C4" s="30" t="s">
        <v>1</v>
      </c>
      <c r="D4" s="30" t="s">
        <v>4</v>
      </c>
      <c r="E4" s="30" t="s">
        <v>5</v>
      </c>
      <c r="F4" s="32" t="s">
        <v>6</v>
      </c>
      <c r="G4" s="32" t="s">
        <v>7</v>
      </c>
      <c r="H4" s="32" t="s">
        <v>8</v>
      </c>
      <c r="I4" s="30" t="s">
        <v>9</v>
      </c>
      <c r="J4" s="3" t="s">
        <v>87</v>
      </c>
      <c r="K4" s="62" t="s">
        <v>117</v>
      </c>
      <c r="L4" s="62" t="s">
        <v>118</v>
      </c>
    </row>
    <row r="5" spans="2:14" s="3" customFormat="1" ht="12.75">
      <c r="B5" s="8" t="s">
        <v>105</v>
      </c>
      <c r="C5" s="8" t="s">
        <v>2</v>
      </c>
      <c r="D5" s="8" t="s">
        <v>92</v>
      </c>
      <c r="E5" s="8" t="s">
        <v>10</v>
      </c>
      <c r="F5" s="11">
        <v>988815</v>
      </c>
      <c r="G5" s="11">
        <v>494407</v>
      </c>
      <c r="H5" s="11">
        <v>49.99</v>
      </c>
      <c r="I5" s="10">
        <v>80</v>
      </c>
      <c r="J5" s="98">
        <v>494400</v>
      </c>
      <c r="K5" s="92"/>
      <c r="L5" s="57">
        <v>370000</v>
      </c>
      <c r="M5" s="57"/>
      <c r="N5" s="58"/>
    </row>
    <row r="6" spans="2:13" ht="12.75">
      <c r="B6" s="109" t="s">
        <v>102</v>
      </c>
      <c r="C6" s="8" t="s">
        <v>16</v>
      </c>
      <c r="D6" s="110" t="s">
        <v>19</v>
      </c>
      <c r="E6" s="109" t="s">
        <v>20</v>
      </c>
      <c r="F6" s="111">
        <v>241773</v>
      </c>
      <c r="G6" s="111">
        <v>116051</v>
      </c>
      <c r="H6" s="11">
        <f aca="true" t="shared" si="0" ref="H6:H17">G6/F6*100</f>
        <v>47.999983455555416</v>
      </c>
      <c r="I6" s="112">
        <v>65</v>
      </c>
      <c r="J6" s="98">
        <v>81200</v>
      </c>
      <c r="K6" s="57">
        <v>81200</v>
      </c>
      <c r="L6" s="57"/>
      <c r="M6" s="41"/>
    </row>
    <row r="7" spans="2:14" ht="12.75">
      <c r="B7" s="8" t="s">
        <v>104</v>
      </c>
      <c r="C7" s="8" t="s">
        <v>13</v>
      </c>
      <c r="D7" s="8" t="s">
        <v>14</v>
      </c>
      <c r="E7" s="8" t="s">
        <v>15</v>
      </c>
      <c r="F7" s="11">
        <v>350000</v>
      </c>
      <c r="G7" s="11">
        <v>175000</v>
      </c>
      <c r="H7" s="11">
        <f t="shared" si="0"/>
        <v>50</v>
      </c>
      <c r="I7" s="10">
        <v>65</v>
      </c>
      <c r="J7" s="98">
        <v>122500</v>
      </c>
      <c r="K7" s="57"/>
      <c r="L7" s="57">
        <v>122500</v>
      </c>
      <c r="M7" s="41"/>
      <c r="N7" s="58"/>
    </row>
    <row r="8" spans="2:14" ht="12.75">
      <c r="B8" s="82" t="s">
        <v>27</v>
      </c>
      <c r="C8" s="8" t="s">
        <v>23</v>
      </c>
      <c r="D8" s="113" t="s">
        <v>28</v>
      </c>
      <c r="E8" s="82" t="s">
        <v>29</v>
      </c>
      <c r="F8" s="69">
        <v>530002</v>
      </c>
      <c r="G8" s="69">
        <v>265001</v>
      </c>
      <c r="H8" s="11">
        <f t="shared" si="0"/>
        <v>50</v>
      </c>
      <c r="I8" s="70">
        <v>65</v>
      </c>
      <c r="J8" s="98">
        <v>185500</v>
      </c>
      <c r="K8" s="92"/>
      <c r="L8" s="57">
        <v>185000</v>
      </c>
      <c r="N8" s="58"/>
    </row>
    <row r="9" spans="2:14" ht="12.75">
      <c r="B9" s="109" t="s">
        <v>106</v>
      </c>
      <c r="C9" s="8" t="s">
        <v>16</v>
      </c>
      <c r="D9" s="110" t="s">
        <v>17</v>
      </c>
      <c r="E9" s="109" t="s">
        <v>18</v>
      </c>
      <c r="F9" s="111">
        <v>200000</v>
      </c>
      <c r="G9" s="111">
        <v>100000</v>
      </c>
      <c r="H9" s="11">
        <f t="shared" si="0"/>
        <v>50</v>
      </c>
      <c r="I9" s="112">
        <v>60</v>
      </c>
      <c r="J9" s="98">
        <v>65000</v>
      </c>
      <c r="K9" s="92"/>
      <c r="L9" s="57">
        <v>65000</v>
      </c>
      <c r="M9" s="41"/>
      <c r="N9" s="58"/>
    </row>
    <row r="10" spans="2:13" ht="12.75">
      <c r="B10" s="109" t="s">
        <v>107</v>
      </c>
      <c r="C10" s="8" t="s">
        <v>16</v>
      </c>
      <c r="D10" s="109" t="s">
        <v>21</v>
      </c>
      <c r="E10" s="109" t="s">
        <v>22</v>
      </c>
      <c r="F10" s="111">
        <v>649369</v>
      </c>
      <c r="G10" s="111">
        <v>320000</v>
      </c>
      <c r="H10" s="11">
        <f t="shared" si="0"/>
        <v>49.27860738655526</v>
      </c>
      <c r="I10" s="112">
        <v>60</v>
      </c>
      <c r="J10" s="98">
        <v>208000</v>
      </c>
      <c r="K10" s="57">
        <v>200000</v>
      </c>
      <c r="M10" s="41"/>
    </row>
    <row r="11" spans="2:14" ht="12.75">
      <c r="B11" s="113" t="s">
        <v>24</v>
      </c>
      <c r="C11" s="8" t="s">
        <v>23</v>
      </c>
      <c r="D11" s="113" t="s">
        <v>25</v>
      </c>
      <c r="E11" s="113" t="s">
        <v>26</v>
      </c>
      <c r="F11" s="69">
        <v>1557117</v>
      </c>
      <c r="G11" s="69">
        <v>600000</v>
      </c>
      <c r="H11" s="11">
        <f t="shared" si="0"/>
        <v>38.53274994749913</v>
      </c>
      <c r="I11" s="70">
        <v>60</v>
      </c>
      <c r="J11" s="98">
        <v>390000</v>
      </c>
      <c r="K11" s="92"/>
      <c r="L11" s="57">
        <v>390000</v>
      </c>
      <c r="N11" s="58"/>
    </row>
    <row r="12" spans="2:14" ht="12.75">
      <c r="B12" s="8" t="s">
        <v>108</v>
      </c>
      <c r="C12" s="8" t="s">
        <v>30</v>
      </c>
      <c r="D12" s="8" t="s">
        <v>93</v>
      </c>
      <c r="E12" s="8" t="s">
        <v>31</v>
      </c>
      <c r="F12" s="11">
        <v>570256</v>
      </c>
      <c r="G12" s="11">
        <v>285128</v>
      </c>
      <c r="H12" s="11">
        <f t="shared" si="0"/>
        <v>50</v>
      </c>
      <c r="I12" s="10">
        <v>60</v>
      </c>
      <c r="J12" s="98">
        <v>185300</v>
      </c>
      <c r="K12" s="57">
        <v>185300</v>
      </c>
      <c r="M12" s="41"/>
      <c r="N12" s="58"/>
    </row>
    <row r="13" spans="2:14" ht="12.75">
      <c r="B13" s="64" t="s">
        <v>47</v>
      </c>
      <c r="C13" s="8" t="s">
        <v>46</v>
      </c>
      <c r="D13" s="64" t="s">
        <v>94</v>
      </c>
      <c r="E13" s="65" t="s">
        <v>48</v>
      </c>
      <c r="F13" s="66">
        <v>870840</v>
      </c>
      <c r="G13" s="67">
        <v>435420</v>
      </c>
      <c r="H13" s="11">
        <f t="shared" si="0"/>
        <v>50</v>
      </c>
      <c r="I13" s="68">
        <v>60</v>
      </c>
      <c r="J13" s="98">
        <v>283000</v>
      </c>
      <c r="K13" s="92"/>
      <c r="L13" s="57">
        <v>283000</v>
      </c>
      <c r="M13" s="41"/>
      <c r="N13" s="58"/>
    </row>
    <row r="14" spans="2:14" ht="12.75">
      <c r="B14" s="8" t="s">
        <v>109</v>
      </c>
      <c r="C14" s="8" t="s">
        <v>49</v>
      </c>
      <c r="D14" s="8" t="s">
        <v>11</v>
      </c>
      <c r="E14" s="8" t="s">
        <v>12</v>
      </c>
      <c r="F14" s="11">
        <v>346300</v>
      </c>
      <c r="G14" s="11">
        <v>173000</v>
      </c>
      <c r="H14" s="11">
        <f t="shared" si="0"/>
        <v>49.95668495524112</v>
      </c>
      <c r="I14" s="10">
        <v>55</v>
      </c>
      <c r="J14" s="98">
        <v>103800</v>
      </c>
      <c r="K14" s="57">
        <v>108000</v>
      </c>
      <c r="M14" s="41"/>
      <c r="N14" s="58"/>
    </row>
    <row r="15" spans="1:14" ht="12.75">
      <c r="A15" s="51" t="s">
        <v>36</v>
      </c>
      <c r="B15" s="71" t="s">
        <v>36</v>
      </c>
      <c r="C15" s="8" t="s">
        <v>32</v>
      </c>
      <c r="D15" s="8" t="s">
        <v>37</v>
      </c>
      <c r="E15" s="8" t="s">
        <v>38</v>
      </c>
      <c r="F15" s="11">
        <v>550000</v>
      </c>
      <c r="G15" s="11">
        <v>275000</v>
      </c>
      <c r="H15" s="11">
        <f t="shared" si="0"/>
        <v>50</v>
      </c>
      <c r="I15" s="10">
        <v>55</v>
      </c>
      <c r="J15" s="98">
        <v>165000</v>
      </c>
      <c r="K15" s="92"/>
      <c r="L15" s="57">
        <v>165000</v>
      </c>
      <c r="M15" s="41"/>
      <c r="N15" s="58"/>
    </row>
    <row r="16" spans="1:14" ht="12.75">
      <c r="A16" s="51" t="s">
        <v>42</v>
      </c>
      <c r="B16" s="71" t="s">
        <v>42</v>
      </c>
      <c r="C16" s="8" t="s">
        <v>41</v>
      </c>
      <c r="D16" s="8" t="s">
        <v>43</v>
      </c>
      <c r="E16" s="8" t="s">
        <v>44</v>
      </c>
      <c r="F16" s="11">
        <v>400000</v>
      </c>
      <c r="G16" s="11">
        <v>200000</v>
      </c>
      <c r="H16" s="11">
        <f t="shared" si="0"/>
        <v>50</v>
      </c>
      <c r="I16" s="10">
        <v>55</v>
      </c>
      <c r="J16" s="98">
        <v>120000</v>
      </c>
      <c r="K16" s="57">
        <v>120000</v>
      </c>
      <c r="L16" s="57"/>
      <c r="M16" s="41"/>
      <c r="N16" s="58"/>
    </row>
    <row r="17" spans="2:14" ht="12.75">
      <c r="B17" s="8" t="s">
        <v>33</v>
      </c>
      <c r="C17" s="8" t="s">
        <v>32</v>
      </c>
      <c r="D17" s="8" t="s">
        <v>34</v>
      </c>
      <c r="E17" s="8" t="s">
        <v>35</v>
      </c>
      <c r="F17" s="11">
        <v>2374313</v>
      </c>
      <c r="G17" s="11">
        <v>500000</v>
      </c>
      <c r="H17" s="11">
        <f t="shared" si="0"/>
        <v>21.0587230916901</v>
      </c>
      <c r="I17" s="10">
        <v>40</v>
      </c>
      <c r="J17" s="98">
        <v>225000</v>
      </c>
      <c r="K17" s="57">
        <v>225000</v>
      </c>
      <c r="L17" s="57"/>
      <c r="M17" s="41"/>
      <c r="N17" s="58"/>
    </row>
    <row r="18" spans="2:14" ht="12.75">
      <c r="B18" s="71" t="s">
        <v>82</v>
      </c>
      <c r="C18" s="51"/>
      <c r="D18" s="8"/>
      <c r="E18" s="8"/>
      <c r="F18" s="11">
        <f>SUM(F5:F17)</f>
        <v>9628785</v>
      </c>
      <c r="G18" s="11">
        <f>SUM(G5:G17)</f>
        <v>3939007</v>
      </c>
      <c r="H18" s="11"/>
      <c r="I18" s="10"/>
      <c r="J18" s="103">
        <f>SUM(J5:J17)</f>
        <v>2628700</v>
      </c>
      <c r="K18" s="57">
        <f>SUM(K6:K17)</f>
        <v>919500</v>
      </c>
      <c r="L18" s="57">
        <f>SUM(L5:L17)</f>
        <v>1580500</v>
      </c>
      <c r="M18" s="1"/>
      <c r="N18" s="2"/>
    </row>
    <row r="20" spans="2:14" ht="12.75">
      <c r="B20" s="51"/>
      <c r="C20" s="78"/>
      <c r="D20" s="8"/>
      <c r="E20" s="8"/>
      <c r="F20" s="11"/>
      <c r="G20" s="11"/>
      <c r="H20" s="11"/>
      <c r="I20" s="10"/>
      <c r="J20" s="98"/>
      <c r="K20" s="92"/>
      <c r="M20" s="41"/>
      <c r="N20" s="58"/>
    </row>
    <row r="21" spans="2:14" ht="12.75">
      <c r="B21" s="51"/>
      <c r="C21" s="78"/>
      <c r="D21" s="8"/>
      <c r="E21" s="8"/>
      <c r="F21" s="11"/>
      <c r="G21" s="11"/>
      <c r="H21" s="11"/>
      <c r="I21" s="10"/>
      <c r="J21" s="98"/>
      <c r="K21" s="92"/>
      <c r="L21" s="84"/>
      <c r="M21" s="41"/>
      <c r="N21" s="58"/>
    </row>
    <row r="22" spans="2:14" ht="12.75">
      <c r="B22" s="51"/>
      <c r="C22" s="78"/>
      <c r="D22" s="8"/>
      <c r="E22" s="8"/>
      <c r="F22" s="11"/>
      <c r="G22" s="11"/>
      <c r="H22" s="11"/>
      <c r="I22" s="10"/>
      <c r="J22" s="98"/>
      <c r="K22" s="92"/>
      <c r="M22" s="41"/>
      <c r="N22" s="58"/>
    </row>
    <row r="23" ht="12.75">
      <c r="A23" s="56"/>
    </row>
    <row r="24" spans="1:16" ht="12.75">
      <c r="A24" s="56"/>
      <c r="O24" s="2"/>
      <c r="P24" s="2"/>
    </row>
    <row r="26" spans="2:11" ht="12.75">
      <c r="B26" s="51"/>
      <c r="K26" s="57"/>
    </row>
    <row r="27" spans="4:11" ht="12.75">
      <c r="D27" s="51"/>
      <c r="E27" s="77"/>
      <c r="F27" s="52"/>
      <c r="G27" s="52"/>
      <c r="K27" s="57"/>
    </row>
    <row r="28" ht="12.75">
      <c r="K28" s="57"/>
    </row>
    <row r="29" spans="2:14" ht="12.75">
      <c r="B29" s="8"/>
      <c r="C29" s="8"/>
      <c r="D29" s="8"/>
      <c r="E29" s="8"/>
      <c r="F29" s="11"/>
      <c r="G29" s="11"/>
      <c r="H29" s="11"/>
      <c r="I29" s="10"/>
      <c r="J29" s="11"/>
      <c r="K29" s="1"/>
      <c r="L29" s="6"/>
      <c r="M29" s="1"/>
      <c r="N29" s="86"/>
    </row>
    <row r="30" spans="2:14" ht="12.75">
      <c r="B30" s="64"/>
      <c r="C30" s="8"/>
      <c r="D30" s="64"/>
      <c r="E30" s="65"/>
      <c r="F30" s="66"/>
      <c r="G30" s="67"/>
      <c r="H30" s="11"/>
      <c r="I30" s="68"/>
      <c r="J30" s="98"/>
      <c r="K30" s="92"/>
      <c r="M30" s="41"/>
      <c r="N30" s="58"/>
    </row>
    <row r="35" ht="16.5" customHeight="1"/>
    <row r="36" ht="12.75">
      <c r="A36" s="56"/>
    </row>
    <row r="37" ht="12.75">
      <c r="A37" s="56"/>
    </row>
    <row r="42" s="2" customFormat="1" ht="12.75"/>
    <row r="47" ht="12.75">
      <c r="A47" s="56"/>
    </row>
    <row r="48" spans="1:14" ht="12.75">
      <c r="A48" s="56"/>
      <c r="B48" s="8"/>
      <c r="C48" s="8"/>
      <c r="D48" s="8"/>
      <c r="E48" s="8"/>
      <c r="F48" s="11"/>
      <c r="G48" s="11"/>
      <c r="H48" s="11"/>
      <c r="I48" s="10"/>
      <c r="J48" s="11"/>
      <c r="K48" s="41"/>
      <c r="L48" s="6"/>
      <c r="M48" s="1"/>
      <c r="N48" s="86"/>
    </row>
    <row r="49" spans="6:12" ht="12.75">
      <c r="F49" s="11"/>
      <c r="G49" s="11"/>
      <c r="J49" s="43"/>
      <c r="L49" s="60"/>
    </row>
    <row r="50" ht="12.75">
      <c r="D50" s="42"/>
    </row>
    <row r="51" spans="2:12" ht="12.75">
      <c r="B51" s="51"/>
      <c r="J51" s="57"/>
      <c r="L51" s="59"/>
    </row>
    <row r="52" spans="2:14" ht="12.75">
      <c r="B52" s="51"/>
      <c r="C52" s="51"/>
      <c r="D52" s="51"/>
      <c r="E52" s="51"/>
      <c r="F52" s="52"/>
      <c r="G52" s="52"/>
      <c r="H52" s="52"/>
      <c r="I52" s="53"/>
      <c r="J52" s="43"/>
      <c r="K52" s="43"/>
      <c r="L52" s="43"/>
      <c r="M52" s="57"/>
      <c r="N52" s="58"/>
    </row>
    <row r="53" spans="6:7" ht="12.75">
      <c r="F53" s="11"/>
      <c r="G53" s="1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4" sqref="B14:C16"/>
    </sheetView>
  </sheetViews>
  <sheetFormatPr defaultColWidth="9.140625" defaultRowHeight="12.75"/>
  <cols>
    <col min="1" max="1" width="0.9921875" style="0" customWidth="1"/>
    <col min="2" max="2" width="25.7109375" style="13" customWidth="1"/>
    <col min="3" max="3" width="20.7109375" style="13" customWidth="1"/>
    <col min="4" max="4" width="22.57421875" style="13" customWidth="1"/>
    <col min="5" max="5" width="27.00390625" style="13" customWidth="1"/>
    <col min="6" max="8" width="12.7109375" style="12" customWidth="1"/>
    <col min="9" max="9" width="9.140625" style="21" customWidth="1"/>
    <col min="10" max="10" width="12.140625" style="1" customWidth="1"/>
    <col min="11" max="11" width="21.140625" style="5" customWidth="1"/>
    <col min="12" max="12" width="22.140625" style="5" customWidth="1"/>
    <col min="13" max="13" width="18.140625" style="5" customWidth="1"/>
    <col min="14" max="14" width="36.8515625" style="5" customWidth="1"/>
  </cols>
  <sheetData>
    <row r="3" spans="2:14" s="2" customFormat="1" ht="12.75">
      <c r="B3" s="8" t="s">
        <v>0</v>
      </c>
      <c r="C3" s="10">
        <v>2</v>
      </c>
      <c r="D3" s="8"/>
      <c r="E3" s="8"/>
      <c r="F3" s="11"/>
      <c r="G3" s="11"/>
      <c r="H3" s="11"/>
      <c r="I3" s="10"/>
      <c r="J3" s="1"/>
      <c r="K3" s="102" t="s">
        <v>116</v>
      </c>
      <c r="L3" s="102" t="s">
        <v>116</v>
      </c>
      <c r="M3" s="1"/>
      <c r="N3" s="1"/>
    </row>
    <row r="4" spans="2:12" s="3" customFormat="1" ht="38.25">
      <c r="B4" s="30" t="s">
        <v>3</v>
      </c>
      <c r="C4" s="30" t="s">
        <v>1</v>
      </c>
      <c r="D4" s="30" t="s">
        <v>4</v>
      </c>
      <c r="E4" s="30" t="s">
        <v>5</v>
      </c>
      <c r="F4" s="32" t="s">
        <v>6</v>
      </c>
      <c r="G4" s="32" t="s">
        <v>7</v>
      </c>
      <c r="H4" s="32" t="s">
        <v>8</v>
      </c>
      <c r="I4" s="30" t="s">
        <v>9</v>
      </c>
      <c r="J4" s="3" t="s">
        <v>87</v>
      </c>
      <c r="K4" s="62" t="s">
        <v>117</v>
      </c>
      <c r="L4" s="62" t="s">
        <v>119</v>
      </c>
    </row>
    <row r="5" spans="2:14" ht="12.75">
      <c r="B5" s="8" t="s">
        <v>112</v>
      </c>
      <c r="C5" s="8" t="s">
        <v>30</v>
      </c>
      <c r="D5" s="8" t="s">
        <v>89</v>
      </c>
      <c r="E5" s="8" t="s">
        <v>57</v>
      </c>
      <c r="F5" s="11">
        <v>514000</v>
      </c>
      <c r="G5" s="11">
        <v>257000</v>
      </c>
      <c r="H5" s="11">
        <f>G5/F5*100</f>
        <v>50</v>
      </c>
      <c r="I5" s="10">
        <v>60</v>
      </c>
      <c r="J5" s="98">
        <v>192500</v>
      </c>
      <c r="K5" s="57">
        <v>95000</v>
      </c>
      <c r="L5" s="57">
        <v>95000</v>
      </c>
      <c r="N5" s="41"/>
    </row>
    <row r="6" spans="2:14" ht="12.75">
      <c r="B6" s="82" t="s">
        <v>50</v>
      </c>
      <c r="C6" s="8" t="s">
        <v>23</v>
      </c>
      <c r="D6" s="82" t="s">
        <v>51</v>
      </c>
      <c r="E6" s="82" t="s">
        <v>52</v>
      </c>
      <c r="F6" s="69">
        <v>300000</v>
      </c>
      <c r="G6" s="69">
        <v>150000</v>
      </c>
      <c r="H6" s="11">
        <f aca="true" t="shared" si="0" ref="H6:H11">G6/F6*100</f>
        <v>50</v>
      </c>
      <c r="I6" s="70">
        <v>55</v>
      </c>
      <c r="J6" s="98">
        <v>97500</v>
      </c>
      <c r="K6" s="57">
        <v>97500</v>
      </c>
      <c r="N6" s="41"/>
    </row>
    <row r="7" spans="2:14" ht="12.75">
      <c r="B7" s="82" t="s">
        <v>53</v>
      </c>
      <c r="C7" s="8" t="s">
        <v>23</v>
      </c>
      <c r="D7" s="82" t="s">
        <v>54</v>
      </c>
      <c r="E7" s="82" t="s">
        <v>55</v>
      </c>
      <c r="F7" s="69">
        <v>859775</v>
      </c>
      <c r="G7" s="69">
        <v>429887</v>
      </c>
      <c r="H7" s="11">
        <f t="shared" si="0"/>
        <v>49.99994184525021</v>
      </c>
      <c r="I7" s="70">
        <v>55</v>
      </c>
      <c r="J7" s="98">
        <v>279000</v>
      </c>
      <c r="K7" s="57">
        <v>250000</v>
      </c>
      <c r="N7" s="41"/>
    </row>
    <row r="8" spans="2:14" ht="12.75">
      <c r="B8" s="8" t="s">
        <v>113</v>
      </c>
      <c r="C8" s="8" t="s">
        <v>30</v>
      </c>
      <c r="D8" s="8" t="s">
        <v>90</v>
      </c>
      <c r="E8" s="8" t="s">
        <v>58</v>
      </c>
      <c r="F8" s="11">
        <v>3224960</v>
      </c>
      <c r="G8" s="11">
        <v>800000</v>
      </c>
      <c r="H8" s="11">
        <f t="shared" si="0"/>
        <v>24.806509228021433</v>
      </c>
      <c r="I8" s="10">
        <v>55</v>
      </c>
      <c r="J8" s="98">
        <v>520000</v>
      </c>
      <c r="K8" s="92"/>
      <c r="L8" s="57">
        <v>400000</v>
      </c>
      <c r="M8" s="41"/>
      <c r="N8" s="93"/>
    </row>
    <row r="9" spans="2:14" ht="12.75">
      <c r="B9" s="8" t="s">
        <v>114</v>
      </c>
      <c r="C9" s="8" t="s">
        <v>30</v>
      </c>
      <c r="D9" s="8" t="s">
        <v>88</v>
      </c>
      <c r="E9" s="8" t="s">
        <v>56</v>
      </c>
      <c r="F9" s="11">
        <v>1500000</v>
      </c>
      <c r="G9" s="11">
        <v>750000</v>
      </c>
      <c r="H9" s="11">
        <f t="shared" si="0"/>
        <v>50</v>
      </c>
      <c r="I9" s="10">
        <v>45</v>
      </c>
      <c r="J9" s="98">
        <v>412500</v>
      </c>
      <c r="K9" s="57">
        <v>300000</v>
      </c>
      <c r="M9" s="41"/>
      <c r="N9" s="41"/>
    </row>
    <row r="10" spans="2:14" ht="12.75">
      <c r="B10" s="64" t="s">
        <v>63</v>
      </c>
      <c r="C10" s="8" t="s">
        <v>46</v>
      </c>
      <c r="D10" s="64" t="s">
        <v>91</v>
      </c>
      <c r="E10" s="65" t="s">
        <v>64</v>
      </c>
      <c r="F10" s="66">
        <v>379000</v>
      </c>
      <c r="G10" s="67">
        <v>189500</v>
      </c>
      <c r="H10" s="11">
        <f t="shared" si="0"/>
        <v>50</v>
      </c>
      <c r="I10" s="68">
        <v>45</v>
      </c>
      <c r="J10" s="98">
        <v>104200</v>
      </c>
      <c r="K10" s="57">
        <v>102500</v>
      </c>
      <c r="N10" s="93"/>
    </row>
    <row r="11" spans="1:14" ht="12.75">
      <c r="A11" s="50"/>
      <c r="B11" s="8" t="s">
        <v>59</v>
      </c>
      <c r="C11" s="8" t="s">
        <v>32</v>
      </c>
      <c r="D11" s="8" t="s">
        <v>60</v>
      </c>
      <c r="E11" s="8" t="s">
        <v>61</v>
      </c>
      <c r="F11" s="11">
        <v>600000</v>
      </c>
      <c r="G11" s="11">
        <v>300000</v>
      </c>
      <c r="H11" s="11">
        <f t="shared" si="0"/>
        <v>50</v>
      </c>
      <c r="I11" s="10">
        <v>45</v>
      </c>
      <c r="J11" s="98">
        <v>165000</v>
      </c>
      <c r="K11" s="57">
        <v>160000</v>
      </c>
      <c r="M11" s="41"/>
      <c r="N11" s="41"/>
    </row>
    <row r="12" spans="2:14" s="2" customFormat="1" ht="12.75">
      <c r="B12" s="71" t="s">
        <v>82</v>
      </c>
      <c r="C12" s="8"/>
      <c r="D12" s="8"/>
      <c r="E12" s="8"/>
      <c r="F12" s="11">
        <f>SUM(F5:F11)</f>
        <v>7377735</v>
      </c>
      <c r="G12" s="11">
        <f>SUM(G5:G11)</f>
        <v>2876387</v>
      </c>
      <c r="H12" s="11"/>
      <c r="I12" s="10"/>
      <c r="J12" s="103">
        <f>SUM(J5:J11)</f>
        <v>1770700</v>
      </c>
      <c r="K12" s="57">
        <f>SUM(K5:K11)</f>
        <v>1005000</v>
      </c>
      <c r="L12" s="57">
        <f>SUM(L5:L11)</f>
        <v>495000</v>
      </c>
      <c r="M12" s="1"/>
      <c r="N12" s="1"/>
    </row>
    <row r="14" spans="2:11" ht="12.75">
      <c r="B14" s="51"/>
      <c r="C14" s="78"/>
      <c r="F14" s="51"/>
      <c r="G14" s="77"/>
      <c r="H14" s="52"/>
      <c r="I14" s="52"/>
      <c r="K14" s="57"/>
    </row>
    <row r="15" spans="2:11" ht="12.75">
      <c r="B15" s="51"/>
      <c r="C15" s="78"/>
      <c r="K15" s="57"/>
    </row>
    <row r="16" spans="1:14" ht="12.75">
      <c r="A16" s="73"/>
      <c r="B16" s="51"/>
      <c r="C16" s="78"/>
      <c r="D16" s="71"/>
      <c r="E16" s="71"/>
      <c r="F16" s="72"/>
      <c r="G16" s="72"/>
      <c r="H16" s="74"/>
      <c r="I16" s="75"/>
      <c r="J16" s="76"/>
      <c r="K16" s="57"/>
      <c r="L16" s="76"/>
      <c r="N16" s="91"/>
    </row>
    <row r="17" ht="12.75">
      <c r="J17" s="43"/>
    </row>
    <row r="19" spans="2:10" ht="12.75">
      <c r="B19" s="51"/>
      <c r="J19" s="57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2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1" sqref="M21"/>
    </sheetView>
  </sheetViews>
  <sheetFormatPr defaultColWidth="9.140625" defaultRowHeight="12.75"/>
  <cols>
    <col min="1" max="1" width="0.9921875" style="0" customWidth="1"/>
    <col min="2" max="2" width="27.7109375" style="37" customWidth="1"/>
    <col min="3" max="3" width="13.28125" style="37" customWidth="1"/>
    <col min="4" max="4" width="26.57421875" style="37" customWidth="1"/>
    <col min="5" max="5" width="25.28125" style="37" customWidth="1"/>
    <col min="6" max="6" width="14.140625" style="38" customWidth="1"/>
    <col min="7" max="7" width="13.8515625" style="38" customWidth="1"/>
    <col min="8" max="8" width="12.140625" style="38" customWidth="1"/>
    <col min="9" max="9" width="10.28125" style="39" customWidth="1"/>
    <col min="10" max="10" width="13.140625" style="6" customWidth="1"/>
    <col min="11" max="11" width="14.7109375" style="5" customWidth="1"/>
    <col min="12" max="12" width="13.00390625" style="5" customWidth="1"/>
    <col min="13" max="13" width="12.57421875" style="0" customWidth="1"/>
    <col min="14" max="14" width="14.8515625" style="0" customWidth="1"/>
    <col min="15" max="15" width="12.00390625" style="0" customWidth="1"/>
  </cols>
  <sheetData>
    <row r="3" spans="2:12" s="2" customFormat="1" ht="12.75">
      <c r="B3" s="24" t="s">
        <v>0</v>
      </c>
      <c r="C3" s="25">
        <v>3</v>
      </c>
      <c r="D3" s="24"/>
      <c r="E3" s="24"/>
      <c r="F3" s="26"/>
      <c r="G3" s="26"/>
      <c r="H3" s="26"/>
      <c r="I3" s="25"/>
      <c r="J3" s="6"/>
      <c r="K3" s="1"/>
      <c r="L3" s="1"/>
    </row>
    <row r="4" spans="2:15" s="3" customFormat="1" ht="38.25">
      <c r="B4" s="35" t="s">
        <v>3</v>
      </c>
      <c r="C4" s="35" t="s">
        <v>1</v>
      </c>
      <c r="D4" s="35" t="s">
        <v>4</v>
      </c>
      <c r="E4" s="35" t="s">
        <v>5</v>
      </c>
      <c r="F4" s="36" t="s">
        <v>6</v>
      </c>
      <c r="G4" s="36" t="s">
        <v>7</v>
      </c>
      <c r="H4" s="36" t="s">
        <v>8</v>
      </c>
      <c r="I4" s="35" t="s">
        <v>9</v>
      </c>
      <c r="J4" s="61" t="s">
        <v>87</v>
      </c>
      <c r="K4" s="3" t="s">
        <v>95</v>
      </c>
      <c r="L4" s="3" t="s">
        <v>96</v>
      </c>
      <c r="M4" s="3" t="s">
        <v>100</v>
      </c>
      <c r="N4" s="62" t="s">
        <v>116</v>
      </c>
      <c r="O4" s="62"/>
    </row>
    <row r="5" spans="2:15" ht="12.75">
      <c r="B5" s="8" t="s">
        <v>77</v>
      </c>
      <c r="C5" s="8" t="s">
        <v>40</v>
      </c>
      <c r="D5" s="8" t="s">
        <v>78</v>
      </c>
      <c r="E5" s="8" t="s">
        <v>79</v>
      </c>
      <c r="F5" s="11">
        <v>900000</v>
      </c>
      <c r="G5" s="11">
        <v>540000</v>
      </c>
      <c r="H5" s="11">
        <f>G5/F5*100</f>
        <v>60</v>
      </c>
      <c r="I5" s="10">
        <v>50</v>
      </c>
      <c r="J5" s="104">
        <v>324000</v>
      </c>
      <c r="K5" s="1"/>
      <c r="L5" s="98">
        <v>324000</v>
      </c>
      <c r="M5" s="118">
        <v>160000</v>
      </c>
      <c r="N5" s="63">
        <v>100000</v>
      </c>
      <c r="O5" s="63"/>
    </row>
    <row r="6" spans="2:15" ht="12.75">
      <c r="B6" s="8" t="s">
        <v>65</v>
      </c>
      <c r="C6" s="8" t="s">
        <v>32</v>
      </c>
      <c r="D6" s="8" t="s">
        <v>66</v>
      </c>
      <c r="E6" s="8" t="s">
        <v>67</v>
      </c>
      <c r="F6" s="11">
        <v>750000</v>
      </c>
      <c r="G6" s="11">
        <v>450000</v>
      </c>
      <c r="H6" s="11">
        <f>G6/F6*100</f>
        <v>60</v>
      </c>
      <c r="I6" s="10">
        <v>45</v>
      </c>
      <c r="J6" s="104">
        <v>225000</v>
      </c>
      <c r="K6" s="98">
        <v>101250</v>
      </c>
      <c r="L6" s="98">
        <v>123750</v>
      </c>
      <c r="M6" s="118">
        <v>225000</v>
      </c>
      <c r="N6" s="63">
        <v>100000</v>
      </c>
      <c r="O6" s="63"/>
    </row>
    <row r="7" spans="2:15" ht="12.75">
      <c r="B7" s="8" t="s">
        <v>68</v>
      </c>
      <c r="C7" s="8" t="s">
        <v>32</v>
      </c>
      <c r="D7" s="8" t="s">
        <v>69</v>
      </c>
      <c r="E7" s="8" t="s">
        <v>70</v>
      </c>
      <c r="F7" s="11">
        <v>1666000</v>
      </c>
      <c r="G7" s="11">
        <v>999000</v>
      </c>
      <c r="H7" s="11">
        <f>G7/F7*100</f>
        <v>59.96398559423769</v>
      </c>
      <c r="I7" s="10">
        <v>30</v>
      </c>
      <c r="J7" s="104">
        <v>399000</v>
      </c>
      <c r="K7" s="98">
        <v>359100</v>
      </c>
      <c r="L7" s="98">
        <v>399000</v>
      </c>
      <c r="M7" s="118">
        <v>301000</v>
      </c>
      <c r="N7" s="63">
        <v>100000</v>
      </c>
      <c r="O7" s="63"/>
    </row>
    <row r="8" spans="2:15" ht="12.75">
      <c r="B8" s="82" t="s">
        <v>71</v>
      </c>
      <c r="C8" s="8" t="s">
        <v>39</v>
      </c>
      <c r="D8" s="82" t="s">
        <v>72</v>
      </c>
      <c r="E8" s="82" t="s">
        <v>73</v>
      </c>
      <c r="F8" s="119">
        <v>1061791</v>
      </c>
      <c r="G8" s="119">
        <v>635000</v>
      </c>
      <c r="H8" s="11">
        <f>G8/F8*100</f>
        <v>59.80461314891537</v>
      </c>
      <c r="I8" s="70">
        <v>30</v>
      </c>
      <c r="J8" s="104">
        <v>254000</v>
      </c>
      <c r="K8" s="98">
        <v>38100</v>
      </c>
      <c r="L8" s="98">
        <v>215900</v>
      </c>
      <c r="M8" s="118">
        <v>381000</v>
      </c>
      <c r="N8" s="63">
        <v>100000</v>
      </c>
      <c r="O8" s="63"/>
    </row>
    <row r="9" spans="2:15" ht="12.75">
      <c r="B9" s="8" t="s">
        <v>74</v>
      </c>
      <c r="C9" s="8" t="s">
        <v>40</v>
      </c>
      <c r="D9" s="8" t="s">
        <v>75</v>
      </c>
      <c r="E9" s="8" t="s">
        <v>76</v>
      </c>
      <c r="F9" s="11">
        <v>500000</v>
      </c>
      <c r="G9" s="11">
        <v>300000</v>
      </c>
      <c r="H9" s="11">
        <f>G9/F9*100</f>
        <v>60</v>
      </c>
      <c r="I9" s="10">
        <v>30</v>
      </c>
      <c r="J9" s="104">
        <v>120000</v>
      </c>
      <c r="K9" s="1"/>
      <c r="L9" s="98">
        <v>120000</v>
      </c>
      <c r="M9" s="118">
        <v>180000</v>
      </c>
      <c r="N9" s="63">
        <v>100000</v>
      </c>
      <c r="O9" s="63"/>
    </row>
    <row r="10" spans="2:15" s="2" customFormat="1" ht="12.75">
      <c r="B10" s="8" t="s">
        <v>82</v>
      </c>
      <c r="C10" s="8"/>
      <c r="D10" s="13"/>
      <c r="E10" s="13"/>
      <c r="F10" s="12">
        <f>SUM(F5:F9)</f>
        <v>4877791</v>
      </c>
      <c r="G10" s="12">
        <f>SUM(G5:G9)</f>
        <v>2924000</v>
      </c>
      <c r="H10" s="12"/>
      <c r="I10" s="21"/>
      <c r="J10" s="97">
        <f>SUM(J5:J9)</f>
        <v>1322000</v>
      </c>
      <c r="K10" s="97">
        <f>SUM(K5:K9)</f>
        <v>498450</v>
      </c>
      <c r="L10" s="97">
        <f>SUM(L5:L9)</f>
        <v>1182650</v>
      </c>
      <c r="M10" s="105">
        <f>SUM(M5:M9)</f>
        <v>1247000</v>
      </c>
      <c r="N10" s="63">
        <f>SUM(N5:N9)</f>
        <v>500000</v>
      </c>
      <c r="O10" s="63"/>
    </row>
    <row r="11" spans="2:15" ht="12.75">
      <c r="B11" s="13"/>
      <c r="N11" s="95"/>
      <c r="O11" s="95"/>
    </row>
    <row r="12" ht="12.75">
      <c r="B12" s="51"/>
    </row>
    <row r="13" spans="2:3" ht="12.75">
      <c r="B13" s="51"/>
      <c r="C13" s="78"/>
    </row>
    <row r="14" spans="2:3" ht="12.75">
      <c r="B14" s="51"/>
      <c r="C14" s="78"/>
    </row>
    <row r="15" spans="2:3" ht="12.75">
      <c r="B15" s="51"/>
      <c r="C15" s="78"/>
    </row>
    <row r="17" ht="12.75">
      <c r="B17" s="51"/>
    </row>
    <row r="18" spans="2:3" ht="12.75">
      <c r="B18" s="51"/>
      <c r="C18" s="78"/>
    </row>
    <row r="19" spans="2:3" ht="12.75">
      <c r="B19" s="51"/>
      <c r="C19" s="78"/>
    </row>
    <row r="20" spans="2:3" ht="12.75">
      <c r="B20" s="51"/>
      <c r="C20" s="78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73"/>
  <sheetViews>
    <sheetView tabSelected="1"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9" sqref="B9:C10"/>
    </sheetView>
  </sheetViews>
  <sheetFormatPr defaultColWidth="9.140625" defaultRowHeight="12.75"/>
  <cols>
    <col min="1" max="1" width="0.9921875" style="0" customWidth="1"/>
    <col min="2" max="2" width="22.140625" style="13" customWidth="1"/>
    <col min="3" max="3" width="17.00390625" style="13" customWidth="1"/>
    <col min="4" max="4" width="22.57421875" style="13" customWidth="1"/>
    <col min="5" max="5" width="25.28125" style="13" customWidth="1"/>
    <col min="6" max="6" width="12.57421875" style="12" customWidth="1"/>
    <col min="7" max="7" width="13.00390625" style="12" customWidth="1"/>
    <col min="8" max="8" width="8.8515625" style="12" customWidth="1"/>
    <col min="9" max="9" width="12.28125" style="7" customWidth="1"/>
    <col min="10" max="10" width="11.8515625" style="5" customWidth="1"/>
    <col min="11" max="11" width="11.57421875" style="5" customWidth="1"/>
    <col min="12" max="12" width="21.28125" style="5" customWidth="1"/>
    <col min="13" max="13" width="9.140625" style="5" customWidth="1"/>
    <col min="14" max="14" width="13.8515625" style="5" customWidth="1"/>
  </cols>
  <sheetData>
    <row r="1" ht="12.75"/>
    <row r="2" ht="12.75"/>
    <row r="3" spans="2:15" s="2" customFormat="1" ht="12.75">
      <c r="B3" s="8" t="s">
        <v>0</v>
      </c>
      <c r="C3" s="10">
        <v>4</v>
      </c>
      <c r="D3" s="8"/>
      <c r="E3" s="8"/>
      <c r="F3" s="11"/>
      <c r="G3" s="11"/>
      <c r="H3" s="11"/>
      <c r="I3" s="7"/>
      <c r="J3" s="1"/>
      <c r="K3" s="1"/>
      <c r="L3" s="1"/>
      <c r="M3" s="1"/>
      <c r="N3" s="91"/>
      <c r="O3" s="85"/>
    </row>
    <row r="4" spans="2:14" s="4" customFormat="1" ht="63.75">
      <c r="B4" s="30" t="s">
        <v>3</v>
      </c>
      <c r="C4" s="30" t="s">
        <v>1</v>
      </c>
      <c r="D4" s="30" t="s">
        <v>4</v>
      </c>
      <c r="E4" s="30" t="s">
        <v>5</v>
      </c>
      <c r="F4" s="31" t="s">
        <v>6</v>
      </c>
      <c r="G4" s="31" t="s">
        <v>7</v>
      </c>
      <c r="H4" s="31" t="s">
        <v>8</v>
      </c>
      <c r="I4" s="106" t="s">
        <v>87</v>
      </c>
      <c r="J4" s="3" t="s">
        <v>95</v>
      </c>
      <c r="K4" s="3" t="s">
        <v>96</v>
      </c>
      <c r="L4" s="102" t="s">
        <v>116</v>
      </c>
      <c r="M4" s="3"/>
      <c r="N4" s="94"/>
    </row>
    <row r="5" spans="2:14" ht="12.75">
      <c r="B5" s="8" t="s">
        <v>81</v>
      </c>
      <c r="C5" s="8" t="s">
        <v>41</v>
      </c>
      <c r="D5" s="8" t="s">
        <v>45</v>
      </c>
      <c r="E5" s="8" t="s">
        <v>99</v>
      </c>
      <c r="F5" s="79">
        <v>210616</v>
      </c>
      <c r="G5" s="79">
        <v>147431</v>
      </c>
      <c r="H5" s="11">
        <v>69.9</v>
      </c>
      <c r="I5" s="81">
        <v>147000</v>
      </c>
      <c r="J5" s="55"/>
      <c r="K5" s="81">
        <v>147000</v>
      </c>
      <c r="L5" s="107">
        <v>140000</v>
      </c>
      <c r="M5" s="84"/>
      <c r="N5" s="92"/>
    </row>
    <row r="6" spans="2:14" ht="12.75">
      <c r="B6" s="82" t="s">
        <v>115</v>
      </c>
      <c r="C6" s="8" t="s">
        <v>39</v>
      </c>
      <c r="D6" s="82" t="s">
        <v>62</v>
      </c>
      <c r="E6" s="82" t="s">
        <v>80</v>
      </c>
      <c r="F6" s="79">
        <v>585295</v>
      </c>
      <c r="G6" s="79">
        <v>409695</v>
      </c>
      <c r="H6" s="11">
        <v>70</v>
      </c>
      <c r="I6" s="81">
        <v>409695</v>
      </c>
      <c r="J6" s="43"/>
      <c r="K6" s="81">
        <v>409656</v>
      </c>
      <c r="L6" s="108">
        <v>360000</v>
      </c>
      <c r="M6" s="83"/>
      <c r="N6" s="92"/>
    </row>
    <row r="7" spans="2:14" ht="12.75">
      <c r="B7" s="8" t="s">
        <v>82</v>
      </c>
      <c r="C7" s="8"/>
      <c r="D7" s="8"/>
      <c r="E7" s="79"/>
      <c r="F7" s="79">
        <f>SUM(F4:F6)</f>
        <v>795911</v>
      </c>
      <c r="G7" s="79">
        <f>SUM(G5:G6)</f>
        <v>557126</v>
      </c>
      <c r="H7" s="80"/>
      <c r="I7" s="98">
        <f>SUM(I5:I6)</f>
        <v>556695</v>
      </c>
      <c r="J7" s="81"/>
      <c r="K7" s="81">
        <v>556695</v>
      </c>
      <c r="L7" s="108">
        <f>SUM(L5:L6)</f>
        <v>500000</v>
      </c>
      <c r="M7" s="84"/>
      <c r="N7" s="92"/>
    </row>
    <row r="8" spans="9:12" ht="12.75">
      <c r="I8" s="46"/>
      <c r="K8" s="33"/>
      <c r="L8" s="92"/>
    </row>
    <row r="9" spans="2:11" ht="12.75">
      <c r="B9" s="51"/>
      <c r="C9" s="78"/>
      <c r="I9" s="46"/>
      <c r="K9" s="33"/>
    </row>
    <row r="10" spans="2:11" ht="12.75">
      <c r="B10" s="51"/>
      <c r="C10" s="78"/>
      <c r="I10" s="46"/>
      <c r="K10" s="33"/>
    </row>
    <row r="11" spans="1:11" ht="12.75">
      <c r="A11" s="13"/>
      <c r="E11" s="12"/>
      <c r="H11" s="7"/>
      <c r="I11" s="5"/>
      <c r="K11" s="33"/>
    </row>
    <row r="12" spans="1:11" ht="12.75">
      <c r="A12" s="13"/>
      <c r="E12" s="12"/>
      <c r="H12" s="7"/>
      <c r="I12" s="5"/>
      <c r="K12" s="33"/>
    </row>
    <row r="13" spans="1:11" ht="12.75">
      <c r="A13" s="13"/>
      <c r="E13" s="12"/>
      <c r="H13" s="7"/>
      <c r="I13" s="5"/>
      <c r="K13" s="33"/>
    </row>
    <row r="14" spans="1:11" ht="12.75">
      <c r="A14" s="13"/>
      <c r="E14" s="12"/>
      <c r="H14" s="34"/>
      <c r="I14" s="5"/>
      <c r="K14" s="33"/>
    </row>
    <row r="15" spans="1:11" ht="12.75">
      <c r="A15" s="13"/>
      <c r="E15" s="12"/>
      <c r="H15" s="7"/>
      <c r="I15" s="5"/>
      <c r="K15" s="33"/>
    </row>
    <row r="16" spans="1:11" ht="12.75">
      <c r="A16" s="13"/>
      <c r="E16" s="11"/>
      <c r="F16" s="11"/>
      <c r="H16" s="34"/>
      <c r="I16" s="5"/>
      <c r="K16" s="33"/>
    </row>
    <row r="17" spans="2:11" ht="12.75">
      <c r="B17" s="9"/>
      <c r="D17" s="9"/>
      <c r="E17" s="9"/>
      <c r="I17" s="46"/>
      <c r="K17" s="33"/>
    </row>
    <row r="18" spans="2:11" ht="12.75">
      <c r="B18" s="9"/>
      <c r="D18" s="9"/>
      <c r="E18" s="9"/>
      <c r="I18" s="46"/>
      <c r="K18" s="33"/>
    </row>
    <row r="19" spans="2:11" ht="12.75">
      <c r="B19" s="9"/>
      <c r="D19" s="9"/>
      <c r="E19" s="9"/>
      <c r="I19" s="46"/>
      <c r="K19" s="33"/>
    </row>
    <row r="20" spans="2:11" ht="12.75">
      <c r="B20" s="9"/>
      <c r="D20" s="9"/>
      <c r="E20" s="9"/>
      <c r="I20" s="46"/>
      <c r="K20" s="33"/>
    </row>
    <row r="21" spans="2:11" ht="12.75">
      <c r="B21" s="9"/>
      <c r="D21" s="9"/>
      <c r="E21" s="9"/>
      <c r="I21" s="46"/>
      <c r="K21" s="33"/>
    </row>
    <row r="22" spans="2:11" ht="12.75">
      <c r="B22" s="9"/>
      <c r="D22" s="9"/>
      <c r="E22" s="9"/>
      <c r="I22" s="46"/>
      <c r="K22" s="33"/>
    </row>
    <row r="23" spans="2:11" ht="12.75">
      <c r="B23" s="9"/>
      <c r="D23" s="9"/>
      <c r="E23" s="9"/>
      <c r="I23" s="46"/>
      <c r="K23" s="33"/>
    </row>
    <row r="24" spans="2:11" ht="12.75">
      <c r="B24" s="9"/>
      <c r="D24" s="9"/>
      <c r="E24" s="9"/>
      <c r="I24" s="46"/>
      <c r="K24" s="33"/>
    </row>
    <row r="25" spans="2:11" ht="12.75">
      <c r="B25" s="9"/>
      <c r="D25" s="9"/>
      <c r="E25" s="9"/>
      <c r="I25" s="46"/>
      <c r="K25" s="33"/>
    </row>
    <row r="26" spans="2:11" ht="12.75">
      <c r="B26" s="9"/>
      <c r="D26" s="9"/>
      <c r="E26" s="9"/>
      <c r="I26" s="46"/>
      <c r="K26" s="33"/>
    </row>
    <row r="27" spans="2:11" ht="12.75">
      <c r="B27" s="9"/>
      <c r="D27" s="9"/>
      <c r="E27" s="9"/>
      <c r="I27" s="46"/>
      <c r="K27" s="33"/>
    </row>
    <row r="28" spans="5:11" ht="12.75">
      <c r="E28" s="27"/>
      <c r="I28" s="46"/>
      <c r="K28" s="33"/>
    </row>
    <row r="29" spans="9:11" ht="12.75">
      <c r="I29" s="46"/>
      <c r="K29" s="33"/>
    </row>
    <row r="30" spans="5:11" ht="12.75">
      <c r="E30" s="27"/>
      <c r="I30" s="46"/>
      <c r="K30" s="33"/>
    </row>
    <row r="31" spans="9:11" ht="12.75">
      <c r="I31" s="46"/>
      <c r="K31" s="33"/>
    </row>
    <row r="32" spans="9:11" ht="12.75">
      <c r="I32" s="46"/>
      <c r="K32" s="33"/>
    </row>
    <row r="33" spans="9:11" ht="12.75">
      <c r="I33" s="46"/>
      <c r="K33" s="33"/>
    </row>
    <row r="34" spans="9:11" ht="12.75">
      <c r="I34" s="46"/>
      <c r="K34" s="33"/>
    </row>
    <row r="35" spans="9:11" ht="12.75">
      <c r="I35" s="46"/>
      <c r="K35" s="33"/>
    </row>
    <row r="36" spans="9:11" ht="12.75">
      <c r="I36" s="46"/>
      <c r="K36" s="33"/>
    </row>
    <row r="37" spans="9:11" ht="12.75">
      <c r="I37" s="46"/>
      <c r="K37" s="33"/>
    </row>
    <row r="38" spans="9:11" ht="12.75">
      <c r="I38" s="46"/>
      <c r="K38" s="33"/>
    </row>
    <row r="39" spans="9:11" ht="12.75">
      <c r="I39" s="46"/>
      <c r="K39" s="33"/>
    </row>
    <row r="40" spans="9:11" ht="12.75">
      <c r="I40" s="46"/>
      <c r="K40" s="33"/>
    </row>
    <row r="41" spans="9:11" ht="12.75">
      <c r="I41" s="46"/>
      <c r="K41" s="33"/>
    </row>
    <row r="42" spans="2:11" ht="12.75">
      <c r="B42" s="22"/>
      <c r="D42" s="22"/>
      <c r="E42" s="22"/>
      <c r="F42" s="23"/>
      <c r="G42" s="23"/>
      <c r="H42" s="23"/>
      <c r="I42" s="46"/>
      <c r="K42" s="33"/>
    </row>
    <row r="43" spans="2:11" ht="12.75">
      <c r="B43" s="22"/>
      <c r="D43" s="22"/>
      <c r="E43" s="22"/>
      <c r="F43" s="23"/>
      <c r="G43" s="23"/>
      <c r="H43" s="23"/>
      <c r="I43" s="46"/>
      <c r="K43" s="33"/>
    </row>
    <row r="44" spans="2:11" ht="12.75">
      <c r="B44" s="22"/>
      <c r="D44" s="22"/>
      <c r="E44" s="22"/>
      <c r="F44" s="23"/>
      <c r="G44" s="23"/>
      <c r="H44" s="23"/>
      <c r="I44" s="46"/>
      <c r="K44" s="33"/>
    </row>
    <row r="45" spans="2:11" ht="12.75">
      <c r="B45" s="22"/>
      <c r="D45" s="22"/>
      <c r="E45" s="22"/>
      <c r="F45" s="23"/>
      <c r="G45" s="23"/>
      <c r="H45" s="23"/>
      <c r="I45" s="46"/>
      <c r="K45" s="33"/>
    </row>
    <row r="46" spans="2:11" ht="12.75">
      <c r="B46" s="22"/>
      <c r="D46" s="22"/>
      <c r="E46" s="22"/>
      <c r="F46" s="23"/>
      <c r="G46" s="23"/>
      <c r="H46" s="23"/>
      <c r="I46" s="46"/>
      <c r="K46" s="33"/>
    </row>
    <row r="47" spans="2:11" ht="12.75">
      <c r="B47" s="22"/>
      <c r="D47" s="22"/>
      <c r="E47" s="22"/>
      <c r="F47" s="23"/>
      <c r="G47" s="23"/>
      <c r="H47" s="23"/>
      <c r="I47" s="46"/>
      <c r="K47" s="33"/>
    </row>
    <row r="48" spans="2:11" ht="12.75">
      <c r="B48" s="22"/>
      <c r="D48" s="22"/>
      <c r="E48" s="22"/>
      <c r="F48" s="23"/>
      <c r="G48" s="23"/>
      <c r="H48" s="23"/>
      <c r="I48" s="46"/>
      <c r="K48" s="33"/>
    </row>
    <row r="49" spans="2:11" ht="12.75">
      <c r="B49" s="9"/>
      <c r="D49" s="9"/>
      <c r="E49" s="9"/>
      <c r="I49" s="46"/>
      <c r="K49" s="33"/>
    </row>
    <row r="50" spans="2:11" ht="12.75">
      <c r="B50" s="9"/>
      <c r="D50" s="9"/>
      <c r="E50" s="9"/>
      <c r="I50" s="46"/>
      <c r="K50" s="33"/>
    </row>
    <row r="51" spans="2:11" ht="12.75">
      <c r="B51" s="9"/>
      <c r="D51" s="9"/>
      <c r="E51" s="9"/>
      <c r="I51" s="46"/>
      <c r="K51" s="33"/>
    </row>
    <row r="52" spans="2:11" ht="12.75">
      <c r="B52" s="9"/>
      <c r="D52" s="9"/>
      <c r="E52" s="9"/>
      <c r="I52" s="46"/>
      <c r="K52" s="33"/>
    </row>
    <row r="53" spans="9:11" ht="12.75">
      <c r="I53" s="46"/>
      <c r="K53" s="33"/>
    </row>
    <row r="54" spans="9:11" ht="12.75">
      <c r="I54" s="46"/>
      <c r="K54" s="33"/>
    </row>
    <row r="55" spans="2:11" ht="12.75">
      <c r="B55" s="17"/>
      <c r="D55" s="17"/>
      <c r="E55" s="18"/>
      <c r="F55" s="19"/>
      <c r="G55" s="20"/>
      <c r="H55" s="20"/>
      <c r="I55" s="46"/>
      <c r="K55" s="33"/>
    </row>
    <row r="56" spans="2:11" ht="12.75">
      <c r="B56" s="17"/>
      <c r="D56" s="17"/>
      <c r="E56" s="18"/>
      <c r="F56" s="19"/>
      <c r="G56" s="20"/>
      <c r="H56" s="20"/>
      <c r="I56" s="46"/>
      <c r="K56" s="33"/>
    </row>
    <row r="57" spans="2:11" ht="12.75">
      <c r="B57" s="17"/>
      <c r="D57" s="17"/>
      <c r="E57" s="18"/>
      <c r="F57" s="19"/>
      <c r="G57" s="20"/>
      <c r="H57" s="20"/>
      <c r="I57" s="46"/>
      <c r="K57" s="33"/>
    </row>
    <row r="58" spans="2:11" ht="12.75">
      <c r="B58" s="17"/>
      <c r="D58" s="17"/>
      <c r="E58" s="18"/>
      <c r="F58" s="19"/>
      <c r="G58" s="20"/>
      <c r="H58" s="20"/>
      <c r="I58" s="46"/>
      <c r="K58" s="33"/>
    </row>
    <row r="59" spans="9:11" ht="12.75">
      <c r="I59" s="46"/>
      <c r="K59" s="33"/>
    </row>
    <row r="60" spans="2:14" s="2" customFormat="1" ht="12.75">
      <c r="B60" s="8"/>
      <c r="C60" s="8"/>
      <c r="D60" s="8"/>
      <c r="E60" s="8"/>
      <c r="F60" s="11"/>
      <c r="G60" s="11"/>
      <c r="H60" s="11"/>
      <c r="I60" s="46"/>
      <c r="J60" s="1"/>
      <c r="K60" s="6"/>
      <c r="L60" s="1"/>
      <c r="M60" s="1"/>
      <c r="N60" s="1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>
      <c r="N70" s="44"/>
    </row>
    <row r="71" spans="2:14" ht="12.75">
      <c r="B71" s="9"/>
      <c r="D71" s="9"/>
      <c r="E71" s="9"/>
      <c r="N71" s="44"/>
    </row>
    <row r="72" spans="2:13" ht="12.75">
      <c r="B72" s="54"/>
      <c r="C72" s="51"/>
      <c r="D72" s="54"/>
      <c r="E72" s="54"/>
      <c r="F72" s="52"/>
      <c r="G72" s="52"/>
      <c r="H72" s="52"/>
      <c r="I72" s="46"/>
      <c r="J72" s="43"/>
      <c r="K72" s="46"/>
      <c r="L72" s="44"/>
      <c r="M72" s="55"/>
    </row>
    <row r="73" spans="6:7" ht="12.75">
      <c r="F73" s="11"/>
      <c r="G73" s="11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Miroslava Holanová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 Holanova</dc:creator>
  <cp:keywords/>
  <dc:description/>
  <cp:lastModifiedBy>235</cp:lastModifiedBy>
  <cp:lastPrinted>2009-06-18T12:35:16Z</cp:lastPrinted>
  <dcterms:created xsi:type="dcterms:W3CDTF">2009-01-28T16:38:06Z</dcterms:created>
  <dcterms:modified xsi:type="dcterms:W3CDTF">2009-06-24T05:52:10Z</dcterms:modified>
  <cp:category/>
  <cp:version/>
  <cp:contentType/>
  <cp:contentStatus/>
</cp:coreProperties>
</file>