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2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<sst xmlns="http://schemas.openxmlformats.org/spreadsheetml/2006/main" count="54" uniqueCount="47">
  <si>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</si>
  <si>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</si>
  <si>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</si>
  <si>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</si>
  <si>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</si>
  <si>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</si>
  <si>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</si>
  <si>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</si>
  <si>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</si>
  <si>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</si>
  <si>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</si>
  <si>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</si>
  <si>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</si>
  <si>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</si>
  <si>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</si>
  <si>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</si>
  <si>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</si>
  <si>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</si>
  <si>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</si>
  <si>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</si>
  <si>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</si>
  <si>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>2212</t>
  </si>
  <si>
    <t>1</t>
  </si>
  <si>
    <t>SÚS KHK a.s.</t>
  </si>
  <si>
    <t>kap. 10 - doprava</t>
  </si>
  <si>
    <t>po 1. změně rozpočtu 
pol. 5213</t>
  </si>
  <si>
    <t>po 1. změně rozpočtu 
pol. 6313</t>
  </si>
  <si>
    <t>FRR
 po 1. zm. rozpočtu 
pol. 5213</t>
  </si>
  <si>
    <t>FRR
 po 1. zm. rozpočtu 
pol. 6313</t>
  </si>
  <si>
    <t xml:space="preserve">v tom: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</si>
  <si>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</si>
  <si>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</si>
  <si>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</si>
  <si>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</si>
  <si>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</si>
  <si>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</si>
  <si>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</si>
  <si>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kap. 39 - regionální rozvoj</t>
  </si>
  <si>
    <t xml:space="preserve">ZOO DK NL, a.s. </t>
  </si>
  <si>
    <t>Transfery obchodním společnostem na rok 2014</t>
  </si>
  <si>
    <t>po 2. změně rozpočtu 
pol. 5213</t>
  </si>
  <si>
    <t>po 2. změně rozpočtu 
pol. 6313</t>
  </si>
  <si>
    <t>FRR
 po 2. zm. rozpočtu 
pol. 5213</t>
  </si>
  <si>
    <t>FRR
 po 2. zm. rozpočtu 
pol. 6313</t>
  </si>
  <si>
    <t>OREDO s.r.o.  (kofi 8444,5tis.KV z kap.21)</t>
  </si>
  <si>
    <t>Oblastní nemocnice Náchod a.s.  (kofi 10,28tis.KV z kap. 21)  kofi 182,6tis.z kap.21</t>
  </si>
  <si>
    <t xml:space="preserve">Oblastní nemocnice Jičín a.s.  kofi 372,11tis.z kap.21
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</si>
</sst>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5" xfId="39" applyNumberFormat="1" applyFont="1" applyBorder="1" applyAlignment="1">
      <alignment/>
    </xf>
    <xf numFmtId="168" fontId="12" fillId="0" borderId="16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8" fontId="4" fillId="0" borderId="17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168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4" fontId="4" fillId="0" borderId="12" xfId="39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5" fillId="0" borderId="14" xfId="39" applyNumberFormat="1" applyFont="1" applyBorder="1" applyAlignment="1">
      <alignment/>
    </xf>
    <xf numFmtId="4" fontId="13" fillId="0" borderId="12" xfId="39" applyNumberFormat="1" applyFont="1" applyBorder="1" applyAlignment="1">
      <alignment/>
    </xf>
    <xf numFmtId="4" fontId="0" fillId="0" borderId="13" xfId="34" applyNumberFormat="1" applyFont="1" applyBorder="1" applyAlignment="1">
      <alignment/>
    </xf>
    <xf numFmtId="4" fontId="0" fillId="0" borderId="20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18" xfId="39" applyNumberFormat="1" applyFont="1" applyBorder="1" applyAlignment="1">
      <alignment/>
    </xf>
    <xf numFmtId="4" fontId="5" fillId="0" borderId="28" xfId="39" applyNumberFormat="1" applyFont="1" applyBorder="1" applyAlignment="1">
      <alignment/>
    </xf>
    <xf numFmtId="168" fontId="5" fillId="0" borderId="10" xfId="39" applyNumberFormat="1" applyFont="1" applyBorder="1" applyAlignment="1">
      <alignment wrapText="1"/>
    </xf>
    <xf numFmtId="168" fontId="5" fillId="0" borderId="10" xfId="39" applyNumberFormat="1" applyFont="1" applyBorder="1" applyAlignment="1">
      <alignment horizontal="left" wrapText="1"/>
    </xf>
    <xf numFmtId="168" fontId="2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10" fillId="0" borderId="32" xfId="0" applyNumberFormat="1" applyFont="1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PageLayoutView="0" workbookViewId="0" topLeftCell="A4">
      <selection activeCell="P23" sqref="P23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8.00390625" style="0" customWidth="1"/>
    <col min="4" max="4" width="10.28125" style="0" customWidth="1"/>
    <col min="5" max="5" width="10.7109375" style="0" customWidth="1"/>
    <col min="6" max="6" width="9.140625" style="0" hidden="1" customWidth="1"/>
    <col min="7" max="7" width="10.57421875" style="0" customWidth="1"/>
    <col min="8" max="8" width="10.28125" style="0" customWidth="1"/>
    <col min="9" max="9" width="8.57421875" style="0" customWidth="1"/>
    <col min="10" max="10" width="9.140625" style="0" customWidth="1"/>
    <col min="11" max="11" width="8.57421875" style="0" customWidth="1"/>
    <col min="12" max="12" width="8.28125" style="0" customWidth="1"/>
    <col min="13" max="13" width="9.140625" style="0" hidden="1" customWidth="1"/>
    <col min="14" max="14" width="8.7109375" style="0" customWidth="1"/>
    <col min="17" max="17" width="9.140625" style="0" hidden="1" customWidth="1"/>
  </cols>
  <sheetData>
    <row r="1" spans="1:18" ht="12.75">
      <c r="A1" s="24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7</v>
      </c>
    </row>
    <row r="2" spans="1:18" ht="24.75" customHeight="1">
      <c r="A2" s="58" t="s">
        <v>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28.5" customHeight="1">
      <c r="A3" s="59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30" customHeight="1">
      <c r="A4" s="58" t="s">
        <v>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</v>
      </c>
    </row>
    <row r="7" spans="1:18" ht="13.5" customHeight="1" thickBot="1">
      <c r="A7" s="61" t="s">
        <v>1</v>
      </c>
      <c r="B7" s="63" t="s">
        <v>9</v>
      </c>
      <c r="C7" s="47" t="s">
        <v>30</v>
      </c>
      <c r="D7" s="50" t="s">
        <v>32</v>
      </c>
      <c r="E7" s="51"/>
      <c r="F7" s="51"/>
      <c r="G7" s="51"/>
      <c r="H7" s="50" t="s">
        <v>33</v>
      </c>
      <c r="I7" s="51"/>
      <c r="J7" s="54"/>
      <c r="K7" s="55" t="s">
        <v>15</v>
      </c>
      <c r="L7" s="56"/>
      <c r="M7" s="56"/>
      <c r="N7" s="56"/>
      <c r="O7" s="56"/>
      <c r="P7" s="56"/>
      <c r="Q7" s="56"/>
      <c r="R7" s="57"/>
    </row>
    <row r="8" spans="1:18" ht="13.5" thickBot="1">
      <c r="A8" s="62"/>
      <c r="B8" s="64"/>
      <c r="C8" s="48"/>
      <c r="D8" s="52"/>
      <c r="E8" s="53"/>
      <c r="F8" s="53"/>
      <c r="G8" s="53"/>
      <c r="H8" s="52"/>
      <c r="I8" s="53"/>
      <c r="J8" s="49"/>
      <c r="K8" s="55" t="s">
        <v>34</v>
      </c>
      <c r="L8" s="56"/>
      <c r="M8" s="56"/>
      <c r="N8" s="57"/>
      <c r="O8" s="55" t="s">
        <v>35</v>
      </c>
      <c r="P8" s="56"/>
      <c r="Q8" s="56"/>
      <c r="R8" s="57"/>
    </row>
    <row r="9" spans="1:18" ht="90" thickBot="1">
      <c r="A9" s="52"/>
      <c r="B9" s="65"/>
      <c r="C9" s="49"/>
      <c r="D9" s="25" t="s">
        <v>25</v>
      </c>
      <c r="E9" s="25" t="s">
        <v>17</v>
      </c>
      <c r="F9" s="25" t="s">
        <v>10</v>
      </c>
      <c r="G9" s="25" t="s">
        <v>40</v>
      </c>
      <c r="H9" s="25" t="s">
        <v>26</v>
      </c>
      <c r="I9" s="25" t="s">
        <v>11</v>
      </c>
      <c r="J9" s="25" t="s">
        <v>41</v>
      </c>
      <c r="K9" s="25" t="s">
        <v>27</v>
      </c>
      <c r="L9" s="25" t="s">
        <v>8</v>
      </c>
      <c r="M9" s="25" t="s">
        <v>10</v>
      </c>
      <c r="N9" s="25" t="s">
        <v>42</v>
      </c>
      <c r="O9" s="25" t="s">
        <v>28</v>
      </c>
      <c r="P9" s="25" t="s">
        <v>8</v>
      </c>
      <c r="Q9" s="25" t="s">
        <v>10</v>
      </c>
      <c r="R9" s="25" t="s">
        <v>43</v>
      </c>
    </row>
    <row r="10" spans="1:18" ht="13.5" hidden="1" thickBot="1">
      <c r="A10" s="35"/>
      <c r="B10" s="20"/>
      <c r="C10" s="17" t="s">
        <v>24</v>
      </c>
      <c r="D10" s="9">
        <f>D12</f>
        <v>0</v>
      </c>
      <c r="E10" s="9">
        <f>E12</f>
        <v>0</v>
      </c>
      <c r="F10" s="9">
        <f>F12</f>
        <v>0</v>
      </c>
      <c r="G10" s="9">
        <f>G12</f>
        <v>0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/>
      <c r="R10" s="9">
        <f>R12</f>
        <v>0</v>
      </c>
    </row>
    <row r="11" spans="1:18" ht="13.5" hidden="1" thickBot="1">
      <c r="A11" s="31"/>
      <c r="B11" s="21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hidden="1" thickBot="1">
      <c r="A12" s="28" t="s">
        <v>21</v>
      </c>
      <c r="B12" s="22" t="s">
        <v>22</v>
      </c>
      <c r="C12" s="7" t="s">
        <v>23</v>
      </c>
      <c r="D12" s="11">
        <v>0</v>
      </c>
      <c r="E12" s="11"/>
      <c r="F12" s="11"/>
      <c r="G12" s="11">
        <f>D12+E12+F12</f>
        <v>0</v>
      </c>
      <c r="H12" s="11">
        <v>0</v>
      </c>
      <c r="I12" s="11"/>
      <c r="J12" s="11">
        <f>H12+I12</f>
        <v>0</v>
      </c>
      <c r="K12" s="11"/>
      <c r="L12" s="11"/>
      <c r="M12" s="11"/>
      <c r="N12" s="11"/>
      <c r="O12" s="11">
        <v>0</v>
      </c>
      <c r="P12" s="11"/>
      <c r="Q12" s="11"/>
      <c r="R12" s="11">
        <f>O12+P12</f>
        <v>0</v>
      </c>
    </row>
    <row r="13" spans="1:18" ht="13.5" hidden="1" thickBot="1">
      <c r="A13" s="26"/>
      <c r="B13" s="12"/>
      <c r="C13" s="17" t="s">
        <v>18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27"/>
      <c r="B14" s="18"/>
      <c r="C14" s="6" t="s">
        <v>0</v>
      </c>
      <c r="D14" s="10"/>
      <c r="E14" s="10"/>
      <c r="F14" s="10"/>
      <c r="G14" s="10"/>
      <c r="H14" s="10"/>
      <c r="I14" s="29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28" t="s">
        <v>16</v>
      </c>
      <c r="B15" s="22">
        <v>1</v>
      </c>
      <c r="C15" s="7" t="s">
        <v>19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3.5" hidden="1" thickBot="1">
      <c r="A16" s="28"/>
      <c r="B16" s="22"/>
      <c r="C16" s="7" t="s">
        <v>20</v>
      </c>
      <c r="D16" s="16">
        <v>0</v>
      </c>
      <c r="E16" s="16"/>
      <c r="F16" s="16"/>
      <c r="G16" s="16">
        <f>D16+E16+F16</f>
        <v>0</v>
      </c>
      <c r="H16" s="16">
        <v>0</v>
      </c>
      <c r="I16" s="16"/>
      <c r="J16" s="16">
        <f>H16+I16</f>
        <v>0</v>
      </c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26"/>
      <c r="B17" s="12"/>
      <c r="C17" s="17" t="s">
        <v>37</v>
      </c>
      <c r="D17" s="36">
        <f>D19</f>
        <v>47000</v>
      </c>
      <c r="E17" s="36">
        <f>E19</f>
        <v>0</v>
      </c>
      <c r="F17" s="36">
        <f>F19</f>
        <v>0</v>
      </c>
      <c r="G17" s="36">
        <f>G19</f>
        <v>47000</v>
      </c>
      <c r="H17" s="36">
        <f aca="true" t="shared" si="2" ref="H17:N17">H19</f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6">
        <f t="shared" si="2"/>
        <v>0</v>
      </c>
      <c r="M17" s="36">
        <f t="shared" si="2"/>
        <v>0</v>
      </c>
      <c r="N17" s="36">
        <f t="shared" si="2"/>
        <v>0</v>
      </c>
      <c r="O17" s="36"/>
      <c r="P17" s="36">
        <f>P19</f>
        <v>0</v>
      </c>
      <c r="Q17" s="36"/>
      <c r="R17" s="36">
        <f>R19</f>
        <v>0</v>
      </c>
    </row>
    <row r="18" spans="1:18" ht="12.75">
      <c r="A18" s="27"/>
      <c r="B18" s="18"/>
      <c r="C18" s="6" t="s">
        <v>0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3.5" thickBot="1">
      <c r="A19" s="33">
        <v>3741</v>
      </c>
      <c r="B19" s="19">
        <v>1</v>
      </c>
      <c r="C19" s="7" t="s">
        <v>38</v>
      </c>
      <c r="D19" s="38">
        <v>47000</v>
      </c>
      <c r="E19" s="38"/>
      <c r="F19" s="38"/>
      <c r="G19" s="38">
        <f>D19+E19+F19</f>
        <v>47000</v>
      </c>
      <c r="H19" s="38"/>
      <c r="I19" s="38"/>
      <c r="J19" s="38">
        <f>H19+I19</f>
        <v>0</v>
      </c>
      <c r="K19" s="38"/>
      <c r="L19" s="38"/>
      <c r="M19" s="38"/>
      <c r="N19" s="38"/>
      <c r="O19" s="38"/>
      <c r="P19" s="38"/>
      <c r="Q19" s="38"/>
      <c r="R19" s="38">
        <f>O19+P19</f>
        <v>0</v>
      </c>
    </row>
    <row r="20" spans="1:18" ht="12.75">
      <c r="A20" s="30"/>
      <c r="B20" s="13"/>
      <c r="C20" s="17" t="s">
        <v>2</v>
      </c>
      <c r="D20" s="36">
        <f aca="true" t="shared" si="3" ref="D20:R20">SUM(D22:D26)</f>
        <v>176000</v>
      </c>
      <c r="E20" s="39">
        <f t="shared" si="3"/>
        <v>0</v>
      </c>
      <c r="F20" s="36">
        <f t="shared" si="3"/>
        <v>0</v>
      </c>
      <c r="G20" s="36">
        <f t="shared" si="3"/>
        <v>176000</v>
      </c>
      <c r="H20" s="36">
        <f t="shared" si="3"/>
        <v>10.28</v>
      </c>
      <c r="I20" s="36">
        <f t="shared" si="3"/>
        <v>554.71</v>
      </c>
      <c r="J20" s="36">
        <f t="shared" si="3"/>
        <v>564.99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 t="shared" si="3"/>
        <v>0</v>
      </c>
      <c r="O20" s="36">
        <f t="shared" si="3"/>
        <v>19379.5</v>
      </c>
      <c r="P20" s="36">
        <f t="shared" si="3"/>
        <v>5000</v>
      </c>
      <c r="Q20" s="36">
        <f t="shared" si="3"/>
        <v>0</v>
      </c>
      <c r="R20" s="36">
        <f t="shared" si="3"/>
        <v>24379.5</v>
      </c>
    </row>
    <row r="21" spans="1:18" ht="12.75">
      <c r="A21" s="31"/>
      <c r="B21" s="21"/>
      <c r="C21" s="6" t="s">
        <v>29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39" customHeight="1">
      <c r="A22" s="31">
        <v>3522</v>
      </c>
      <c r="B22" s="21">
        <v>92</v>
      </c>
      <c r="C22" s="46" t="s">
        <v>46</v>
      </c>
      <c r="D22" s="40">
        <v>43139.08</v>
      </c>
      <c r="E22" s="40"/>
      <c r="F22" s="40"/>
      <c r="G22" s="40">
        <f>D22+E22+F22</f>
        <v>43139.08</v>
      </c>
      <c r="H22" s="40"/>
      <c r="I22" s="40">
        <f>187.87+184.24</f>
        <v>372.11</v>
      </c>
      <c r="J22" s="40">
        <f>H22+I22</f>
        <v>372.11</v>
      </c>
      <c r="K22" s="40"/>
      <c r="L22" s="40"/>
      <c r="M22" s="40"/>
      <c r="N22" s="40">
        <f>K22+L22</f>
        <v>0</v>
      </c>
      <c r="O22" s="40">
        <v>3900</v>
      </c>
      <c r="P22" s="40"/>
      <c r="Q22" s="40"/>
      <c r="R22" s="40">
        <f>O22+P22+Q22</f>
        <v>3900</v>
      </c>
    </row>
    <row r="23" spans="1:18" ht="38.25">
      <c r="A23" s="31">
        <v>3522</v>
      </c>
      <c r="B23" s="21">
        <v>93</v>
      </c>
      <c r="C23" s="45" t="s">
        <v>45</v>
      </c>
      <c r="D23" s="40">
        <v>85102.15</v>
      </c>
      <c r="E23" s="40"/>
      <c r="F23" s="40"/>
      <c r="G23" s="40">
        <f>D23+E23+F23</f>
        <v>85102.15</v>
      </c>
      <c r="H23" s="40">
        <v>10.28</v>
      </c>
      <c r="I23" s="40">
        <v>182.6</v>
      </c>
      <c r="J23" s="40">
        <f>H23+I23</f>
        <v>192.88</v>
      </c>
      <c r="K23" s="40"/>
      <c r="L23" s="40"/>
      <c r="M23" s="40"/>
      <c r="N23" s="40">
        <f>K23+L23</f>
        <v>0</v>
      </c>
      <c r="O23" s="40">
        <v>15116.4</v>
      </c>
      <c r="P23" s="40">
        <v>5000</v>
      </c>
      <c r="Q23" s="40"/>
      <c r="R23" s="40">
        <f>O23+P23+Q23</f>
        <v>20116.4</v>
      </c>
    </row>
    <row r="24" spans="1:18" ht="12.75">
      <c r="A24" s="31">
        <v>3522</v>
      </c>
      <c r="B24" s="21">
        <v>95</v>
      </c>
      <c r="C24" s="8" t="s">
        <v>3</v>
      </c>
      <c r="D24" s="40">
        <v>32868.34</v>
      </c>
      <c r="E24" s="40"/>
      <c r="F24" s="40"/>
      <c r="G24" s="40">
        <f>D24+E24+F24</f>
        <v>32868.34</v>
      </c>
      <c r="H24" s="40"/>
      <c r="I24" s="40"/>
      <c r="J24" s="40">
        <f>H24+I24</f>
        <v>0</v>
      </c>
      <c r="K24" s="40"/>
      <c r="L24" s="40"/>
      <c r="M24" s="40"/>
      <c r="N24" s="40">
        <f>K24+L24</f>
        <v>0</v>
      </c>
      <c r="O24" s="40"/>
      <c r="P24" s="40"/>
      <c r="Q24" s="40"/>
      <c r="R24" s="40">
        <f>O24+P24+Q24</f>
        <v>0</v>
      </c>
    </row>
    <row r="25" spans="1:18" ht="12.75">
      <c r="A25" s="32" t="s">
        <v>12</v>
      </c>
      <c r="B25" s="23" t="s">
        <v>13</v>
      </c>
      <c r="C25" s="14" t="s">
        <v>14</v>
      </c>
      <c r="D25" s="41">
        <v>14890.43</v>
      </c>
      <c r="E25" s="41"/>
      <c r="F25" s="41"/>
      <c r="G25" s="40">
        <f>D25+E25+F25</f>
        <v>14890.43</v>
      </c>
      <c r="H25" s="41"/>
      <c r="I25" s="41"/>
      <c r="J25" s="40">
        <f>H25+I25</f>
        <v>0</v>
      </c>
      <c r="K25" s="41"/>
      <c r="L25" s="41"/>
      <c r="M25" s="41"/>
      <c r="N25" s="40">
        <f>K25+L25</f>
        <v>0</v>
      </c>
      <c r="O25" s="41"/>
      <c r="P25" s="41"/>
      <c r="Q25" s="41"/>
      <c r="R25" s="40">
        <f>O25+P25+Q25</f>
        <v>0</v>
      </c>
    </row>
    <row r="26" spans="1:18" ht="13.5" thickBot="1">
      <c r="A26" s="33">
        <v>3599</v>
      </c>
      <c r="B26" s="19">
        <v>99</v>
      </c>
      <c r="C26" s="15" t="s">
        <v>36</v>
      </c>
      <c r="D26" s="42">
        <v>0</v>
      </c>
      <c r="E26" s="42"/>
      <c r="F26" s="42"/>
      <c r="G26" s="42">
        <f>D26+E26+F26</f>
        <v>0</v>
      </c>
      <c r="H26" s="42"/>
      <c r="I26" s="42"/>
      <c r="J26" s="43">
        <f>H26+I26</f>
        <v>0</v>
      </c>
      <c r="K26" s="43"/>
      <c r="L26" s="43"/>
      <c r="M26" s="43"/>
      <c r="N26" s="43">
        <f>K26+L26+M26</f>
        <v>0</v>
      </c>
      <c r="O26" s="42">
        <v>363.1</v>
      </c>
      <c r="P26" s="42"/>
      <c r="Q26" s="42"/>
      <c r="R26" s="43">
        <f>O26+P26+Q26</f>
        <v>363.1</v>
      </c>
    </row>
    <row r="27" spans="1:18" ht="12.75">
      <c r="A27" s="26"/>
      <c r="B27" s="12"/>
      <c r="C27" s="17" t="s">
        <v>24</v>
      </c>
      <c r="D27" s="36">
        <f>D29</f>
        <v>0</v>
      </c>
      <c r="E27" s="36">
        <f>E29</f>
        <v>500</v>
      </c>
      <c r="F27" s="36">
        <f>F29</f>
        <v>0</v>
      </c>
      <c r="G27" s="36">
        <f>G29</f>
        <v>500</v>
      </c>
      <c r="H27" s="36">
        <f aca="true" t="shared" si="4" ref="H27:P27">H29</f>
        <v>8444.5</v>
      </c>
      <c r="I27" s="36">
        <f t="shared" si="4"/>
        <v>0</v>
      </c>
      <c r="J27" s="36">
        <f t="shared" si="4"/>
        <v>8444.5</v>
      </c>
      <c r="K27" s="36">
        <f t="shared" si="4"/>
        <v>0</v>
      </c>
      <c r="L27" s="36">
        <f t="shared" si="4"/>
        <v>0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  <c r="Q27" s="36"/>
      <c r="R27" s="36">
        <f>R29</f>
        <v>0</v>
      </c>
    </row>
    <row r="28" spans="1:18" ht="12.75">
      <c r="A28" s="27"/>
      <c r="B28" s="18"/>
      <c r="C28" s="6" t="s">
        <v>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3.5" thickBot="1">
      <c r="A29" s="33" t="s">
        <v>31</v>
      </c>
      <c r="B29" s="19">
        <v>1</v>
      </c>
      <c r="C29" s="34" t="s">
        <v>44</v>
      </c>
      <c r="D29" s="44"/>
      <c r="E29" s="44">
        <v>500</v>
      </c>
      <c r="F29" s="44"/>
      <c r="G29" s="44">
        <f>D29+E29+F29</f>
        <v>500</v>
      </c>
      <c r="H29" s="44">
        <v>8444.5</v>
      </c>
      <c r="I29" s="44"/>
      <c r="J29" s="44">
        <f>H29+I29</f>
        <v>8444.5</v>
      </c>
      <c r="K29" s="44"/>
      <c r="L29" s="44"/>
      <c r="M29" s="44"/>
      <c r="N29" s="44"/>
      <c r="O29" s="44"/>
      <c r="P29" s="44"/>
      <c r="Q29" s="44"/>
      <c r="R29" s="44">
        <f>O29+P29</f>
        <v>0</v>
      </c>
    </row>
  </sheetData>
  <sheetProtection/>
  <mergeCells count="11">
    <mergeCell ref="A2:R2"/>
    <mergeCell ref="A3:R3"/>
    <mergeCell ref="A4:R4"/>
    <mergeCell ref="A7:A9"/>
    <mergeCell ref="B7:B9"/>
    <mergeCell ref="C7:C9"/>
    <mergeCell ref="D7:G8"/>
    <mergeCell ref="H7:J8"/>
    <mergeCell ref="K7:R7"/>
    <mergeCell ref="K8:N8"/>
    <mergeCell ref="O8:R8"/>
  </mergeCells>
  <printOptions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2014-04-22T06:17:06Z</cp:lastPrinted>
  <dcterms:created xsi:type="dcterms:W3CDTF">2002-08-26T10:16:33Z</dcterms:created>
  <dcterms:modified xsi:type="dcterms:W3CDTF">2014-05-22T09:59:04Z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