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4 školství" sheetId="1" r:id="rId1"/>
  </sheets>
  <definedNames>
    <definedName name="_xlnm.Print_Titles" localSheetId="0">'14 školství'!$17:$18</definedName>
    <definedName name="_xlnm.Print_Area" localSheetId="0">'14 školství'!$A$1:$BQ$96</definedName>
  </definedNames>
  <calcPr fullCalcOnLoad="1"/>
</workbook>
</file>

<file path=xl/sharedStrings.xml><?xml version="1.0" encoding="utf-8"?>
<sst xmlns="http://schemas.openxmlformats.org/spreadsheetml/2006/main" count="136" uniqueCount="105">
  <si>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</si>
  <si>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</si>
  <si>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</si>
  <si>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</si>
  <si>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</si>
  <si>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</si>
  <si>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</si>
  <si>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</si>
  <si>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</si>
  <si>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</si>
  <si>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</si>
  <si>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</si>
  <si>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</si>
  <si>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půjčka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</si>
  <si>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</si>
  <si>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            </t>
    </r>
  </si>
  <si>
    <r>
      <t xml:space="preserve">Upravený
rozpočet
</t>
    </r>
    <r>
      <rPr>
        <sz val="10"/>
        <rFont val="Arial"/>
        <family val="2"/>
      </rPr>
      <t>v tis. Kč</t>
    </r>
  </si>
  <si>
    <t>SM/08/337</t>
  </si>
  <si>
    <t>pozemky</t>
  </si>
  <si>
    <t>Výkup nemovitosti - splátky</t>
  </si>
  <si>
    <t>Jiráskovo gymnázium, Náchod, Řezníčkova 451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</si>
  <si>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</si>
  <si>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</si>
  <si>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</si>
  <si>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</si>
  <si>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</si>
  <si>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</si>
  <si>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</si>
  <si>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</si>
  <si>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</si>
  <si>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</si>
  <si>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</si>
  <si>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</si>
  <si>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</si>
  <si>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</si>
  <si>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</si>
  <si>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</si>
  <si>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</si>
  <si>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</si>
  <si>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Lepařovo gymnázium, Jičín, Jiráskova 30</t>
  </si>
  <si>
    <t>I. navýšení</t>
  </si>
  <si>
    <t>Střední průmyslová škola, Hradec Králové, Hradecká 647</t>
  </si>
  <si>
    <t>celkem kapitálové výdaje - odvětví</t>
  </si>
  <si>
    <t>celkem pozemky</t>
  </si>
  <si>
    <t>Gymnázium a Střední odborná škola, Jaroměř, Lužická 423</t>
  </si>
  <si>
    <t>Základní škola logopedická a Mateřská škola logopedická, Choustníkovo Hradiště 161</t>
  </si>
  <si>
    <t>Přístavba a stavební úpravy</t>
  </si>
  <si>
    <t>* IF = investiční fond organizace</t>
  </si>
  <si>
    <t>SM/08/376</t>
  </si>
  <si>
    <t>SM/09/303</t>
  </si>
  <si>
    <t>PD = projektová dokumentace</t>
  </si>
  <si>
    <t>Zpracovala: Třísková Dana</t>
  </si>
  <si>
    <t>ZK/10/637/2009 z 2.12.2009</t>
  </si>
  <si>
    <t>RK 20.1.2010, ZK 28.1.2010</t>
  </si>
  <si>
    <t>Rekonstrukce  rozvodů</t>
  </si>
  <si>
    <r>
      <t xml:space="preserve">Počáteční stav </t>
    </r>
    <r>
      <rPr>
        <sz val="9"/>
        <rFont val="Arial"/>
        <family val="2"/>
      </rPr>
      <t>/ze schváleného rozpočtu/ ZK/10/637/2009 z 2.12.2009</t>
    </r>
    <r>
      <rPr>
        <b/>
        <sz val="9"/>
        <rFont val="Arial"/>
        <family val="2"/>
      </rPr>
      <t xml:space="preserve">
</t>
    </r>
  </si>
  <si>
    <t>Vyšší odborná škola a Střední odborná škola, Nový Bydžov, Jana Maláta 1869</t>
  </si>
  <si>
    <t>Výměna oken u tělocvičny</t>
  </si>
  <si>
    <t>Střední škola služeb, obchodu a gastronomie, Hradec Králové, Velká 3</t>
  </si>
  <si>
    <t>Rekonstrukce objektu V Lipkách</t>
  </si>
  <si>
    <t>Dětský domov a školní jídelna, Nechanice, Hrádecká 325</t>
  </si>
  <si>
    <t>SM/09/316</t>
  </si>
  <si>
    <t>Sanace vlhkého zdiva</t>
  </si>
  <si>
    <t>SM/09/318</t>
  </si>
  <si>
    <t>Střední škola propagační tvorby a polygrafie, Velké Poříčí, Náchodská 285</t>
  </si>
  <si>
    <t>Napojení na veřejnou kanalizaci</t>
  </si>
  <si>
    <t>SM/09/319</t>
  </si>
  <si>
    <t>Základní škola speciální, Jaroměř, Palackého 142</t>
  </si>
  <si>
    <t>Výměna oken a vstupních dveří</t>
  </si>
  <si>
    <t>Reko soc. zařízení u tělocvičny</t>
  </si>
  <si>
    <t>SM/09/322</t>
  </si>
  <si>
    <t>Výměna oken na domově mládeže</t>
  </si>
  <si>
    <t>SM/09/325</t>
  </si>
  <si>
    <t>Masarykova obchodní akademie, Jičín, 17. listopadu 220</t>
  </si>
  <si>
    <t xml:space="preserve">Výměna oken </t>
  </si>
  <si>
    <t>Střední škola zahradnická, Kopidlno, nám. Hilmarovo 1</t>
  </si>
  <si>
    <t>Plynofikace jednotlivých objektů vč. kotelen</t>
  </si>
  <si>
    <t>Rekonstrukce Domova mládeže - Fibichova</t>
  </si>
  <si>
    <t>V Hradci Králové 11. ledna 2010</t>
  </si>
  <si>
    <t>SM/10/301</t>
  </si>
  <si>
    <t>SM/10/303</t>
  </si>
  <si>
    <t>SM/09/336</t>
  </si>
  <si>
    <t>Gymnázium J.K.Tyla, Hradec Králové, Tylovo nábř. 682</t>
  </si>
  <si>
    <t>Projektová dokumentace na stavební úpravy objektu</t>
  </si>
  <si>
    <t>SM/09/349</t>
  </si>
  <si>
    <t>Střední průmyslová škola, Hronov, Hostovského 910</t>
  </si>
  <si>
    <t>Rekonstrukce půdních prostor budovy ul. Vrchlického</t>
  </si>
  <si>
    <t>Rekonstrukce oken v zrcadlovém sále</t>
  </si>
  <si>
    <t>SM/10/304</t>
  </si>
  <si>
    <t>Zdroj krytí</t>
  </si>
  <si>
    <t>úvěr</t>
  </si>
  <si>
    <t>úvěr z r.2009</t>
  </si>
  <si>
    <t>Přístavba a stavební úpravy (převod z r. 2009)</t>
  </si>
  <si>
    <t>Gymnázium a Střední odborná škola pedagogická, Nová Paka, Kumburská 740</t>
  </si>
  <si>
    <t>Rekonstrukce  ÚT ve škole včetně kotelny</t>
  </si>
  <si>
    <t>SM/09/301</t>
  </si>
  <si>
    <t>Střední odborná škola a Střední odborné učiliště, Hradec Králové, Hradební 1029</t>
  </si>
  <si>
    <t>Plynofikace jednotlivých objektů vč. kotelen (převod z r. 2009)</t>
  </si>
  <si>
    <t>SM/10/305</t>
  </si>
  <si>
    <t>Střední odborná škola veřejnosprávní a sociální, Stěžery, Lipová 56</t>
  </si>
  <si>
    <t>Kapitola 50 - Fond rozvoje a reprodukce Královéhradeckého kraje rok 2010  -  I. uvolnění</t>
  </si>
  <si>
    <t>I. navýšení - nečerpáno a nedočerpáno na  akce r. 2009</t>
  </si>
  <si>
    <r>
      <t xml:space="preserve">zapojení nedočerpaných a nečerpaných prostředků          r. 2009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</si>
  <si>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RK 20.1.2010,  ZK 28.1.2010</t>
    </r>
  </si>
  <si>
    <t>SM/10/302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</si>
</sst>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0" borderId="8" applyAlignment="0">
      <protection/>
    </xf>
    <xf numFmtId="0" fontId="49" fillId="0" borderId="0" applyNumberFormat="0" applyFill="0" applyBorder="0" applyAlignment="0" applyProtection="0"/>
    <xf numFmtId="0" fontId="50" fillId="25" borderId="9" applyNumberFormat="0" applyAlignment="0" applyProtection="0"/>
    <xf numFmtId="0" fontId="51" fillId="26" borderId="9" applyNumberFormat="0" applyAlignment="0" applyProtection="0"/>
    <xf numFmtId="0" fontId="52" fillId="26" borderId="10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8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0" fillId="0" borderId="20" xfId="0" applyFont="1" applyBorder="1" applyAlignment="1">
      <alignment/>
    </xf>
    <xf numFmtId="165" fontId="9" fillId="0" borderId="2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wrapText="1"/>
    </xf>
    <xf numFmtId="0" fontId="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center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0" fontId="4" fillId="33" borderId="44" xfId="0" applyFont="1" applyFill="1" applyBorder="1" applyAlignment="1">
      <alignment horizontal="right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right" vertical="center" wrapText="1"/>
    </xf>
    <xf numFmtId="0" fontId="4" fillId="33" borderId="46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34" borderId="48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4" fontId="4" fillId="0" borderId="34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4" borderId="35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4" fontId="4" fillId="0" borderId="24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34" borderId="49" xfId="0" applyNumberFormat="1" applyFont="1" applyFill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4" fontId="4" fillId="0" borderId="55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7" xfId="0" applyFont="1" applyBorder="1" applyAlignment="1">
      <alignment/>
    </xf>
    <xf numFmtId="165" fontId="4" fillId="0" borderId="36" xfId="0" applyNumberFormat="1" applyFont="1" applyBorder="1" applyAlignment="1">
      <alignment/>
    </xf>
    <xf numFmtId="0" fontId="11" fillId="35" borderId="53" xfId="0" applyFont="1" applyFill="1" applyBorder="1" applyAlignment="1">
      <alignment wrapText="1"/>
    </xf>
    <xf numFmtId="0" fontId="11" fillId="35" borderId="54" xfId="0" applyFont="1" applyFill="1" applyBorder="1" applyAlignment="1">
      <alignment wrapText="1"/>
    </xf>
    <xf numFmtId="0" fontId="0" fillId="35" borderId="33" xfId="0" applyFont="1" applyFill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4" fontId="4" fillId="0" borderId="31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0" fontId="4" fillId="0" borderId="56" xfId="0" applyFont="1" applyBorder="1" applyAlignment="1">
      <alignment horizontal="center" vertical="center"/>
    </xf>
    <xf numFmtId="0" fontId="11" fillId="35" borderId="0" xfId="0" applyFont="1" applyFill="1" applyBorder="1" applyAlignment="1">
      <alignment wrapText="1"/>
    </xf>
    <xf numFmtId="0" fontId="11" fillId="35" borderId="45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8" xfId="0" applyFont="1" applyFill="1" applyBorder="1" applyAlignment="1">
      <alignment/>
    </xf>
    <xf numFmtId="165" fontId="0" fillId="0" borderId="33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 wrapText="1"/>
    </xf>
    <xf numFmtId="0" fontId="13" fillId="0" borderId="11" xfId="0" applyFont="1" applyBorder="1" applyAlignment="1">
      <alignment/>
    </xf>
    <xf numFmtId="0" fontId="13" fillId="0" borderId="25" xfId="0" applyFont="1" applyBorder="1" applyAlignment="1">
      <alignment/>
    </xf>
    <xf numFmtId="165" fontId="5" fillId="0" borderId="2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5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59" xfId="0" applyBorder="1" applyAlignment="1">
      <alignment/>
    </xf>
    <xf numFmtId="0" fontId="0" fillId="0" borderId="26" xfId="0" applyBorder="1" applyAlignment="1">
      <alignment/>
    </xf>
    <xf numFmtId="164" fontId="5" fillId="0" borderId="58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51" xfId="0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" fontId="0" fillId="0" borderId="61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2" fontId="0" fillId="0" borderId="0" xfId="0" applyNumberFormat="1" applyAlignment="1">
      <alignment/>
    </xf>
    <xf numFmtId="165" fontId="12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36" xfId="0" applyNumberFormat="1" applyFont="1" applyBorder="1" applyAlignment="1">
      <alignment/>
    </xf>
    <xf numFmtId="165" fontId="0" fillId="0" borderId="33" xfId="0" applyNumberFormat="1" applyFont="1" applyBorder="1" applyAlignment="1">
      <alignment horizontal="right" vertical="center" wrapText="1"/>
    </xf>
    <xf numFmtId="165" fontId="0" fillId="0" borderId="5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53" xfId="0" applyFont="1" applyBorder="1" applyAlignment="1">
      <alignment/>
    </xf>
    <xf numFmtId="0" fontId="0" fillId="0" borderId="44" xfId="0" applyBorder="1" applyAlignment="1">
      <alignment wrapText="1"/>
    </xf>
    <xf numFmtId="0" fontId="0" fillId="0" borderId="54" xfId="0" applyBorder="1" applyAlignment="1">
      <alignment wrapText="1"/>
    </xf>
    <xf numFmtId="165" fontId="5" fillId="34" borderId="44" xfId="0" applyNumberFormat="1" applyFont="1" applyFill="1" applyBorder="1" applyAlignment="1">
      <alignment horizontal="right"/>
    </xf>
    <xf numFmtId="165" fontId="5" fillId="0" borderId="55" xfId="0" applyNumberFormat="1" applyFont="1" applyBorder="1" applyAlignment="1">
      <alignment horizontal="right"/>
    </xf>
    <xf numFmtId="164" fontId="7" fillId="0" borderId="53" xfId="0" applyNumberFormat="1" applyFont="1" applyBorder="1" applyAlignment="1">
      <alignment/>
    </xf>
    <xf numFmtId="165" fontId="4" fillId="0" borderId="62" xfId="0" applyNumberFormat="1" applyFont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wrapText="1"/>
    </xf>
    <xf numFmtId="164" fontId="0" fillId="33" borderId="35" xfId="0" applyNumberFormat="1" applyFont="1" applyFill="1" applyBorder="1" applyAlignment="1">
      <alignment horizontal="right" wrapText="1"/>
    </xf>
    <xf numFmtId="164" fontId="4" fillId="33" borderId="38" xfId="0" applyNumberFormat="1" applyFont="1" applyFill="1" applyBorder="1" applyAlignment="1">
      <alignment horizontal="right" wrapText="1"/>
    </xf>
    <xf numFmtId="165" fontId="4" fillId="0" borderId="63" xfId="0" applyNumberFormat="1" applyFont="1" applyBorder="1" applyAlignment="1">
      <alignment horizontal="right" vertical="center" wrapText="1"/>
    </xf>
    <xf numFmtId="164" fontId="0" fillId="0" borderId="20" xfId="0" applyNumberFormat="1" applyFont="1" applyBorder="1" applyAlignment="1">
      <alignment/>
    </xf>
    <xf numFmtId="0" fontId="0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4" fontId="0" fillId="0" borderId="64" xfId="0" applyNumberFormat="1" applyFont="1" applyBorder="1" applyAlignment="1">
      <alignment horizontal="right" wrapText="1"/>
    </xf>
    <xf numFmtId="165" fontId="0" fillId="0" borderId="65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0" fillId="34" borderId="32" xfId="0" applyNumberFormat="1" applyFont="1" applyFill="1" applyBorder="1" applyAlignment="1">
      <alignment/>
    </xf>
    <xf numFmtId="164" fontId="0" fillId="34" borderId="66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34" borderId="48" xfId="0" applyNumberFormat="1" applyFont="1" applyFill="1" applyBorder="1" applyAlignment="1">
      <alignment/>
    </xf>
    <xf numFmtId="164" fontId="0" fillId="34" borderId="44" xfId="0" applyNumberFormat="1" applyFont="1" applyFill="1" applyBorder="1" applyAlignment="1">
      <alignment/>
    </xf>
    <xf numFmtId="164" fontId="4" fillId="34" borderId="32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5" fontId="5" fillId="34" borderId="44" xfId="0" applyNumberFormat="1" applyFont="1" applyFill="1" applyBorder="1" applyAlignment="1">
      <alignment horizontal="right"/>
    </xf>
    <xf numFmtId="165" fontId="5" fillId="34" borderId="49" xfId="0" applyNumberFormat="1" applyFont="1" applyFill="1" applyBorder="1" applyAlignment="1">
      <alignment horizontal="right"/>
    </xf>
    <xf numFmtId="0" fontId="13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5" fontId="8" fillId="0" borderId="36" xfId="0" applyNumberFormat="1" applyFont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wrapText="1"/>
    </xf>
    <xf numFmtId="0" fontId="54" fillId="0" borderId="29" xfId="0" applyFont="1" applyBorder="1" applyAlignment="1">
      <alignment horizontal="left" wrapText="1"/>
    </xf>
    <xf numFmtId="0" fontId="0" fillId="0" borderId="33" xfId="0" applyFont="1" applyBorder="1" applyAlignment="1">
      <alignment horizontal="left" vertical="top" wrapText="1"/>
    </xf>
    <xf numFmtId="0" fontId="4" fillId="35" borderId="36" xfId="0" applyFont="1" applyFill="1" applyBorder="1" applyAlignment="1">
      <alignment/>
    </xf>
    <xf numFmtId="0" fontId="11" fillId="0" borderId="29" xfId="0" applyFont="1" applyBorder="1" applyAlignment="1">
      <alignment horizontal="left" vertical="top" wrapText="1"/>
    </xf>
    <xf numFmtId="0" fontId="55" fillId="0" borderId="3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52" xfId="0" applyFont="1" applyBorder="1" applyAlignment="1">
      <alignment/>
    </xf>
    <xf numFmtId="0" fontId="4" fillId="0" borderId="36" xfId="0" applyFont="1" applyBorder="1" applyAlignment="1">
      <alignment/>
    </xf>
    <xf numFmtId="0" fontId="11" fillId="35" borderId="21" xfId="0" applyFont="1" applyFill="1" applyBorder="1" applyAlignment="1">
      <alignment wrapText="1"/>
    </xf>
    <xf numFmtId="0" fontId="0" fillId="35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5" fillId="0" borderId="52" xfId="0" applyNumberFormat="1" applyFont="1" applyBorder="1" applyAlignment="1">
      <alignment horizontal="right"/>
    </xf>
    <xf numFmtId="165" fontId="5" fillId="0" borderId="52" xfId="0" applyNumberFormat="1" applyFont="1" applyBorder="1" applyAlignment="1">
      <alignment horizontal="right"/>
    </xf>
    <xf numFmtId="165" fontId="5" fillId="0" borderId="33" xfId="0" applyNumberFormat="1" applyFont="1" applyBorder="1" applyAlignment="1">
      <alignment horizontal="right"/>
    </xf>
    <xf numFmtId="165" fontId="5" fillId="0" borderId="65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3" xfId="0" applyBorder="1" applyAlignment="1">
      <alignment/>
    </xf>
    <xf numFmtId="0" fontId="0" fillId="0" borderId="52" xfId="0" applyBorder="1" applyAlignment="1">
      <alignment/>
    </xf>
    <xf numFmtId="0" fontId="0" fillId="0" borderId="65" xfId="0" applyBorder="1" applyAlignment="1">
      <alignment/>
    </xf>
    <xf numFmtId="0" fontId="0" fillId="0" borderId="6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10" fillId="0" borderId="42" xfId="0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/>
    </xf>
    <xf numFmtId="4" fontId="0" fillId="0" borderId="67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/>
    </xf>
    <xf numFmtId="0" fontId="0" fillId="34" borderId="35" xfId="0" applyFont="1" applyFill="1" applyBorder="1" applyAlignment="1">
      <alignment horizontal="right" wrapText="1"/>
    </xf>
    <xf numFmtId="4" fontId="4" fillId="0" borderId="67" xfId="0" applyNumberFormat="1" applyFont="1" applyBorder="1" applyAlignment="1">
      <alignment horizontal="right" vertical="center" wrapText="1"/>
    </xf>
    <xf numFmtId="4" fontId="5" fillId="34" borderId="35" xfId="0" applyNumberFormat="1" applyFont="1" applyFill="1" applyBorder="1" applyAlignment="1">
      <alignment horizontal="right"/>
    </xf>
    <xf numFmtId="4" fontId="5" fillId="34" borderId="25" xfId="0" applyNumberFormat="1" applyFont="1" applyFill="1" applyBorder="1" applyAlignment="1">
      <alignment horizontal="right"/>
    </xf>
    <xf numFmtId="4" fontId="5" fillId="37" borderId="27" xfId="0" applyNumberFormat="1" applyFont="1" applyFill="1" applyBorder="1" applyAlignment="1">
      <alignment horizontal="right"/>
    </xf>
    <xf numFmtId="4" fontId="56" fillId="0" borderId="5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56" fillId="0" borderId="19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0" fillId="0" borderId="51" xfId="0" applyFont="1" applyBorder="1" applyAlignment="1">
      <alignment wrapText="1"/>
    </xf>
    <xf numFmtId="4" fontId="0" fillId="0" borderId="64" xfId="0" applyNumberFormat="1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4" fontId="4" fillId="0" borderId="20" xfId="0" applyNumberFormat="1" applyFont="1" applyBorder="1" applyAlignment="1">
      <alignment/>
    </xf>
    <xf numFmtId="164" fontId="0" fillId="34" borderId="46" xfId="0" applyNumberFormat="1" applyFont="1" applyFill="1" applyBorder="1" applyAlignment="1">
      <alignment/>
    </xf>
    <xf numFmtId="4" fontId="4" fillId="0" borderId="68" xfId="0" applyNumberFormat="1" applyFont="1" applyBorder="1" applyAlignment="1">
      <alignment horizontal="right" vertical="center" wrapText="1"/>
    </xf>
    <xf numFmtId="0" fontId="0" fillId="35" borderId="0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65" xfId="0" applyFont="1" applyFill="1" applyBorder="1" applyAlignment="1">
      <alignment horizontal="center" vertical="center"/>
    </xf>
    <xf numFmtId="0" fontId="0" fillId="35" borderId="61" xfId="0" applyFont="1" applyFill="1" applyBorder="1" applyAlignment="1">
      <alignment wrapText="1"/>
    </xf>
    <xf numFmtId="0" fontId="0" fillId="35" borderId="69" xfId="0" applyFont="1" applyFill="1" applyBorder="1" applyAlignment="1">
      <alignment wrapText="1"/>
    </xf>
    <xf numFmtId="4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11" fillId="35" borderId="55" xfId="0" applyFont="1" applyFill="1" applyBorder="1" applyAlignment="1">
      <alignment wrapText="1"/>
    </xf>
    <xf numFmtId="0" fontId="0" fillId="35" borderId="64" xfId="0" applyFont="1" applyFill="1" applyBorder="1" applyAlignment="1">
      <alignment wrapText="1"/>
    </xf>
    <xf numFmtId="0" fontId="0" fillId="35" borderId="55" xfId="0" applyFont="1" applyFill="1" applyBorder="1" applyAlignment="1">
      <alignment wrapText="1"/>
    </xf>
    <xf numFmtId="0" fontId="55" fillId="0" borderId="41" xfId="0" applyFont="1" applyBorder="1" applyAlignment="1">
      <alignment horizontal="left" vertical="top" wrapText="1"/>
    </xf>
    <xf numFmtId="0" fontId="4" fillId="35" borderId="2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4" fillId="0" borderId="42" xfId="0" applyNumberFormat="1" applyFont="1" applyBorder="1" applyAlignment="1">
      <alignment/>
    </xf>
    <xf numFmtId="4" fontId="4" fillId="0" borderId="61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65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165" fontId="0" fillId="0" borderId="61" xfId="0" applyNumberFormat="1" applyFont="1" applyBorder="1" applyAlignment="1">
      <alignment/>
    </xf>
    <xf numFmtId="165" fontId="0" fillId="0" borderId="5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34" borderId="19" xfId="0" applyNumberFormat="1" applyFont="1" applyFill="1" applyBorder="1" applyAlignment="1">
      <alignment/>
    </xf>
    <xf numFmtId="164" fontId="0" fillId="34" borderId="65" xfId="0" applyNumberFormat="1" applyFont="1" applyFill="1" applyBorder="1" applyAlignment="1">
      <alignment/>
    </xf>
    <xf numFmtId="164" fontId="4" fillId="34" borderId="33" xfId="0" applyNumberFormat="1" applyFont="1" applyFill="1" applyBorder="1" applyAlignment="1">
      <alignment/>
    </xf>
    <xf numFmtId="164" fontId="0" fillId="34" borderId="52" xfId="0" applyNumberFormat="1" applyFont="1" applyFill="1" applyBorder="1" applyAlignment="1">
      <alignment/>
    </xf>
    <xf numFmtId="164" fontId="4" fillId="34" borderId="39" xfId="0" applyNumberFormat="1" applyFont="1" applyFill="1" applyBorder="1" applyAlignment="1">
      <alignment/>
    </xf>
    <xf numFmtId="164" fontId="4" fillId="0" borderId="19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0" fillId="0" borderId="52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0" fontId="0" fillId="35" borderId="61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4" fontId="4" fillId="33" borderId="38" xfId="0" applyNumberFormat="1" applyFont="1" applyFill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vertical="center" wrapText="1"/>
    </xf>
    <xf numFmtId="164" fontId="4" fillId="33" borderId="49" xfId="0" applyNumberFormat="1" applyFont="1" applyFill="1" applyBorder="1" applyAlignment="1">
      <alignment horizontal="right" vertical="center" wrapText="1"/>
    </xf>
    <xf numFmtId="164" fontId="4" fillId="34" borderId="49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85" zoomScalePageLayoutView="0" workbookViewId="0" topLeftCell="A30">
      <selection activeCell="E43" sqref="E4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1.421875" style="0" customWidth="1"/>
    <col min="6" max="7" width="11.00390625" style="0" hidden="1" customWidth="1"/>
    <col min="8" max="8" width="11.28125" style="0" hidden="1" customWidth="1"/>
    <col min="9" max="9" width="12.57421875" style="0" customWidth="1"/>
    <col min="10" max="10" width="13.57421875" style="0" customWidth="1"/>
    <col min="11" max="12" width="12.7109375" style="0" customWidth="1"/>
    <col min="13" max="15" width="9.140625" style="0" hidden="1" customWidth="1"/>
    <col min="16" max="16" width="0.13671875" style="0" hidden="1" customWidth="1"/>
    <col min="17" max="22" width="9.140625" style="0" hidden="1" customWidth="1"/>
    <col min="23" max="23" width="4.28125" style="0" hidden="1" customWidth="1"/>
    <col min="24" max="38" width="9.140625" style="0" hidden="1" customWidth="1"/>
    <col min="39" max="39" width="3.28125" style="0" hidden="1" customWidth="1"/>
    <col min="40" max="53" width="9.140625" style="0" hidden="1" customWidth="1"/>
    <col min="54" max="54" width="5.140625" style="0" hidden="1" customWidth="1"/>
    <col min="55" max="69" width="9.140625" style="0" hidden="1" customWidth="1"/>
  </cols>
  <sheetData>
    <row r="1" spans="1:11" s="3" customFormat="1" ht="20.25" customHeight="1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.75" customHeight="1" thickBo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9" ht="15" customHeight="1" thickBot="1">
      <c r="A3" s="3"/>
      <c r="B3" s="3"/>
      <c r="C3" s="3"/>
      <c r="E3" s="7" t="s">
        <v>0</v>
      </c>
      <c r="F3" s="8"/>
      <c r="G3" s="8"/>
      <c r="H3" s="9"/>
      <c r="I3" s="187">
        <v>50950</v>
      </c>
    </row>
    <row r="4" spans="1:9" ht="15" customHeight="1">
      <c r="A4" s="3"/>
      <c r="B4" s="3"/>
      <c r="C4" s="3"/>
      <c r="E4" s="288" t="s">
        <v>101</v>
      </c>
      <c r="F4" s="125"/>
      <c r="G4" s="125"/>
      <c r="H4" s="197"/>
      <c r="I4" s="284">
        <v>10358.2</v>
      </c>
    </row>
    <row r="5" spans="5:9" ht="15" customHeight="1">
      <c r="E5" s="10" t="s">
        <v>1</v>
      </c>
      <c r="F5" s="11"/>
      <c r="G5" s="11"/>
      <c r="H5" s="12"/>
      <c r="I5" s="285">
        <f>SUM(I3:I4)</f>
        <v>61308.2</v>
      </c>
    </row>
    <row r="6" spans="1:9" ht="15" customHeight="1">
      <c r="A6" t="s">
        <v>2</v>
      </c>
      <c r="E6" s="14"/>
      <c r="F6" s="14"/>
      <c r="G6" s="14"/>
      <c r="H6" s="14"/>
      <c r="I6" s="15"/>
    </row>
    <row r="7" spans="5:12" ht="15" customHeight="1" thickBot="1">
      <c r="E7" s="16"/>
      <c r="F7" s="16"/>
      <c r="G7" s="16"/>
      <c r="H7" s="16"/>
      <c r="I7" s="17"/>
      <c r="L7" s="16"/>
    </row>
    <row r="8" spans="1:12" ht="15" customHeight="1">
      <c r="A8" s="18" t="s">
        <v>3</v>
      </c>
      <c r="B8" s="19"/>
      <c r="C8" s="19"/>
      <c r="D8" s="20"/>
      <c r="E8" s="21"/>
      <c r="F8" s="21"/>
      <c r="G8" s="21"/>
      <c r="H8" s="22"/>
      <c r="I8" s="23">
        <v>50950</v>
      </c>
      <c r="K8" s="24"/>
      <c r="L8" s="14" t="s">
        <v>4</v>
      </c>
    </row>
    <row r="9" spans="1:12" ht="15" customHeight="1">
      <c r="A9" s="25" t="s">
        <v>5</v>
      </c>
      <c r="B9" s="26"/>
      <c r="C9" s="26"/>
      <c r="D9" s="270"/>
      <c r="E9" s="27" t="s">
        <v>52</v>
      </c>
      <c r="F9" s="27"/>
      <c r="G9" s="27"/>
      <c r="H9" s="28"/>
      <c r="I9" s="29">
        <v>-50950</v>
      </c>
      <c r="K9" s="30"/>
      <c r="L9" s="30"/>
    </row>
    <row r="10" spans="1:9" ht="15" customHeight="1" thickBot="1">
      <c r="A10" s="31" t="s">
        <v>6</v>
      </c>
      <c r="B10" s="32"/>
      <c r="C10" s="32"/>
      <c r="D10" s="271"/>
      <c r="E10" s="33"/>
      <c r="F10" s="33"/>
      <c r="G10" s="33"/>
      <c r="H10" s="34"/>
      <c r="I10" s="188">
        <f>SUM(I8:I9)</f>
        <v>0</v>
      </c>
    </row>
    <row r="11" spans="1:9" ht="15" customHeight="1" thickBot="1">
      <c r="A11" s="263" t="s">
        <v>40</v>
      </c>
      <c r="B11" s="264"/>
      <c r="C11" s="265"/>
      <c r="D11" s="272"/>
      <c r="E11" s="266"/>
      <c r="F11" s="266"/>
      <c r="G11" s="266"/>
      <c r="H11" s="267"/>
      <c r="I11" s="286">
        <v>10358.2</v>
      </c>
    </row>
    <row r="12" spans="1:9" s="6" customFormat="1" ht="15" customHeight="1">
      <c r="A12" s="184" t="s">
        <v>36</v>
      </c>
      <c r="B12" s="185"/>
      <c r="C12" s="185"/>
      <c r="D12" s="20"/>
      <c r="E12" s="20" t="s">
        <v>53</v>
      </c>
      <c r="F12" s="20"/>
      <c r="G12" s="20"/>
      <c r="H12" s="186"/>
      <c r="I12" s="287">
        <v>-10358.2</v>
      </c>
    </row>
    <row r="13" spans="1:9" ht="15" customHeight="1" thickBot="1">
      <c r="A13" s="31" t="s">
        <v>6</v>
      </c>
      <c r="B13" s="32"/>
      <c r="C13" s="32"/>
      <c r="D13" s="271"/>
      <c r="E13" s="33"/>
      <c r="F13" s="33"/>
      <c r="G13" s="33"/>
      <c r="H13" s="183"/>
      <c r="I13" s="223">
        <f>SUM(I10:I12)</f>
        <v>0</v>
      </c>
    </row>
    <row r="14" spans="1:10" ht="15" customHeight="1">
      <c r="A14" s="181"/>
      <c r="B14" s="16"/>
      <c r="C14" s="16"/>
      <c r="D14" s="37"/>
      <c r="E14" s="41"/>
      <c r="F14" s="41"/>
      <c r="G14" s="41"/>
      <c r="H14" s="38"/>
      <c r="I14" s="38"/>
      <c r="J14" s="182"/>
    </row>
    <row r="15" spans="1:10" ht="12.75" customHeight="1">
      <c r="A15" s="35"/>
      <c r="B15" s="36"/>
      <c r="C15" s="36"/>
      <c r="D15" s="37"/>
      <c r="E15" s="38"/>
      <c r="F15" s="38"/>
      <c r="G15" s="38"/>
      <c r="H15" s="38"/>
      <c r="I15" s="38"/>
      <c r="J15" s="39"/>
    </row>
    <row r="16" spans="1:12" ht="12.75" customHeight="1" thickBot="1">
      <c r="A16" s="35"/>
      <c r="B16" s="36"/>
      <c r="C16" s="36"/>
      <c r="D16" s="37"/>
      <c r="E16" s="38"/>
      <c r="F16" s="38"/>
      <c r="G16" s="38"/>
      <c r="H16" s="38"/>
      <c r="I16" s="38"/>
      <c r="J16" s="39"/>
      <c r="K16" s="40" t="s">
        <v>7</v>
      </c>
      <c r="L16" s="40"/>
    </row>
    <row r="17" spans="1:12" ht="57.75" customHeight="1" thickBot="1">
      <c r="A17" s="16"/>
      <c r="B17" s="16"/>
      <c r="C17" s="16"/>
      <c r="D17" s="37"/>
      <c r="E17" s="41"/>
      <c r="F17" s="41"/>
      <c r="G17" s="41"/>
      <c r="H17" s="41"/>
      <c r="I17" s="41"/>
      <c r="J17" s="41"/>
      <c r="K17" s="337" t="s">
        <v>102</v>
      </c>
      <c r="L17" s="338"/>
    </row>
    <row r="18" spans="1:12" ht="98.25" customHeight="1" thickBot="1">
      <c r="A18" s="42" t="s">
        <v>8</v>
      </c>
      <c r="B18" s="43" t="s">
        <v>9</v>
      </c>
      <c r="C18" s="44" t="s">
        <v>10</v>
      </c>
      <c r="D18" s="42" t="s">
        <v>11</v>
      </c>
      <c r="E18" s="45" t="s">
        <v>12</v>
      </c>
      <c r="F18" s="229" t="s">
        <v>13</v>
      </c>
      <c r="G18" s="46" t="s">
        <v>14</v>
      </c>
      <c r="H18" s="47" t="s">
        <v>15</v>
      </c>
      <c r="I18" s="47" t="s">
        <v>89</v>
      </c>
      <c r="J18" s="180" t="s">
        <v>55</v>
      </c>
      <c r="K18" s="274" t="s">
        <v>103</v>
      </c>
      <c r="L18" s="48" t="s">
        <v>16</v>
      </c>
    </row>
    <row r="19" spans="1:12" ht="18" customHeight="1">
      <c r="A19" s="49">
        <v>2</v>
      </c>
      <c r="B19" s="50">
        <v>3121</v>
      </c>
      <c r="C19" s="51"/>
      <c r="D19" s="52"/>
      <c r="E19" s="239" t="s">
        <v>82</v>
      </c>
      <c r="F19" s="230"/>
      <c r="G19" s="53"/>
      <c r="H19" s="54"/>
      <c r="I19" s="54"/>
      <c r="J19" s="55"/>
      <c r="K19" s="56"/>
      <c r="L19" s="198"/>
    </row>
    <row r="20" spans="1:12" ht="12.75" customHeight="1">
      <c r="A20" s="57"/>
      <c r="B20" s="58"/>
      <c r="C20" s="59">
        <v>6351</v>
      </c>
      <c r="D20" s="60" t="s">
        <v>81</v>
      </c>
      <c r="E20" s="240" t="s">
        <v>83</v>
      </c>
      <c r="F20" s="231"/>
      <c r="G20" s="61"/>
      <c r="H20" s="62"/>
      <c r="I20" s="291" t="s">
        <v>91</v>
      </c>
      <c r="J20" s="189"/>
      <c r="K20" s="279">
        <v>2922.7</v>
      </c>
      <c r="L20" s="277">
        <f>J20+K20</f>
        <v>2922.7</v>
      </c>
    </row>
    <row r="21" spans="1:12" ht="15" customHeight="1" thickBot="1">
      <c r="A21" s="64"/>
      <c r="B21" s="65"/>
      <c r="C21" s="66">
        <v>6351</v>
      </c>
      <c r="D21" s="67"/>
      <c r="E21" s="241" t="s">
        <v>21</v>
      </c>
      <c r="F21" s="232"/>
      <c r="G21" s="68"/>
      <c r="H21" s="69"/>
      <c r="I21" s="69"/>
      <c r="J21" s="70"/>
      <c r="K21" s="341">
        <v>2922.7</v>
      </c>
      <c r="L21" s="280">
        <f>J21+K21</f>
        <v>2922.7</v>
      </c>
    </row>
    <row r="22" spans="1:12" ht="24.75" customHeight="1">
      <c r="A22" s="49">
        <v>4</v>
      </c>
      <c r="B22" s="50">
        <v>3122</v>
      </c>
      <c r="C22" s="51"/>
      <c r="D22" s="52"/>
      <c r="E22" s="239" t="s">
        <v>41</v>
      </c>
      <c r="F22" s="230"/>
      <c r="G22" s="53"/>
      <c r="H22" s="54"/>
      <c r="I22" s="54"/>
      <c r="J22" s="55"/>
      <c r="K22" s="56"/>
      <c r="L22" s="198"/>
    </row>
    <row r="23" spans="1:12" ht="12.75" customHeight="1">
      <c r="A23" s="57"/>
      <c r="B23" s="58"/>
      <c r="C23" s="59">
        <v>6351</v>
      </c>
      <c r="D23" s="60" t="s">
        <v>17</v>
      </c>
      <c r="E23" s="240" t="s">
        <v>54</v>
      </c>
      <c r="F23" s="231"/>
      <c r="G23" s="61"/>
      <c r="H23" s="62"/>
      <c r="I23" s="62"/>
      <c r="J23" s="189">
        <v>2000</v>
      </c>
      <c r="K23" s="63"/>
      <c r="L23" s="277">
        <f>J23+K23</f>
        <v>2000</v>
      </c>
    </row>
    <row r="24" spans="1:12" ht="12.75" customHeight="1" thickBot="1">
      <c r="A24" s="64"/>
      <c r="B24" s="65"/>
      <c r="C24" s="66">
        <v>6351</v>
      </c>
      <c r="D24" s="67"/>
      <c r="E24" s="241" t="s">
        <v>21</v>
      </c>
      <c r="F24" s="232"/>
      <c r="G24" s="68"/>
      <c r="H24" s="69"/>
      <c r="I24" s="69"/>
      <c r="J24" s="70">
        <v>2000</v>
      </c>
      <c r="K24" s="199"/>
      <c r="L24" s="280">
        <f>J24+K24</f>
        <v>2000</v>
      </c>
    </row>
    <row r="25" spans="1:12" ht="26.25" customHeight="1">
      <c r="A25" s="49">
        <v>8</v>
      </c>
      <c r="B25" s="50">
        <v>3123</v>
      </c>
      <c r="C25" s="51"/>
      <c r="D25" s="52"/>
      <c r="E25" s="239" t="s">
        <v>96</v>
      </c>
      <c r="F25" s="230"/>
      <c r="G25" s="53"/>
      <c r="H25" s="54"/>
      <c r="I25" s="54"/>
      <c r="J25" s="55"/>
      <c r="K25" s="56"/>
      <c r="L25" s="198"/>
    </row>
    <row r="26" spans="1:12" ht="12.75" customHeight="1">
      <c r="A26" s="57"/>
      <c r="B26" s="58"/>
      <c r="C26" s="59">
        <v>6351</v>
      </c>
      <c r="D26" s="60" t="s">
        <v>95</v>
      </c>
      <c r="E26" s="240" t="s">
        <v>94</v>
      </c>
      <c r="F26" s="231"/>
      <c r="G26" s="61"/>
      <c r="H26" s="62"/>
      <c r="I26" s="62"/>
      <c r="J26" s="189"/>
      <c r="K26" s="200">
        <v>307</v>
      </c>
      <c r="L26" s="277">
        <f>J26+K26</f>
        <v>307</v>
      </c>
    </row>
    <row r="27" spans="1:12" ht="12.75" customHeight="1" thickBot="1">
      <c r="A27" s="64"/>
      <c r="B27" s="65"/>
      <c r="C27" s="66">
        <v>6351</v>
      </c>
      <c r="D27" s="67"/>
      <c r="E27" s="241" t="s">
        <v>21</v>
      </c>
      <c r="F27" s="232"/>
      <c r="G27" s="68"/>
      <c r="H27" s="69"/>
      <c r="I27" s="69"/>
      <c r="J27" s="70"/>
      <c r="K27" s="342">
        <v>307</v>
      </c>
      <c r="L27" s="280">
        <f>J27+K27</f>
        <v>307</v>
      </c>
    </row>
    <row r="28" spans="1:12" ht="27" customHeight="1">
      <c r="A28" s="49">
        <v>10</v>
      </c>
      <c r="B28" s="50">
        <v>3122</v>
      </c>
      <c r="C28" s="72"/>
      <c r="D28" s="52"/>
      <c r="E28" s="242" t="s">
        <v>56</v>
      </c>
      <c r="F28" s="233"/>
      <c r="G28" s="73"/>
      <c r="H28" s="54"/>
      <c r="I28" s="54"/>
      <c r="J28" s="55"/>
      <c r="K28" s="56"/>
      <c r="L28" s="198"/>
    </row>
    <row r="29" spans="1:12" ht="12.75" customHeight="1">
      <c r="A29" s="57"/>
      <c r="B29" s="58"/>
      <c r="C29" s="59">
        <v>5331</v>
      </c>
      <c r="D29" s="60" t="s">
        <v>79</v>
      </c>
      <c r="E29" s="240" t="s">
        <v>57</v>
      </c>
      <c r="F29" s="231"/>
      <c r="G29" s="61"/>
      <c r="H29" s="62"/>
      <c r="I29" s="62"/>
      <c r="J29" s="189">
        <v>2000</v>
      </c>
      <c r="K29" s="200"/>
      <c r="L29" s="277">
        <f>J29+K29</f>
        <v>2000</v>
      </c>
    </row>
    <row r="30" spans="1:12" ht="12.75" customHeight="1" thickBot="1">
      <c r="A30" s="74"/>
      <c r="B30" s="75"/>
      <c r="C30" s="76">
        <v>5331</v>
      </c>
      <c r="D30" s="77"/>
      <c r="E30" s="243" t="s">
        <v>38</v>
      </c>
      <c r="F30" s="234"/>
      <c r="G30" s="78"/>
      <c r="H30" s="79"/>
      <c r="I30" s="79"/>
      <c r="J30" s="80">
        <v>2000</v>
      </c>
      <c r="K30" s="201"/>
      <c r="L30" s="280">
        <f>J30+K30</f>
        <v>2000</v>
      </c>
    </row>
    <row r="31" spans="1:12" ht="27" customHeight="1">
      <c r="A31" s="49">
        <v>12</v>
      </c>
      <c r="B31" s="50">
        <v>3122</v>
      </c>
      <c r="C31" s="72"/>
      <c r="D31" s="52"/>
      <c r="E31" s="242" t="s">
        <v>99</v>
      </c>
      <c r="F31" s="233"/>
      <c r="G31" s="73"/>
      <c r="H31" s="54"/>
      <c r="I31" s="54"/>
      <c r="J31" s="55"/>
      <c r="K31" s="56"/>
      <c r="L31" s="198"/>
    </row>
    <row r="32" spans="1:12" ht="12.75">
      <c r="A32" s="57"/>
      <c r="B32" s="58"/>
      <c r="C32" s="59">
        <v>5331</v>
      </c>
      <c r="D32" s="60" t="s">
        <v>98</v>
      </c>
      <c r="E32" s="240" t="s">
        <v>74</v>
      </c>
      <c r="F32" s="231"/>
      <c r="G32" s="61"/>
      <c r="H32" s="62"/>
      <c r="I32" s="62"/>
      <c r="J32" s="189"/>
      <c r="K32" s="200">
        <v>93</v>
      </c>
      <c r="L32" s="277">
        <f>J32+K32</f>
        <v>93</v>
      </c>
    </row>
    <row r="33" spans="1:12" ht="12.75" customHeight="1" thickBot="1">
      <c r="A33" s="74"/>
      <c r="B33" s="75"/>
      <c r="C33" s="76">
        <v>5331</v>
      </c>
      <c r="D33" s="77"/>
      <c r="E33" s="243" t="s">
        <v>38</v>
      </c>
      <c r="F33" s="234"/>
      <c r="G33" s="78"/>
      <c r="H33" s="79"/>
      <c r="I33" s="79"/>
      <c r="J33" s="80"/>
      <c r="K33" s="340">
        <v>93</v>
      </c>
      <c r="L33" s="280">
        <f>J33+K33</f>
        <v>93</v>
      </c>
    </row>
    <row r="34" spans="1:12" ht="27" customHeight="1">
      <c r="A34" s="49">
        <v>18</v>
      </c>
      <c r="B34" s="50">
        <v>3123</v>
      </c>
      <c r="C34" s="72"/>
      <c r="D34" s="52"/>
      <c r="E34" s="242" t="s">
        <v>58</v>
      </c>
      <c r="F34" s="233"/>
      <c r="G34" s="73"/>
      <c r="H34" s="54"/>
      <c r="I34" s="54"/>
      <c r="J34" s="55"/>
      <c r="K34" s="56"/>
      <c r="L34" s="198"/>
    </row>
    <row r="35" spans="1:12" ht="12.75" customHeight="1">
      <c r="A35" s="57"/>
      <c r="B35" s="58"/>
      <c r="C35" s="59">
        <v>6351</v>
      </c>
      <c r="D35" s="60" t="s">
        <v>104</v>
      </c>
      <c r="E35" s="240" t="s">
        <v>59</v>
      </c>
      <c r="F35" s="231"/>
      <c r="G35" s="61"/>
      <c r="H35" s="62"/>
      <c r="I35" s="290" t="s">
        <v>90</v>
      </c>
      <c r="J35" s="189">
        <v>1500</v>
      </c>
      <c r="K35" s="63"/>
      <c r="L35" s="277">
        <f>J35+K35</f>
        <v>1500</v>
      </c>
    </row>
    <row r="36" spans="1:12" ht="12.75" customHeight="1" thickBot="1">
      <c r="A36" s="74"/>
      <c r="B36" s="75"/>
      <c r="C36" s="76">
        <v>6351</v>
      </c>
      <c r="D36" s="77"/>
      <c r="E36" s="241" t="s">
        <v>21</v>
      </c>
      <c r="F36" s="234"/>
      <c r="G36" s="78"/>
      <c r="H36" s="79"/>
      <c r="I36" s="79"/>
      <c r="J36" s="80">
        <v>1500</v>
      </c>
      <c r="K36" s="71"/>
      <c r="L36" s="296">
        <f>J36+K36</f>
        <v>1500</v>
      </c>
    </row>
    <row r="37" spans="1:12" ht="25.5" customHeight="1">
      <c r="A37" s="81">
        <v>22</v>
      </c>
      <c r="B37" s="82">
        <v>4322</v>
      </c>
      <c r="C37" s="83"/>
      <c r="D37" s="84"/>
      <c r="E37" s="244" t="s">
        <v>60</v>
      </c>
      <c r="F37" s="235"/>
      <c r="G37" s="85"/>
      <c r="H37" s="86"/>
      <c r="I37" s="86"/>
      <c r="J37" s="87"/>
      <c r="K37" s="88"/>
      <c r="L37" s="202"/>
    </row>
    <row r="38" spans="1:12" ht="12.75" customHeight="1">
      <c r="A38" s="57"/>
      <c r="B38" s="58"/>
      <c r="C38" s="59">
        <v>6121</v>
      </c>
      <c r="D38" s="60"/>
      <c r="E38" s="240" t="s">
        <v>19</v>
      </c>
      <c r="F38" s="231"/>
      <c r="G38" s="61"/>
      <c r="H38" s="62"/>
      <c r="I38" s="62"/>
      <c r="J38" s="189">
        <v>500</v>
      </c>
      <c r="K38" s="63"/>
      <c r="L38" s="277">
        <f>J38+K38</f>
        <v>500</v>
      </c>
    </row>
    <row r="39" spans="1:12" ht="12.75" customHeight="1">
      <c r="A39" s="89"/>
      <c r="B39" s="90"/>
      <c r="C39" s="91">
        <v>6121</v>
      </c>
      <c r="D39" s="92"/>
      <c r="E39" s="268" t="s">
        <v>42</v>
      </c>
      <c r="F39" s="236"/>
      <c r="G39" s="93"/>
      <c r="H39" s="94"/>
      <c r="I39" s="94"/>
      <c r="J39" s="95">
        <v>500</v>
      </c>
      <c r="K39" s="96"/>
      <c r="L39" s="280">
        <f>J39+K39</f>
        <v>500</v>
      </c>
    </row>
    <row r="40" spans="1:12" ht="12.75" customHeight="1">
      <c r="A40" s="57"/>
      <c r="B40" s="58"/>
      <c r="C40" s="59">
        <v>6130</v>
      </c>
      <c r="D40" s="60"/>
      <c r="E40" s="240" t="s">
        <v>19</v>
      </c>
      <c r="F40" s="237"/>
      <c r="G40" s="97"/>
      <c r="H40" s="62"/>
      <c r="I40" s="62"/>
      <c r="J40" s="189">
        <v>250</v>
      </c>
      <c r="K40" s="63"/>
      <c r="L40" s="277">
        <f>J40+K40</f>
        <v>250</v>
      </c>
    </row>
    <row r="41" spans="1:12" ht="12.75" customHeight="1" thickBot="1">
      <c r="A41" s="74"/>
      <c r="B41" s="90"/>
      <c r="C41" s="76">
        <v>6130</v>
      </c>
      <c r="D41" s="92"/>
      <c r="E41" s="269" t="s">
        <v>43</v>
      </c>
      <c r="F41" s="236"/>
      <c r="G41" s="93"/>
      <c r="H41" s="94"/>
      <c r="I41" s="94"/>
      <c r="J41" s="95">
        <v>250</v>
      </c>
      <c r="K41" s="96"/>
      <c r="L41" s="280">
        <f>J41+K41</f>
        <v>250</v>
      </c>
    </row>
    <row r="42" spans="1:12" ht="26.25" customHeight="1">
      <c r="A42" s="98">
        <v>39</v>
      </c>
      <c r="B42" s="98">
        <v>3121</v>
      </c>
      <c r="C42" s="51"/>
      <c r="D42" s="224"/>
      <c r="E42" s="245" t="s">
        <v>44</v>
      </c>
      <c r="F42" s="99"/>
      <c r="G42" s="100"/>
      <c r="H42" s="101"/>
      <c r="I42" s="101"/>
      <c r="J42" s="102"/>
      <c r="K42" s="104"/>
      <c r="L42" s="103"/>
    </row>
    <row r="43" spans="1:12" ht="12.75" customHeight="1">
      <c r="A43" s="105"/>
      <c r="B43" s="106"/>
      <c r="C43" s="59">
        <v>6351</v>
      </c>
      <c r="D43" s="60" t="s">
        <v>61</v>
      </c>
      <c r="E43" s="240" t="s">
        <v>62</v>
      </c>
      <c r="F43" s="107"/>
      <c r="G43" s="108"/>
      <c r="H43" s="109"/>
      <c r="I43" s="289" t="s">
        <v>90</v>
      </c>
      <c r="J43" s="110">
        <v>3000</v>
      </c>
      <c r="K43" s="111"/>
      <c r="L43" s="277">
        <f>J43+K43</f>
        <v>3000</v>
      </c>
    </row>
    <row r="44" spans="1:12" ht="16.5" customHeight="1" thickBot="1">
      <c r="A44" s="112"/>
      <c r="B44" s="113"/>
      <c r="C44" s="76">
        <v>6351</v>
      </c>
      <c r="D44" s="77"/>
      <c r="E44" s="241" t="s">
        <v>21</v>
      </c>
      <c r="F44" s="13"/>
      <c r="G44" s="114"/>
      <c r="H44" s="115"/>
      <c r="I44" s="115"/>
      <c r="J44" s="116">
        <v>3000</v>
      </c>
      <c r="K44" s="117"/>
      <c r="L44" s="280">
        <f>J44+K44</f>
        <v>3000</v>
      </c>
    </row>
    <row r="45" spans="1:12" ht="15.75" customHeight="1">
      <c r="A45" s="118">
        <v>40</v>
      </c>
      <c r="B45" s="118">
        <v>3121</v>
      </c>
      <c r="C45" s="119"/>
      <c r="D45" s="225"/>
      <c r="E45" s="245" t="s">
        <v>20</v>
      </c>
      <c r="F45" s="99"/>
      <c r="G45" s="100"/>
      <c r="H45" s="120"/>
      <c r="I45" s="120"/>
      <c r="J45" s="121"/>
      <c r="K45" s="212"/>
      <c r="L45" s="208"/>
    </row>
    <row r="46" spans="1:12" ht="14.25" customHeight="1">
      <c r="A46" s="122"/>
      <c r="B46" s="123"/>
      <c r="C46" s="124">
        <v>6351</v>
      </c>
      <c r="D46" s="60" t="s">
        <v>80</v>
      </c>
      <c r="E46" s="247" t="s">
        <v>87</v>
      </c>
      <c r="F46" s="125"/>
      <c r="G46" s="127"/>
      <c r="H46" s="128"/>
      <c r="I46" s="128"/>
      <c r="J46" s="190"/>
      <c r="K46" s="213">
        <v>1600</v>
      </c>
      <c r="L46" s="277">
        <f>J46+K46</f>
        <v>1600</v>
      </c>
    </row>
    <row r="47" spans="1:12" ht="13.5" customHeight="1" thickBot="1">
      <c r="A47" s="112"/>
      <c r="B47" s="113"/>
      <c r="C47" s="66">
        <v>6351</v>
      </c>
      <c r="D47" s="226"/>
      <c r="E47" s="248" t="s">
        <v>21</v>
      </c>
      <c r="F47" s="129"/>
      <c r="G47" s="130"/>
      <c r="H47" s="115"/>
      <c r="I47" s="115"/>
      <c r="J47" s="131"/>
      <c r="K47" s="343">
        <v>1600</v>
      </c>
      <c r="L47" s="280">
        <f>J47+K47</f>
        <v>1600</v>
      </c>
    </row>
    <row r="48" spans="1:12" ht="29.25" customHeight="1">
      <c r="A48" s="118">
        <v>44</v>
      </c>
      <c r="B48" s="118">
        <v>3123</v>
      </c>
      <c r="C48" s="119"/>
      <c r="D48" s="225"/>
      <c r="E48" s="245" t="s">
        <v>64</v>
      </c>
      <c r="F48" s="99"/>
      <c r="G48" s="100"/>
      <c r="H48" s="120"/>
      <c r="I48" s="120"/>
      <c r="J48" s="121"/>
      <c r="K48" s="212"/>
      <c r="L48" s="208"/>
    </row>
    <row r="49" spans="1:12" ht="14.25" customHeight="1">
      <c r="A49" s="122"/>
      <c r="B49" s="123"/>
      <c r="C49" s="124">
        <v>6351</v>
      </c>
      <c r="D49" s="60" t="s">
        <v>63</v>
      </c>
      <c r="E49" s="247" t="s">
        <v>65</v>
      </c>
      <c r="F49" s="125"/>
      <c r="G49" s="127"/>
      <c r="H49" s="128"/>
      <c r="I49" s="128"/>
      <c r="J49" s="190">
        <v>1950</v>
      </c>
      <c r="K49" s="213"/>
      <c r="L49" s="277">
        <f>J49+K49</f>
        <v>1950</v>
      </c>
    </row>
    <row r="50" spans="1:12" ht="13.5" customHeight="1" thickBot="1">
      <c r="A50" s="112"/>
      <c r="B50" s="113"/>
      <c r="C50" s="66">
        <v>6351</v>
      </c>
      <c r="D50" s="226"/>
      <c r="E50" s="248" t="s">
        <v>21</v>
      </c>
      <c r="F50" s="129"/>
      <c r="G50" s="130"/>
      <c r="H50" s="115"/>
      <c r="I50" s="115"/>
      <c r="J50" s="131">
        <v>1950</v>
      </c>
      <c r="K50" s="117"/>
      <c r="L50" s="280">
        <f>J50+K50</f>
        <v>1950</v>
      </c>
    </row>
    <row r="51" spans="1:12" ht="18.75" customHeight="1">
      <c r="A51" s="118">
        <v>46</v>
      </c>
      <c r="B51" s="118">
        <v>3114</v>
      </c>
      <c r="C51" s="119"/>
      <c r="D51" s="225"/>
      <c r="E51" s="245" t="s">
        <v>67</v>
      </c>
      <c r="F51" s="99"/>
      <c r="G51" s="100"/>
      <c r="H51" s="120"/>
      <c r="I51" s="120"/>
      <c r="J51" s="121"/>
      <c r="K51" s="212"/>
      <c r="L51" s="208"/>
    </row>
    <row r="52" spans="1:12" ht="14.25" customHeight="1">
      <c r="A52" s="122"/>
      <c r="B52" s="123"/>
      <c r="C52" s="59">
        <v>5331</v>
      </c>
      <c r="D52" s="60" t="s">
        <v>66</v>
      </c>
      <c r="E52" s="247" t="s">
        <v>68</v>
      </c>
      <c r="F52" s="125"/>
      <c r="G52" s="127"/>
      <c r="H52" s="128"/>
      <c r="I52" s="128"/>
      <c r="J52" s="190">
        <v>3200</v>
      </c>
      <c r="K52" s="213"/>
      <c r="L52" s="277">
        <f>J52+K52</f>
        <v>3200</v>
      </c>
    </row>
    <row r="53" spans="1:12" ht="13.5" customHeight="1" thickBot="1">
      <c r="A53" s="112"/>
      <c r="B53" s="113"/>
      <c r="C53" s="76">
        <v>5331</v>
      </c>
      <c r="D53" s="226"/>
      <c r="E53" s="243" t="s">
        <v>38</v>
      </c>
      <c r="F53" s="129"/>
      <c r="G53" s="130"/>
      <c r="H53" s="115"/>
      <c r="I53" s="115"/>
      <c r="J53" s="131">
        <v>3200</v>
      </c>
      <c r="K53" s="117"/>
      <c r="L53" s="280">
        <f>J53+K53</f>
        <v>3200</v>
      </c>
    </row>
    <row r="54" spans="1:12" ht="27" customHeight="1">
      <c r="A54" s="118">
        <v>47</v>
      </c>
      <c r="B54" s="118">
        <v>3114</v>
      </c>
      <c r="C54" s="119"/>
      <c r="D54" s="225"/>
      <c r="E54" s="245" t="s">
        <v>45</v>
      </c>
      <c r="F54" s="99"/>
      <c r="G54" s="100"/>
      <c r="H54" s="120"/>
      <c r="I54" s="120"/>
      <c r="J54" s="121"/>
      <c r="K54" s="212"/>
      <c r="L54" s="208"/>
    </row>
    <row r="55" spans="1:12" ht="14.25" customHeight="1">
      <c r="A55" s="122"/>
      <c r="B55" s="123"/>
      <c r="C55" s="124">
        <v>6351</v>
      </c>
      <c r="D55" s="60" t="s">
        <v>49</v>
      </c>
      <c r="E55" s="247" t="s">
        <v>46</v>
      </c>
      <c r="F55" s="125"/>
      <c r="G55" s="127"/>
      <c r="H55" s="128"/>
      <c r="I55" s="289" t="s">
        <v>90</v>
      </c>
      <c r="J55" s="190">
        <v>5000</v>
      </c>
      <c r="K55" s="213"/>
      <c r="L55" s="277">
        <f>J55+K55</f>
        <v>5000</v>
      </c>
    </row>
    <row r="56" spans="1:12" ht="14.25" customHeight="1">
      <c r="A56" s="140"/>
      <c r="B56" s="292"/>
      <c r="C56" s="124">
        <v>6351</v>
      </c>
      <c r="D56" s="60" t="s">
        <v>49</v>
      </c>
      <c r="E56" s="247" t="s">
        <v>92</v>
      </c>
      <c r="F56" s="191"/>
      <c r="G56" s="293"/>
      <c r="H56" s="294"/>
      <c r="I56" s="289"/>
      <c r="J56" s="144"/>
      <c r="K56" s="295">
        <v>3666</v>
      </c>
      <c r="L56" s="277">
        <f>J56+K56</f>
        <v>3666</v>
      </c>
    </row>
    <row r="57" spans="1:12" ht="13.5" customHeight="1" thickBot="1">
      <c r="A57" s="112"/>
      <c r="B57" s="113"/>
      <c r="C57" s="66">
        <v>6351</v>
      </c>
      <c r="D57" s="226"/>
      <c r="E57" s="248" t="s">
        <v>21</v>
      </c>
      <c r="F57" s="129"/>
      <c r="G57" s="130"/>
      <c r="H57" s="115"/>
      <c r="I57" s="115"/>
      <c r="J57" s="131">
        <v>5000</v>
      </c>
      <c r="K57" s="343">
        <v>3666</v>
      </c>
      <c r="L57" s="280">
        <f>J57+K57</f>
        <v>8666</v>
      </c>
    </row>
    <row r="58" spans="1:12" ht="18" customHeight="1">
      <c r="A58" s="118">
        <v>53</v>
      </c>
      <c r="B58" s="118">
        <v>3123</v>
      </c>
      <c r="C58" s="119"/>
      <c r="D58" s="225"/>
      <c r="E58" s="245" t="s">
        <v>85</v>
      </c>
      <c r="F58" s="99"/>
      <c r="G58" s="100"/>
      <c r="H58" s="120"/>
      <c r="I58" s="120"/>
      <c r="J58" s="121"/>
      <c r="K58" s="212"/>
      <c r="L58" s="208"/>
    </row>
    <row r="59" spans="1:12" ht="14.25" customHeight="1">
      <c r="A59" s="122"/>
      <c r="B59" s="123"/>
      <c r="C59" s="124">
        <v>6351</v>
      </c>
      <c r="D59" s="60" t="s">
        <v>84</v>
      </c>
      <c r="E59" s="247" t="s">
        <v>86</v>
      </c>
      <c r="F59" s="125"/>
      <c r="G59" s="127"/>
      <c r="H59" s="128"/>
      <c r="I59" s="128"/>
      <c r="J59" s="190"/>
      <c r="K59" s="213">
        <v>1697.5</v>
      </c>
      <c r="L59" s="277">
        <f>J59+K59</f>
        <v>1697.5</v>
      </c>
    </row>
    <row r="60" spans="1:12" ht="13.5" customHeight="1" thickBot="1">
      <c r="A60" s="112"/>
      <c r="B60" s="113"/>
      <c r="C60" s="66">
        <v>6351</v>
      </c>
      <c r="D60" s="226"/>
      <c r="E60" s="248" t="s">
        <v>21</v>
      </c>
      <c r="F60" s="129"/>
      <c r="G60" s="130"/>
      <c r="H60" s="115"/>
      <c r="I60" s="115"/>
      <c r="J60" s="131"/>
      <c r="K60" s="343">
        <v>1697.5</v>
      </c>
      <c r="L60" s="280">
        <f>J60+K60</f>
        <v>1697.5</v>
      </c>
    </row>
    <row r="61" spans="1:12" ht="14.25" customHeight="1">
      <c r="A61" s="308">
        <v>90</v>
      </c>
      <c r="B61" s="308">
        <v>3121</v>
      </c>
      <c r="C61" s="227"/>
      <c r="D61" s="308"/>
      <c r="E61" s="304" t="s">
        <v>39</v>
      </c>
      <c r="F61" s="132"/>
      <c r="G61" s="133"/>
      <c r="H61" s="310"/>
      <c r="I61" s="314"/>
      <c r="J61" s="319"/>
      <c r="K61" s="323"/>
      <c r="L61" s="328"/>
    </row>
    <row r="62" spans="1:12" ht="16.5" customHeight="1">
      <c r="A62" s="336"/>
      <c r="B62" s="299"/>
      <c r="C62" s="333">
        <v>6351</v>
      </c>
      <c r="D62" s="336" t="s">
        <v>88</v>
      </c>
      <c r="E62" s="305" t="s">
        <v>69</v>
      </c>
      <c r="F62" s="300"/>
      <c r="G62" s="301"/>
      <c r="H62" s="311"/>
      <c r="I62" s="315" t="s">
        <v>90</v>
      </c>
      <c r="J62" s="320">
        <v>4000</v>
      </c>
      <c r="K62" s="324"/>
      <c r="L62" s="329">
        <f>J62+K62</f>
        <v>4000</v>
      </c>
    </row>
    <row r="63" spans="1:12" s="16" customFormat="1" ht="15.75" customHeight="1">
      <c r="A63" s="134"/>
      <c r="B63" s="275"/>
      <c r="C63" s="228">
        <v>6351</v>
      </c>
      <c r="D63" s="275"/>
      <c r="E63" s="276" t="s">
        <v>21</v>
      </c>
      <c r="F63" s="276"/>
      <c r="G63" s="276"/>
      <c r="H63" s="302"/>
      <c r="I63" s="316"/>
      <c r="J63" s="303">
        <v>4000</v>
      </c>
      <c r="K63" s="325"/>
      <c r="L63" s="330">
        <f>J63+K63</f>
        <v>4000</v>
      </c>
    </row>
    <row r="64" spans="1:12" ht="16.5" customHeight="1">
      <c r="A64" s="344"/>
      <c r="B64" s="124"/>
      <c r="C64" s="334">
        <v>5331</v>
      </c>
      <c r="D64" s="339" t="s">
        <v>88</v>
      </c>
      <c r="E64" s="306" t="s">
        <v>69</v>
      </c>
      <c r="F64" s="125"/>
      <c r="G64" s="127"/>
      <c r="H64" s="312"/>
      <c r="I64" s="317"/>
      <c r="J64" s="321">
        <v>1000</v>
      </c>
      <c r="K64" s="326"/>
      <c r="L64" s="331">
        <f>J64+K64</f>
        <v>1000</v>
      </c>
    </row>
    <row r="65" spans="1:12" ht="13.5" customHeight="1" thickBot="1">
      <c r="A65" s="335"/>
      <c r="B65" s="66"/>
      <c r="C65" s="75">
        <v>5331</v>
      </c>
      <c r="D65" s="309"/>
      <c r="E65" s="307" t="s">
        <v>38</v>
      </c>
      <c r="F65" s="13"/>
      <c r="G65" s="114"/>
      <c r="H65" s="313"/>
      <c r="I65" s="318"/>
      <c r="J65" s="322">
        <v>1000</v>
      </c>
      <c r="K65" s="327"/>
      <c r="L65" s="332">
        <f>J65+K65</f>
        <v>1000</v>
      </c>
    </row>
    <row r="66" spans="1:12" ht="24.75" customHeight="1">
      <c r="A66" s="118">
        <v>92</v>
      </c>
      <c r="B66" s="118">
        <v>3121</v>
      </c>
      <c r="C66" s="119"/>
      <c r="D66" s="82"/>
      <c r="E66" s="245" t="s">
        <v>93</v>
      </c>
      <c r="F66" s="238"/>
      <c r="G66" s="135"/>
      <c r="H66" s="136"/>
      <c r="I66" s="136"/>
      <c r="J66" s="137"/>
      <c r="K66" s="214"/>
      <c r="L66" s="211"/>
    </row>
    <row r="67" spans="1:12" ht="16.5" customHeight="1">
      <c r="A67" s="106"/>
      <c r="B67" s="105"/>
      <c r="C67" s="59">
        <v>5331</v>
      </c>
      <c r="D67" s="60" t="s">
        <v>70</v>
      </c>
      <c r="E67" s="247" t="s">
        <v>71</v>
      </c>
      <c r="F67" s="107"/>
      <c r="G67" s="108"/>
      <c r="H67" s="109"/>
      <c r="I67" s="109"/>
      <c r="J67" s="147">
        <v>2400</v>
      </c>
      <c r="K67" s="111"/>
      <c r="L67" s="277">
        <f>J67+K67</f>
        <v>2400</v>
      </c>
    </row>
    <row r="68" spans="1:12" ht="13.5" customHeight="1" thickBot="1">
      <c r="A68" s="113"/>
      <c r="B68" s="112"/>
      <c r="C68" s="76">
        <v>5331</v>
      </c>
      <c r="D68" s="226"/>
      <c r="E68" s="243" t="s">
        <v>38</v>
      </c>
      <c r="F68" s="13"/>
      <c r="G68" s="114"/>
      <c r="H68" s="138"/>
      <c r="I68" s="138"/>
      <c r="J68" s="139">
        <v>2400</v>
      </c>
      <c r="K68" s="215"/>
      <c r="L68" s="280">
        <f>J68+K68</f>
        <v>2400</v>
      </c>
    </row>
    <row r="69" spans="1:12" ht="24.75" customHeight="1">
      <c r="A69" s="118">
        <v>93</v>
      </c>
      <c r="B69" s="118">
        <v>3122</v>
      </c>
      <c r="C69" s="119"/>
      <c r="D69" s="82"/>
      <c r="E69" s="245" t="s">
        <v>73</v>
      </c>
      <c r="F69" s="238"/>
      <c r="G69" s="135"/>
      <c r="H69" s="136"/>
      <c r="I69" s="136"/>
      <c r="J69" s="137"/>
      <c r="K69" s="214"/>
      <c r="L69" s="211"/>
    </row>
    <row r="70" spans="1:12" ht="16.5" customHeight="1">
      <c r="A70" s="106"/>
      <c r="B70" s="105"/>
      <c r="C70" s="59">
        <v>5331</v>
      </c>
      <c r="D70" s="60" t="s">
        <v>72</v>
      </c>
      <c r="E70" s="247" t="s">
        <v>74</v>
      </c>
      <c r="F70" s="107"/>
      <c r="G70" s="108"/>
      <c r="H70" s="109"/>
      <c r="I70" s="109"/>
      <c r="J70" s="147">
        <v>2000</v>
      </c>
      <c r="K70" s="111"/>
      <c r="L70" s="277">
        <f>J70+K70</f>
        <v>2000</v>
      </c>
    </row>
    <row r="71" spans="1:12" ht="13.5" customHeight="1" thickBot="1">
      <c r="A71" s="113"/>
      <c r="B71" s="112"/>
      <c r="C71" s="76">
        <v>5331</v>
      </c>
      <c r="D71" s="226"/>
      <c r="E71" s="243" t="s">
        <v>38</v>
      </c>
      <c r="F71" s="13"/>
      <c r="G71" s="114"/>
      <c r="H71" s="138"/>
      <c r="I71" s="138"/>
      <c r="J71" s="139">
        <v>2000</v>
      </c>
      <c r="K71" s="215"/>
      <c r="L71" s="296">
        <f>J71+K71</f>
        <v>2000</v>
      </c>
    </row>
    <row r="72" spans="1:12" ht="15.75" customHeight="1">
      <c r="A72" s="140">
        <v>97</v>
      </c>
      <c r="B72" s="140">
        <v>3123</v>
      </c>
      <c r="C72" s="91"/>
      <c r="D72" s="90"/>
      <c r="E72" s="249" t="s">
        <v>75</v>
      </c>
      <c r="F72" s="141"/>
      <c r="G72" s="142"/>
      <c r="H72" s="143"/>
      <c r="I72" s="143"/>
      <c r="J72" s="144"/>
      <c r="K72" s="209"/>
      <c r="L72" s="203"/>
    </row>
    <row r="73" spans="1:12" ht="12.75" customHeight="1">
      <c r="A73" s="204"/>
      <c r="B73" s="205"/>
      <c r="C73" s="59">
        <v>6351</v>
      </c>
      <c r="D73" s="273" t="s">
        <v>22</v>
      </c>
      <c r="E73" s="250" t="s">
        <v>76</v>
      </c>
      <c r="F73" s="145"/>
      <c r="G73" s="146"/>
      <c r="H73" s="206"/>
      <c r="I73" s="289" t="s">
        <v>90</v>
      </c>
      <c r="J73" s="207">
        <v>10150</v>
      </c>
      <c r="K73" s="210"/>
      <c r="L73" s="277">
        <f>J73+K73</f>
        <v>10150</v>
      </c>
    </row>
    <row r="74" spans="1:12" ht="12.75" customHeight="1">
      <c r="A74" s="204"/>
      <c r="B74" s="205"/>
      <c r="C74" s="59">
        <v>6351</v>
      </c>
      <c r="D74" s="273" t="s">
        <v>22</v>
      </c>
      <c r="E74" s="250" t="s">
        <v>97</v>
      </c>
      <c r="F74" s="297"/>
      <c r="G74" s="298"/>
      <c r="H74" s="206"/>
      <c r="I74" s="289"/>
      <c r="J74" s="207"/>
      <c r="K74" s="210">
        <v>72</v>
      </c>
      <c r="L74" s="277">
        <v>72</v>
      </c>
    </row>
    <row r="75" spans="1:12" ht="12.75" customHeight="1" thickBot="1">
      <c r="A75" s="113"/>
      <c r="B75" s="112"/>
      <c r="C75" s="76">
        <v>6351</v>
      </c>
      <c r="D75" s="75"/>
      <c r="E75" s="220" t="s">
        <v>21</v>
      </c>
      <c r="F75" s="13"/>
      <c r="G75" s="114"/>
      <c r="H75" s="148"/>
      <c r="I75" s="148"/>
      <c r="J75" s="131">
        <v>10150</v>
      </c>
      <c r="K75" s="343">
        <v>72</v>
      </c>
      <c r="L75" s="280">
        <f>J75+K75</f>
        <v>10222</v>
      </c>
    </row>
    <row r="76" spans="1:12" ht="24.75" customHeight="1">
      <c r="A76" s="118">
        <v>115</v>
      </c>
      <c r="B76" s="118">
        <v>3122</v>
      </c>
      <c r="C76" s="119"/>
      <c r="D76" s="82"/>
      <c r="E76" s="245" t="s">
        <v>23</v>
      </c>
      <c r="F76" s="238"/>
      <c r="G76" s="135"/>
      <c r="H76" s="136"/>
      <c r="I76" s="136"/>
      <c r="J76" s="137"/>
      <c r="K76" s="214"/>
      <c r="L76" s="211"/>
    </row>
    <row r="77" spans="1:12" ht="16.5" customHeight="1">
      <c r="A77" s="106"/>
      <c r="B77" s="105"/>
      <c r="C77" s="59">
        <v>6351</v>
      </c>
      <c r="D77" s="228" t="s">
        <v>48</v>
      </c>
      <c r="E77" s="246" t="s">
        <v>77</v>
      </c>
      <c r="F77" s="107"/>
      <c r="G77" s="108"/>
      <c r="H77" s="109"/>
      <c r="I77" s="290" t="s">
        <v>90</v>
      </c>
      <c r="J77" s="147">
        <v>12000</v>
      </c>
      <c r="K77" s="111"/>
      <c r="L77" s="277">
        <f>J77+K77</f>
        <v>12000</v>
      </c>
    </row>
    <row r="78" spans="1:12" ht="13.5" customHeight="1" thickBot="1">
      <c r="A78" s="113"/>
      <c r="B78" s="112"/>
      <c r="C78" s="66">
        <v>6351</v>
      </c>
      <c r="D78" s="65"/>
      <c r="E78" s="248" t="s">
        <v>21</v>
      </c>
      <c r="F78" s="13"/>
      <c r="G78" s="114"/>
      <c r="H78" s="138"/>
      <c r="I78" s="138"/>
      <c r="J78" s="139">
        <v>12000</v>
      </c>
      <c r="K78" s="215"/>
      <c r="L78" s="280">
        <f>J78+K78</f>
        <v>12000</v>
      </c>
    </row>
    <row r="79" spans="1:12" ht="17.25" customHeight="1" thickBot="1">
      <c r="A79" s="221"/>
      <c r="B79" s="219"/>
      <c r="C79" s="222"/>
      <c r="D79" s="219"/>
      <c r="E79" s="218" t="s">
        <v>24</v>
      </c>
      <c r="F79" s="149"/>
      <c r="G79" s="150"/>
      <c r="H79" s="218"/>
      <c r="I79" s="150"/>
      <c r="J79" s="151">
        <f>J24+J30+J36+J41+J39+J44+J50+J53+J57+J63+J65+J68+J71+J75+J78</f>
        <v>50950</v>
      </c>
      <c r="K79" s="278">
        <f>K60+K57+K21+K47+K27+K33+K75</f>
        <v>10358.2</v>
      </c>
      <c r="L79" s="278">
        <f>L24+L30+L36+L41+L39+L44+L50+L53+L57+L63+L65+L68+L71+L75+L78+L21+L60+L47+L27+L33</f>
        <v>61308.2</v>
      </c>
    </row>
    <row r="80" spans="1:12" ht="12.75" customHeight="1">
      <c r="A80" s="152"/>
      <c r="B80" s="153"/>
      <c r="C80" s="153"/>
      <c r="D80" s="153"/>
      <c r="E80" s="153"/>
      <c r="F80" s="153"/>
      <c r="G80" s="153"/>
      <c r="H80" s="153"/>
      <c r="I80" s="153"/>
      <c r="J80" s="154"/>
      <c r="K80" s="155"/>
      <c r="L80" s="155"/>
    </row>
    <row r="81" spans="1:12" ht="18" customHeight="1" thickBot="1">
      <c r="A81" s="6" t="s">
        <v>25</v>
      </c>
      <c r="B81" s="6"/>
      <c r="C81" s="6"/>
      <c r="J81" s="156"/>
      <c r="K81" s="156"/>
      <c r="L81" s="156"/>
    </row>
    <row r="82" spans="1:12" ht="18" customHeight="1" thickBot="1">
      <c r="A82" s="157" t="s">
        <v>26</v>
      </c>
      <c r="B82" s="158"/>
      <c r="C82" s="159"/>
      <c r="D82" s="160"/>
      <c r="E82" s="161"/>
      <c r="F82" s="162"/>
      <c r="G82" s="163"/>
      <c r="H82" s="161"/>
      <c r="I82" s="178"/>
      <c r="J82" s="165" t="s">
        <v>27</v>
      </c>
      <c r="K82" s="164" t="s">
        <v>28</v>
      </c>
      <c r="L82" s="165" t="s">
        <v>29</v>
      </c>
    </row>
    <row r="83" spans="1:12" ht="18" customHeight="1">
      <c r="A83" s="126" t="s">
        <v>30</v>
      </c>
      <c r="B83" s="192"/>
      <c r="C83" s="257">
        <v>5331</v>
      </c>
      <c r="D83" s="257"/>
      <c r="E83" s="191" t="s">
        <v>37</v>
      </c>
      <c r="F83" s="193"/>
      <c r="G83" s="194"/>
      <c r="H83" s="169"/>
      <c r="I83" s="259"/>
      <c r="J83" s="252">
        <f>J29+J52+J64+J67+J70</f>
        <v>10600</v>
      </c>
      <c r="K83" s="195">
        <f>K32</f>
        <v>93</v>
      </c>
      <c r="L83" s="196">
        <f aca="true" t="shared" si="0" ref="L83:L88">SUM(J83:K83)</f>
        <v>10693</v>
      </c>
    </row>
    <row r="84" spans="1:12" ht="25.5" customHeight="1">
      <c r="A84" s="126" t="s">
        <v>30</v>
      </c>
      <c r="B84" s="192"/>
      <c r="C84" s="258">
        <v>6121</v>
      </c>
      <c r="D84" s="246"/>
      <c r="E84" s="166" t="s">
        <v>31</v>
      </c>
      <c r="F84" s="193"/>
      <c r="G84" s="194"/>
      <c r="H84" s="169"/>
      <c r="I84" s="259"/>
      <c r="J84" s="252">
        <f>J38</f>
        <v>500</v>
      </c>
      <c r="K84" s="195">
        <v>0</v>
      </c>
      <c r="L84" s="196">
        <f t="shared" si="0"/>
        <v>500</v>
      </c>
    </row>
    <row r="85" spans="1:12" ht="18" customHeight="1">
      <c r="A85" s="167" t="s">
        <v>32</v>
      </c>
      <c r="B85" s="26"/>
      <c r="C85" s="258">
        <v>6130</v>
      </c>
      <c r="D85" s="246"/>
      <c r="E85" s="107" t="s">
        <v>18</v>
      </c>
      <c r="F85" s="168"/>
      <c r="G85" s="127"/>
      <c r="H85" s="169"/>
      <c r="I85" s="259"/>
      <c r="J85" s="253">
        <f>J40</f>
        <v>250</v>
      </c>
      <c r="K85" s="216">
        <v>0</v>
      </c>
      <c r="L85" s="196">
        <f t="shared" si="0"/>
        <v>250</v>
      </c>
    </row>
    <row r="86" spans="1:12" ht="18" customHeight="1">
      <c r="A86" s="25" t="s">
        <v>30</v>
      </c>
      <c r="B86" s="169"/>
      <c r="C86" s="259">
        <v>6351</v>
      </c>
      <c r="D86" s="247"/>
      <c r="E86" s="125" t="s">
        <v>33</v>
      </c>
      <c r="F86" s="168"/>
      <c r="G86" s="127"/>
      <c r="H86" s="26"/>
      <c r="I86" s="258"/>
      <c r="J86" s="254">
        <f>J23+J35+J43+J49+J55+J62+J73+J77</f>
        <v>39600</v>
      </c>
      <c r="K86" s="281">
        <f>K20+K56+K59+K46+K26+K74</f>
        <v>10265.2</v>
      </c>
      <c r="L86" s="196">
        <f t="shared" si="0"/>
        <v>49865.2</v>
      </c>
    </row>
    <row r="87" spans="1:12" ht="18" customHeight="1" thickBot="1">
      <c r="A87" s="170" t="s">
        <v>32</v>
      </c>
      <c r="B87" s="171"/>
      <c r="C87" s="260">
        <v>6901</v>
      </c>
      <c r="D87" s="261"/>
      <c r="E87" s="172" t="s">
        <v>34</v>
      </c>
      <c r="F87" s="173"/>
      <c r="G87" s="174"/>
      <c r="H87" s="32"/>
      <c r="I87" s="260"/>
      <c r="J87" s="255">
        <v>0</v>
      </c>
      <c r="K87" s="217">
        <v>0</v>
      </c>
      <c r="L87" s="196">
        <f t="shared" si="0"/>
        <v>0</v>
      </c>
    </row>
    <row r="88" spans="1:12" ht="18" customHeight="1" thickBot="1">
      <c r="A88" s="175"/>
      <c r="B88" s="161"/>
      <c r="C88" s="178"/>
      <c r="D88" s="262"/>
      <c r="E88" s="176" t="s">
        <v>35</v>
      </c>
      <c r="F88" s="177"/>
      <c r="G88" s="176"/>
      <c r="H88" s="175"/>
      <c r="I88" s="178"/>
      <c r="J88" s="256">
        <f>SUM(J83:J87)</f>
        <v>50950</v>
      </c>
      <c r="K88" s="282">
        <f>SUM(K83:K87)</f>
        <v>10358.2</v>
      </c>
      <c r="L88" s="283">
        <f t="shared" si="0"/>
        <v>61308.2</v>
      </c>
    </row>
    <row r="90" spans="1:9" ht="12.75">
      <c r="A90" s="6" t="s">
        <v>47</v>
      </c>
      <c r="H90" s="179"/>
      <c r="I90" s="179"/>
    </row>
    <row r="91" ht="12.75">
      <c r="A91" s="251" t="s">
        <v>50</v>
      </c>
    </row>
    <row r="94" ht="12.75">
      <c r="A94" s="6" t="s">
        <v>78</v>
      </c>
    </row>
    <row r="95" ht="12.75">
      <c r="A95" s="6" t="s">
        <v>51</v>
      </c>
    </row>
  </sheetData>
  <sheetProtection/>
  <mergeCells count="1">
    <mergeCell ref="K17:L1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3" r:id="rId1"/>
  <headerFooter alignWithMargins="0">
    <oddFooter>&amp;Rstránka &amp;P z &amp;N</oddFooter>
  </headerFooter>
  <rowBreaks count="3" manualBreakCount="3">
    <brk id="27" max="68" man="1"/>
    <brk id="50" max="68" man="1"/>
    <brk id="7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Dana Třísková</cp:lastModifiedBy>
  <cp:lastPrinted>2010-01-08T06:49:21Z</cp:lastPrinted>
  <dcterms:created xsi:type="dcterms:W3CDTF">2008-12-30T11:25:59Z</dcterms:created>
  <dcterms:modified xsi:type="dcterms:W3CDTF">2010-01-08T07:12:05Z</dcterms:modified>
  <cp:category/>
  <cp:version/>
  <cp:contentType/>
  <cp:contentStatus/>
</cp:coreProperties>
</file>