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" windowWidth="15480" windowHeight="11505" tabRatio="602"/>
  </bookViews>
  <sheets>
    <sheet name="VI.změna" sheetId="1" r:id="rId1"/>
    <sheet name="List1" sheetId="2" r:id="rId2"/>
  </sheets>
  <calcPr calcId="125725" calcMode="manual"/>
</workbook>
</file>

<file path=xl/calcChain.xml><?xml version="1.0" encoding="utf-8"?>
<calcChain xmlns="http://schemas.openxmlformats.org/spreadsheetml/2006/main">
  <c r="F58" i="1"/>
  <c r="R58"/>
  <c r="R66" l="1"/>
  <c r="G58"/>
  <c r="P66"/>
  <c r="P58"/>
  <c r="N63"/>
  <c r="N58"/>
  <c r="L62"/>
  <c r="L66" s="1"/>
  <c r="L58"/>
  <c r="M65"/>
  <c r="O65" s="1"/>
  <c r="Q65" s="1"/>
  <c r="S65" s="1"/>
  <c r="G64"/>
  <c r="I54"/>
  <c r="K54" s="1"/>
  <c r="M54" s="1"/>
  <c r="O54" s="1"/>
  <c r="Q54" s="1"/>
  <c r="S54" s="1"/>
  <c r="I51"/>
  <c r="K51" s="1"/>
  <c r="M51" s="1"/>
  <c r="O51" s="1"/>
  <c r="Q51" s="1"/>
  <c r="S51" s="1"/>
  <c r="I40"/>
  <c r="K39"/>
  <c r="M39" s="1"/>
  <c r="O39" s="1"/>
  <c r="O58" s="1"/>
  <c r="I58" l="1"/>
  <c r="K58"/>
  <c r="Q39"/>
  <c r="M58"/>
  <c r="J58"/>
  <c r="Q58" l="1"/>
  <c r="S39"/>
  <c r="S58" s="1"/>
  <c r="J66"/>
  <c r="I65"/>
  <c r="I63" l="1"/>
  <c r="K63" s="1"/>
  <c r="M63" s="1"/>
  <c r="O63" s="1"/>
  <c r="Q63" s="1"/>
  <c r="S63" s="1"/>
  <c r="I62"/>
  <c r="K62" s="1"/>
  <c r="M62" s="1"/>
  <c r="O62" s="1"/>
  <c r="Q62" s="1"/>
  <c r="S62" s="1"/>
  <c r="H66"/>
  <c r="S66" l="1"/>
  <c r="H58"/>
  <c r="G6"/>
  <c r="I64" l="1"/>
  <c r="G12"/>
  <c r="G15" s="1"/>
  <c r="G17" s="1"/>
  <c r="G19" s="1"/>
  <c r="G21" s="1"/>
  <c r="G23" s="1"/>
  <c r="G25" s="1"/>
  <c r="K64" l="1"/>
  <c r="I66"/>
  <c r="G66"/>
  <c r="K66" l="1"/>
  <c r="M64"/>
  <c r="M66" l="1"/>
  <c r="O64"/>
  <c r="O66" l="1"/>
  <c r="Q64"/>
  <c r="Q66" l="1"/>
</calcChain>
</file>

<file path=xl/comments1.xml><?xml version="1.0" encoding="utf-8"?>
<comments xmlns="http://schemas.openxmlformats.org/spreadsheetml/2006/main">
  <authors>
    <author>787</author>
  </authors>
  <commentList>
    <comment ref="H65" authorId="0">
      <text>
        <r>
          <rPr>
            <b/>
            <sz val="8"/>
            <color indexed="81"/>
            <rFont val="Tahoma"/>
            <family val="2"/>
            <charset val="238"/>
          </rPr>
          <t>787:</t>
        </r>
        <r>
          <rPr>
            <sz val="8"/>
            <color indexed="81"/>
            <rFont val="Tahoma"/>
            <family val="2"/>
            <charset val="238"/>
          </rPr>
          <t xml:space="preserve">
4116,1(HV 2010)-350=3766,1</t>
        </r>
      </text>
    </comment>
  </commentList>
</comments>
</file>

<file path=xl/sharedStrings.xml><?xml version="1.0" encoding="utf-8"?>
<sst xmlns="http://schemas.openxmlformats.org/spreadsheetml/2006/main" count="125" uniqueCount="91">
  <si>
    <t>§</t>
  </si>
  <si>
    <t>položka</t>
  </si>
  <si>
    <t>číslo akce</t>
  </si>
  <si>
    <t>název organizace a akce</t>
  </si>
  <si>
    <t>KP/11/504</t>
  </si>
  <si>
    <t>KP/11/501</t>
  </si>
  <si>
    <t>KP/11/502</t>
  </si>
  <si>
    <t>Regionální muzeum v Náchodě</t>
  </si>
  <si>
    <t>Obnova technického zařízení  v pevnosti Dobrošov - návštěvnický okruh</t>
  </si>
  <si>
    <t>KP/11/503</t>
  </si>
  <si>
    <t>Nákup auta na zjištění provozu pevnosti Dobrošov</t>
  </si>
  <si>
    <t>KP/09/510</t>
  </si>
  <si>
    <t>kapitálové výdaje - investiční transfery PO</t>
  </si>
  <si>
    <t>běžné výdaje - neinvestiční příspěvky PO</t>
  </si>
  <si>
    <t>kapitálové výdaje - pořízení dlouhodobého hmotného majetku (budovy, haly a stavby)</t>
  </si>
  <si>
    <t>ostatní kapitálové výdaje - rezervy kapitálových výdajů</t>
  </si>
  <si>
    <t>celkem</t>
  </si>
  <si>
    <t>Limit celkem od poč. roku:</t>
  </si>
  <si>
    <t>Limit:</t>
  </si>
  <si>
    <t xml:space="preserve">rozdělení </t>
  </si>
  <si>
    <t>zůstatek k rozdělení</t>
  </si>
  <si>
    <t>v tis. Kč na 1 deset. místo</t>
  </si>
  <si>
    <r>
      <t xml:space="preserve">Zdroj krytí        </t>
    </r>
    <r>
      <rPr>
        <sz val="10"/>
        <rFont val="Arial"/>
        <family val="2"/>
        <charset val="238"/>
      </rPr>
      <t xml:space="preserve"> úvěr              2011    </t>
    </r>
  </si>
  <si>
    <r>
      <t xml:space="preserve">Upravený
rozpočet
</t>
    </r>
    <r>
      <rPr>
        <sz val="10"/>
        <rFont val="Arial"/>
        <family val="2"/>
        <charset val="238"/>
      </rPr>
      <t>v tis. Kč</t>
    </r>
  </si>
  <si>
    <t>Rozděleno celkem</t>
  </si>
  <si>
    <t>PS</t>
  </si>
  <si>
    <t>Úprava</t>
  </si>
  <si>
    <t>UR</t>
  </si>
  <si>
    <t>Rekapitulace</t>
  </si>
  <si>
    <t>schválený rozpočet  ZK/17/1185/2010 ze dne 2.12.2010</t>
  </si>
  <si>
    <r>
      <t xml:space="preserve">změna dle usnesení Rady KHK a Zastupitelstva KHK        </t>
    </r>
    <r>
      <rPr>
        <b/>
        <sz val="10"/>
        <rFont val="Arial"/>
        <family val="2"/>
        <charset val="238"/>
      </rPr>
      <t xml:space="preserve">                                   1. </t>
    </r>
    <r>
      <rPr>
        <b/>
        <i/>
        <sz val="10"/>
        <rFont val="Arial"/>
        <family val="2"/>
        <charset val="238"/>
      </rPr>
      <t>změna rozpočtu KHK</t>
    </r>
  </si>
  <si>
    <t>zvýšení limitu - zapojení výsledku hospodaření za rok 2010</t>
  </si>
  <si>
    <t>Odvětví: kultury  (kap. 16)</t>
  </si>
  <si>
    <r>
      <t xml:space="preserve">změna dle usnesení Rady KHK a Zastupitelstva KHK        </t>
    </r>
    <r>
      <rPr>
        <b/>
        <sz val="10"/>
        <rFont val="Arial"/>
        <family val="2"/>
        <charset val="238"/>
      </rPr>
      <t xml:space="preserve">                                   2. </t>
    </r>
    <r>
      <rPr>
        <b/>
        <i/>
        <sz val="10"/>
        <rFont val="Arial"/>
        <family val="2"/>
        <charset val="238"/>
      </rPr>
      <t>změna rozpočtu KHK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</si>
  <si>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 2.3.2011 a  Zastupitelstva konané 24.3.2011    </t>
    </r>
  </si>
  <si>
    <t xml:space="preserve">Provedení izolace proti zemní vlhkosti a obnovení obvodového pláště na budově muzea války 1866 na Chlumu (stará budova) </t>
  </si>
  <si>
    <t>KP/11/506</t>
  </si>
  <si>
    <t>KP/11/505</t>
  </si>
  <si>
    <t xml:space="preserve">Nákup serveru pro datové úložiště 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</si>
  <si>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16.3.2011 a Zastupitelstva konané 16.6.2011 </t>
    </r>
  </si>
  <si>
    <t xml:space="preserve">Muzeum a galerie Orlických hor v Rychnově n. K.  </t>
  </si>
  <si>
    <t xml:space="preserve">Nákup auta pro archelogický výzkum </t>
  </si>
  <si>
    <t>č. org.</t>
  </si>
  <si>
    <t>KP/11/507</t>
  </si>
  <si>
    <t>Galerie moderního umění v Hradci Králové</t>
  </si>
  <si>
    <t>Muzeum východních Čech v Hradci Králové</t>
  </si>
  <si>
    <t>Zateplení pláště budovy muzea války 1866 na Chlumu</t>
  </si>
  <si>
    <t>Celková oprava rozvodů vody a kanalizačních stoupaček v bytové části GMU</t>
  </si>
  <si>
    <t>KP/11/508</t>
  </si>
  <si>
    <t>Nákup geodetické GPS pro archeologické výzkumy</t>
  </si>
  <si>
    <t>KP/11/509</t>
  </si>
  <si>
    <t>Úprava vnitřní klimatizace (Muzeum války 1866 na Chlumu)</t>
  </si>
  <si>
    <t>RK 25.5.2011, ZK 16.6.2011</t>
  </si>
  <si>
    <r>
      <t>Vybavení interiéru Muzea války 1866 na Chlumu</t>
    </r>
    <r>
      <rPr>
        <i/>
        <sz val="11"/>
        <rFont val="Arial"/>
        <family val="2"/>
        <charset val="238"/>
      </rPr>
      <t xml:space="preserve"> (KP/11/501/A</t>
    </r>
    <r>
      <rPr>
        <sz val="11"/>
        <rFont val="Arial"/>
        <family val="2"/>
        <charset val="238"/>
      </rPr>
      <t>)</t>
    </r>
    <r>
      <rPr>
        <b/>
        <u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 xml:space="preserve"> 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</si>
  <si>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nové akce</t>
    </r>
    <r>
      <rPr>
        <sz val="10"/>
        <rFont val="Arial"/>
        <family val="2"/>
        <charset val="238"/>
      </rPr>
      <t xml:space="preserve">  pro usnesení Rady konané 25.5.2011 a Zastupitelstva konané 16.6.2011 </t>
    </r>
  </si>
  <si>
    <r>
      <t xml:space="preserve">Počáteční stav </t>
    </r>
    <r>
      <rPr>
        <sz val="10"/>
        <rFont val="Arial"/>
        <family val="2"/>
        <charset val="238"/>
      </rPr>
      <t>/schválený rozpočet/ Zastupitelstvo  ZK/17/1185/2010 ze dne 2.12.2010</t>
    </r>
    <r>
      <rPr>
        <b/>
        <sz val="10"/>
        <rFont val="Arial"/>
        <family val="2"/>
        <charset val="238"/>
      </rPr>
      <t xml:space="preserve">
</t>
    </r>
  </si>
  <si>
    <r>
      <t xml:space="preserve">změna dle usnesení Rady KHK a Zastupitelstva KHK        </t>
    </r>
    <r>
      <rPr>
        <b/>
        <sz val="10"/>
        <rFont val="Arial"/>
        <family val="2"/>
        <charset val="238"/>
      </rPr>
      <t xml:space="preserve">                                   3. </t>
    </r>
    <r>
      <rPr>
        <b/>
        <i/>
        <sz val="10"/>
        <rFont val="Arial"/>
        <family val="2"/>
        <charset val="238"/>
      </rPr>
      <t>změna rozpočtu KHK</t>
    </r>
  </si>
  <si>
    <t xml:space="preserve"> </t>
  </si>
  <si>
    <t>Regionální muzeum v Jičíně</t>
  </si>
  <si>
    <t>KP/11/511</t>
  </si>
  <si>
    <t>Restaurování obrazu "Hrad Veliš z roku 1503"</t>
  </si>
  <si>
    <t>Galerie výtvarného umění v Náchodě</t>
  </si>
  <si>
    <t>Oprava PVC na schodech a ve výstavních prostorách</t>
  </si>
  <si>
    <t xml:space="preserve">Vybavení interiéru Muzea války 1866 na Chlumu (KP/11/501/A)
 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</si>
  <si>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nové akce</t>
    </r>
    <r>
      <rPr>
        <sz val="10"/>
        <rFont val="Arial"/>
        <family val="2"/>
        <charset val="238"/>
      </rPr>
      <t xml:space="preserve">  pro usnesení Rady konané 22.6.2011 </t>
    </r>
  </si>
  <si>
    <t>RK 22.6.2011</t>
  </si>
  <si>
    <t>I.zapojení výsledku hospodaření za rok 2010  RK 2.3.2011 a ZK 24.3.2011</t>
  </si>
  <si>
    <t>I.zařazení nové akce, změna financování RK 2.3.2011 a  ZK 24.3.2011</t>
  </si>
  <si>
    <t>II.zařazení nové akce, změna financování RK 16.3.2011</t>
  </si>
  <si>
    <t xml:space="preserve">III.zařazení nových akcí   </t>
  </si>
  <si>
    <t xml:space="preserve">IV.zařazení nových akcí   </t>
  </si>
  <si>
    <t>KP/11/510</t>
  </si>
  <si>
    <t xml:space="preserve">Celkem </t>
  </si>
  <si>
    <t>KP/11/512</t>
  </si>
  <si>
    <t>KP/11/513</t>
  </si>
  <si>
    <t>Rekonstrukce zabezpečovacího systému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</si>
  <si>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nové akce</t>
    </r>
    <r>
      <rPr>
        <sz val="10"/>
        <rFont val="Arial"/>
        <family val="2"/>
        <charset val="238"/>
      </rPr>
      <t xml:space="preserve">  pro usnesení Rady konané 17.8.2011 a Zastupitelstva 8.9.2011 </t>
    </r>
  </si>
  <si>
    <t>Architektonicko-dispoziční studie pro rekonstrukci budovy</t>
  </si>
  <si>
    <t xml:space="preserve">V.zařazení nových akcí, navýšení akce RK 17.8.2011 a ZK 8.9.2011 </t>
  </si>
  <si>
    <r>
      <t xml:space="preserve">změna dle usnesení Rady KHK a Zastupitelstva KHK        </t>
    </r>
    <r>
      <rPr>
        <b/>
        <sz val="10"/>
        <rFont val="Arial"/>
        <family val="2"/>
        <charset val="238"/>
      </rPr>
      <t xml:space="preserve">                                   4. </t>
    </r>
    <r>
      <rPr>
        <b/>
        <i/>
        <sz val="10"/>
        <rFont val="Arial"/>
        <family val="2"/>
        <charset val="238"/>
      </rPr>
      <t>změna rozpočtu KHK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</si>
  <si>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nové akce</t>
    </r>
    <r>
      <rPr>
        <sz val="10"/>
        <rFont val="Arial"/>
        <family val="2"/>
        <charset val="238"/>
      </rPr>
      <t xml:space="preserve">  pro usnesení Rady konané 9.11.2011 a Zastupitelstva 1.12.2011 </t>
    </r>
  </si>
  <si>
    <t>v tis. Kč. na 1 deset.místo</t>
  </si>
  <si>
    <t>VI.zařazení nových akcí, navýšení akce RK 9.11.2011 a ZK 1.12.2011</t>
  </si>
  <si>
    <t>příloha č. 1 Rada KHK 9.11.2011 a Zastupitelstva KHK 1.12.2011</t>
  </si>
  <si>
    <t>Kapitola 50 - Fond rozvoje a reprodukce Královéhradeckého kraje rok 2011 - 6.  návrh změny</t>
  </si>
  <si>
    <t>KP/11/514</t>
  </si>
  <si>
    <t xml:space="preserve">Nákup osobního automobilu </t>
  </si>
  <si>
    <t>KP/11/515</t>
  </si>
  <si>
    <t>Výkup obrazu "Zimní krajina v zapadajícím slunci"</t>
  </si>
  <si>
    <t>Digitální planetárium - nezpůsobilé výdaje projektu</t>
  </si>
  <si>
    <r>
      <rPr>
        <b/>
        <u/>
        <sz val="12"/>
        <rFont val="Arial"/>
        <family val="2"/>
        <charset val="238"/>
      </rPr>
      <t>Hvězdárna a planetárium v Hradci Králové</t>
    </r>
    <r>
      <rPr>
        <sz val="12"/>
        <rFont val="Arial"/>
        <family val="2"/>
        <charset val="238"/>
      </rPr>
      <t xml:space="preserve">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</si>
</sst>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sz val="12"/>
      <color indexed="57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color theme="1"/>
      <name val="Arial"/>
      <family val="2"/>
      <charset val="238"/>
    </font>
    <font>
      <b/>
      <u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color theme="6" tint="-0.499984740745262"/>
      <name val="Arial"/>
      <family val="2"/>
      <charset val="238"/>
    </font>
    <font>
      <b/>
      <i/>
      <sz val="8"/>
      <color theme="6" tint="-0.499984740745262"/>
      <name val="Arial"/>
      <family val="2"/>
      <charset val="238"/>
    </font>
    <font>
      <u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390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Border="1" applyAlignment="1"/>
    <xf numFmtId="4" fontId="3" fillId="0" borderId="0" xfId="1" applyNumberFormat="1" applyFont="1" applyBorder="1" applyAlignment="1"/>
    <xf numFmtId="0" fontId="1" fillId="0" borderId="0" xfId="1" applyFont="1" applyBorder="1" applyAlignment="1"/>
    <xf numFmtId="0" fontId="1" fillId="0" borderId="0" xfId="1" applyFont="1"/>
    <xf numFmtId="4" fontId="3" fillId="0" borderId="0" xfId="1" applyNumberFormat="1" applyFont="1" applyFill="1" applyBorder="1" applyAlignment="1"/>
    <xf numFmtId="0" fontId="3" fillId="0" borderId="0" xfId="1" applyFont="1" applyBorder="1"/>
    <xf numFmtId="0" fontId="5" fillId="0" borderId="0" xfId="1" applyFont="1" applyFill="1" applyBorder="1"/>
    <xf numFmtId="0" fontId="1" fillId="0" borderId="0" xfId="1" applyBorder="1"/>
    <xf numFmtId="0" fontId="3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 vertical="center"/>
    </xf>
    <xf numFmtId="0" fontId="1" fillId="0" borderId="0" xfId="1" applyFont="1" applyBorder="1"/>
    <xf numFmtId="0" fontId="12" fillId="0" borderId="1" xfId="3" applyFont="1" applyBorder="1" applyAlignment="1">
      <alignment horizontal="left"/>
    </xf>
    <xf numFmtId="0" fontId="12" fillId="0" borderId="3" xfId="3" applyFont="1" applyBorder="1" applyAlignment="1">
      <alignment horizontal="left"/>
    </xf>
    <xf numFmtId="0" fontId="11" fillId="0" borderId="3" xfId="3" applyFont="1" applyBorder="1" applyAlignment="1">
      <alignment horizontal="left"/>
    </xf>
    <xf numFmtId="0" fontId="1" fillId="0" borderId="18" xfId="3" applyFont="1" applyBorder="1" applyAlignment="1">
      <alignment horizontal="left"/>
    </xf>
    <xf numFmtId="0" fontId="1" fillId="0" borderId="17" xfId="3" applyFont="1" applyBorder="1" applyAlignment="1">
      <alignment horizontal="left"/>
    </xf>
    <xf numFmtId="0" fontId="1" fillId="0" borderId="17" xfId="3" applyFont="1" applyBorder="1" applyAlignment="1">
      <alignment horizontal="center"/>
    </xf>
    <xf numFmtId="0" fontId="1" fillId="0" borderId="21" xfId="3" applyFont="1" applyBorder="1" applyAlignment="1">
      <alignment horizontal="left"/>
    </xf>
    <xf numFmtId="4" fontId="1" fillId="0" borderId="17" xfId="3" applyNumberFormat="1" applyFont="1" applyBorder="1" applyAlignment="1">
      <alignment horizontal="left"/>
    </xf>
    <xf numFmtId="0" fontId="1" fillId="0" borderId="22" xfId="3" applyFont="1" applyBorder="1" applyAlignment="1">
      <alignment horizontal="left"/>
    </xf>
    <xf numFmtId="0" fontId="1" fillId="0" borderId="23" xfId="3" applyFont="1" applyBorder="1" applyAlignment="1">
      <alignment horizontal="left"/>
    </xf>
    <xf numFmtId="0" fontId="1" fillId="0" borderId="23" xfId="3" applyFont="1" applyBorder="1" applyAlignment="1">
      <alignment horizontal="center"/>
    </xf>
    <xf numFmtId="0" fontId="1" fillId="0" borderId="24" xfId="3" applyFont="1" applyBorder="1" applyAlignment="1">
      <alignment horizontal="left"/>
    </xf>
    <xf numFmtId="4" fontId="1" fillId="0" borderId="23" xfId="3" applyNumberFormat="1" applyFont="1" applyBorder="1" applyAlignment="1">
      <alignment horizontal="left"/>
    </xf>
    <xf numFmtId="0" fontId="1" fillId="0" borderId="26" xfId="3" applyFont="1" applyBorder="1" applyAlignment="1">
      <alignment horizontal="left"/>
    </xf>
    <xf numFmtId="0" fontId="1" fillId="0" borderId="27" xfId="3" applyFont="1" applyBorder="1" applyAlignment="1">
      <alignment horizontal="left"/>
    </xf>
    <xf numFmtId="0" fontId="1" fillId="0" borderId="27" xfId="3" applyFont="1" applyBorder="1" applyAlignment="1">
      <alignment horizontal="center"/>
    </xf>
    <xf numFmtId="0" fontId="1" fillId="0" borderId="28" xfId="3" applyFont="1" applyBorder="1" applyAlignment="1">
      <alignment horizontal="left"/>
    </xf>
    <xf numFmtId="4" fontId="1" fillId="0" borderId="27" xfId="3" applyNumberFormat="1" applyFont="1" applyBorder="1" applyAlignment="1">
      <alignment horizontal="left" wrapText="1"/>
    </xf>
    <xf numFmtId="0" fontId="1" fillId="0" borderId="29" xfId="3" applyFont="1" applyBorder="1" applyAlignment="1">
      <alignment horizontal="left"/>
    </xf>
    <xf numFmtId="0" fontId="1" fillId="0" borderId="11" xfId="3" applyFont="1" applyBorder="1" applyAlignment="1">
      <alignment horizontal="left"/>
    </xf>
    <xf numFmtId="0" fontId="1" fillId="0" borderId="11" xfId="3" applyFont="1" applyBorder="1" applyAlignment="1">
      <alignment horizontal="center"/>
    </xf>
    <xf numFmtId="0" fontId="1" fillId="0" borderId="30" xfId="3" applyFont="1" applyBorder="1" applyAlignment="1">
      <alignment horizontal="left"/>
    </xf>
    <xf numFmtId="4" fontId="1" fillId="0" borderId="11" xfId="3" applyNumberFormat="1" applyFont="1" applyBorder="1" applyAlignment="1">
      <alignment horizontal="left"/>
    </xf>
    <xf numFmtId="0" fontId="1" fillId="0" borderId="0" xfId="1" applyFill="1"/>
    <xf numFmtId="0" fontId="1" fillId="0" borderId="13" xfId="3" applyFont="1" applyBorder="1" applyAlignment="1">
      <alignment horizontal="left"/>
    </xf>
    <xf numFmtId="0" fontId="1" fillId="0" borderId="19" xfId="3" applyFont="1" applyBorder="1" applyAlignment="1">
      <alignment horizontal="left"/>
    </xf>
    <xf numFmtId="0" fontId="3" fillId="0" borderId="19" xfId="3" applyFont="1" applyBorder="1" applyAlignment="1">
      <alignment horizontal="left"/>
    </xf>
    <xf numFmtId="0" fontId="9" fillId="0" borderId="0" xfId="1" applyFont="1" applyBorder="1"/>
    <xf numFmtId="0" fontId="11" fillId="0" borderId="0" xfId="1" applyFont="1" applyBorder="1"/>
    <xf numFmtId="0" fontId="11" fillId="0" borderId="0" xfId="1" applyFont="1"/>
    <xf numFmtId="0" fontId="1" fillId="0" borderId="0" xfId="1" applyFont="1" applyFill="1" applyBorder="1"/>
    <xf numFmtId="0" fontId="4" fillId="0" borderId="0" xfId="1" applyFont="1" applyFill="1" applyBorder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164" fontId="12" fillId="0" borderId="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31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164" fontId="17" fillId="0" borderId="20" xfId="0" applyNumberFormat="1" applyFont="1" applyBorder="1" applyAlignment="1">
      <alignment horizontal="right"/>
    </xf>
    <xf numFmtId="0" fontId="6" fillId="0" borderId="29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64" fontId="16" fillId="0" borderId="0" xfId="0" applyNumberFormat="1" applyFont="1" applyAlignment="1">
      <alignment horizontal="left"/>
    </xf>
    <xf numFmtId="0" fontId="19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9" xfId="3" applyFont="1" applyBorder="1"/>
    <xf numFmtId="0" fontId="13" fillId="0" borderId="1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11" fillId="0" borderId="12" xfId="1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/>
    </xf>
    <xf numFmtId="164" fontId="6" fillId="0" borderId="4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7" fillId="0" borderId="36" xfId="1" applyFont="1" applyFill="1" applyBorder="1" applyAlignment="1">
      <alignment horizontal="left"/>
    </xf>
    <xf numFmtId="14" fontId="6" fillId="0" borderId="37" xfId="1" applyNumberFormat="1" applyFont="1" applyFill="1" applyBorder="1" applyAlignment="1">
      <alignment horizontal="left"/>
    </xf>
    <xf numFmtId="0" fontId="6" fillId="0" borderId="34" xfId="1" applyFont="1" applyFill="1" applyBorder="1" applyAlignment="1"/>
    <xf numFmtId="0" fontId="7" fillId="0" borderId="38" xfId="1" applyFont="1" applyFill="1" applyBorder="1" applyAlignment="1">
      <alignment horizontal="left"/>
    </xf>
    <xf numFmtId="0" fontId="6" fillId="0" borderId="38" xfId="1" applyFont="1" applyFill="1" applyBorder="1" applyAlignment="1">
      <alignment horizontal="left"/>
    </xf>
    <xf numFmtId="164" fontId="11" fillId="0" borderId="25" xfId="1" applyNumberFormat="1" applyFont="1" applyFill="1" applyBorder="1" applyAlignment="1">
      <alignment horizontal="right"/>
    </xf>
    <xf numFmtId="164" fontId="6" fillId="0" borderId="4" xfId="1" applyNumberFormat="1" applyFont="1" applyFill="1" applyBorder="1" applyAlignment="1"/>
    <xf numFmtId="164" fontId="11" fillId="0" borderId="8" xfId="1" applyNumberFormat="1" applyFont="1" applyFill="1" applyBorder="1" applyAlignment="1">
      <alignment horizontal="right"/>
    </xf>
    <xf numFmtId="0" fontId="11" fillId="0" borderId="9" xfId="1" applyFont="1" applyBorder="1" applyAlignment="1">
      <alignment wrapText="1"/>
    </xf>
    <xf numFmtId="0" fontId="6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0" fontId="11" fillId="3" borderId="19" xfId="1" applyFont="1" applyFill="1" applyBorder="1" applyAlignment="1">
      <alignment horizontal="right" vertical="center" wrapText="1"/>
    </xf>
    <xf numFmtId="164" fontId="6" fillId="3" borderId="39" xfId="0" applyNumberFormat="1" applyFont="1" applyFill="1" applyBorder="1" applyAlignment="1">
      <alignment horizontal="center"/>
    </xf>
    <xf numFmtId="2" fontId="6" fillId="3" borderId="3" xfId="1" applyNumberFormat="1" applyFont="1" applyFill="1" applyBorder="1" applyAlignment="1"/>
    <xf numFmtId="165" fontId="6" fillId="0" borderId="35" xfId="1" applyNumberFormat="1" applyFont="1" applyFill="1" applyBorder="1" applyAlignment="1"/>
    <xf numFmtId="2" fontId="11" fillId="3" borderId="0" xfId="1" applyNumberFormat="1" applyFont="1" applyFill="1" applyBorder="1" applyAlignment="1">
      <alignment horizontal="right"/>
    </xf>
    <xf numFmtId="2" fontId="11" fillId="3" borderId="23" xfId="1" applyNumberFormat="1" applyFont="1" applyFill="1" applyBorder="1" applyAlignment="1">
      <alignment horizontal="left"/>
    </xf>
    <xf numFmtId="165" fontId="11" fillId="0" borderId="42" xfId="1" applyNumberFormat="1" applyFont="1" applyFill="1" applyBorder="1" applyAlignment="1">
      <alignment horizontal="right"/>
    </xf>
    <xf numFmtId="165" fontId="11" fillId="0" borderId="43" xfId="1" applyNumberFormat="1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165" fontId="11" fillId="0" borderId="41" xfId="1" applyNumberFormat="1" applyFont="1" applyFill="1" applyBorder="1" applyAlignment="1">
      <alignment horizontal="right"/>
    </xf>
    <xf numFmtId="0" fontId="3" fillId="0" borderId="32" xfId="1" applyFont="1" applyFill="1" applyBorder="1"/>
    <xf numFmtId="0" fontId="3" fillId="0" borderId="11" xfId="1" applyFont="1" applyFill="1" applyBorder="1"/>
    <xf numFmtId="2" fontId="17" fillId="0" borderId="20" xfId="1" applyNumberFormat="1" applyFont="1" applyBorder="1"/>
    <xf numFmtId="164" fontId="11" fillId="0" borderId="25" xfId="1" applyNumberFormat="1" applyFont="1" applyFill="1" applyBorder="1" applyAlignment="1">
      <alignment horizontal="right" vertical="center" wrapText="1"/>
    </xf>
    <xf numFmtId="164" fontId="11" fillId="0" borderId="8" xfId="1" applyNumberFormat="1" applyFont="1" applyFill="1" applyBorder="1" applyAlignment="1">
      <alignment horizontal="right" vertical="center" wrapText="1"/>
    </xf>
    <xf numFmtId="164" fontId="11" fillId="3" borderId="0" xfId="1" applyNumberFormat="1" applyFont="1" applyFill="1" applyBorder="1" applyAlignment="1">
      <alignment horizontal="right" vertical="center" wrapText="1"/>
    </xf>
    <xf numFmtId="164" fontId="11" fillId="0" borderId="41" xfId="1" applyNumberFormat="1" applyFont="1" applyFill="1" applyBorder="1" applyAlignment="1">
      <alignment horizontal="right" vertical="center" wrapText="1"/>
    </xf>
    <xf numFmtId="0" fontId="1" fillId="0" borderId="19" xfId="1" applyBorder="1"/>
    <xf numFmtId="0" fontId="16" fillId="0" borderId="19" xfId="0" applyFont="1" applyBorder="1" applyAlignment="1">
      <alignment horizontal="left"/>
    </xf>
    <xf numFmtId="164" fontId="18" fillId="0" borderId="12" xfId="0" applyNumberFormat="1" applyFont="1" applyBorder="1" applyAlignment="1">
      <alignment horizontal="right"/>
    </xf>
    <xf numFmtId="0" fontId="9" fillId="0" borderId="9" xfId="1" applyFont="1" applyBorder="1" applyAlignment="1">
      <alignment horizontal="center" vertical="center"/>
    </xf>
    <xf numFmtId="164" fontId="11" fillId="0" borderId="15" xfId="1" applyNumberFormat="1" applyFont="1" applyFill="1" applyBorder="1" applyAlignment="1">
      <alignment horizontal="right" vertical="center" wrapText="1"/>
    </xf>
    <xf numFmtId="164" fontId="11" fillId="0" borderId="9" xfId="1" applyNumberFormat="1" applyFont="1" applyFill="1" applyBorder="1" applyAlignment="1">
      <alignment horizontal="right" vertical="center" wrapText="1"/>
    </xf>
    <xf numFmtId="164" fontId="11" fillId="0" borderId="47" xfId="1" applyNumberFormat="1" applyFont="1" applyFill="1" applyBorder="1" applyAlignment="1">
      <alignment horizontal="right" vertical="center" wrapText="1"/>
    </xf>
    <xf numFmtId="164" fontId="11" fillId="3" borderId="21" xfId="1" applyNumberFormat="1" applyFont="1" applyFill="1" applyBorder="1" applyAlignment="1">
      <alignment horizontal="right" vertical="center" wrapText="1"/>
    </xf>
    <xf numFmtId="164" fontId="11" fillId="0" borderId="46" xfId="1" applyNumberFormat="1" applyFont="1" applyFill="1" applyBorder="1" applyAlignment="1">
      <alignment horizontal="right" vertical="center" wrapText="1"/>
    </xf>
    <xf numFmtId="164" fontId="11" fillId="3" borderId="23" xfId="1" applyNumberFormat="1" applyFont="1" applyFill="1" applyBorder="1" applyAlignment="1">
      <alignment horizontal="right" vertical="center" wrapText="1"/>
    </xf>
    <xf numFmtId="0" fontId="11" fillId="0" borderId="31" xfId="1" applyFont="1" applyFill="1" applyBorder="1"/>
    <xf numFmtId="0" fontId="6" fillId="0" borderId="29" xfId="1" applyFont="1" applyFill="1" applyBorder="1"/>
    <xf numFmtId="0" fontId="1" fillId="3" borderId="48" xfId="1" applyFont="1" applyFill="1" applyBorder="1" applyAlignment="1">
      <alignment vertical="center" wrapText="1"/>
    </xf>
    <xf numFmtId="165" fontId="9" fillId="0" borderId="42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165" fontId="11" fillId="0" borderId="33" xfId="1" applyNumberFormat="1" applyFont="1" applyFill="1" applyBorder="1" applyAlignment="1">
      <alignment horizontal="right" vertical="center" wrapText="1"/>
    </xf>
    <xf numFmtId="165" fontId="22" fillId="3" borderId="23" xfId="0" applyNumberFormat="1" applyFont="1" applyFill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11" fillId="0" borderId="25" xfId="1" applyFont="1" applyBorder="1" applyAlignment="1">
      <alignment wrapText="1"/>
    </xf>
    <xf numFmtId="165" fontId="11" fillId="0" borderId="42" xfId="1" applyNumberFormat="1" applyFont="1" applyFill="1" applyBorder="1" applyAlignment="1">
      <alignment horizontal="right" vertical="center" wrapText="1"/>
    </xf>
    <xf numFmtId="0" fontId="6" fillId="0" borderId="0" xfId="1" applyFont="1"/>
    <xf numFmtId="0" fontId="11" fillId="0" borderId="0" xfId="1" applyFont="1" applyAlignment="1"/>
    <xf numFmtId="0" fontId="13" fillId="0" borderId="0" xfId="1" applyFont="1"/>
    <xf numFmtId="164" fontId="12" fillId="4" borderId="14" xfId="0" applyNumberFormat="1" applyFont="1" applyFill="1" applyBorder="1" applyAlignment="1">
      <alignment horizontal="right"/>
    </xf>
    <xf numFmtId="165" fontId="6" fillId="4" borderId="35" xfId="1" applyNumberFormat="1" applyFont="1" applyFill="1" applyBorder="1" applyAlignment="1"/>
    <xf numFmtId="165" fontId="11" fillId="4" borderId="41" xfId="1" applyNumberFormat="1" applyFont="1" applyFill="1" applyBorder="1" applyAlignment="1">
      <alignment horizontal="right"/>
    </xf>
    <xf numFmtId="164" fontId="11" fillId="0" borderId="33" xfId="1" applyNumberFormat="1" applyFont="1" applyFill="1" applyBorder="1" applyAlignment="1">
      <alignment horizontal="right" vertical="center" wrapText="1"/>
    </xf>
    <xf numFmtId="164" fontId="11" fillId="0" borderId="42" xfId="1" applyNumberFormat="1" applyFont="1" applyFill="1" applyBorder="1" applyAlignment="1">
      <alignment horizontal="right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right"/>
    </xf>
    <xf numFmtId="165" fontId="11" fillId="3" borderId="6" xfId="1" applyNumberFormat="1" applyFont="1" applyFill="1" applyBorder="1" applyAlignment="1">
      <alignment horizontal="right" vertical="center"/>
    </xf>
    <xf numFmtId="165" fontId="11" fillId="0" borderId="40" xfId="1" applyNumberFormat="1" applyFont="1" applyFill="1" applyBorder="1" applyAlignment="1">
      <alignment horizontal="right"/>
    </xf>
    <xf numFmtId="0" fontId="6" fillId="0" borderId="25" xfId="1" applyFont="1" applyFill="1" applyBorder="1" applyAlignment="1">
      <alignment horizontal="left"/>
    </xf>
    <xf numFmtId="165" fontId="11" fillId="3" borderId="23" xfId="1" applyNumberFormat="1" applyFont="1" applyFill="1" applyBorder="1" applyAlignment="1">
      <alignment horizontal="right"/>
    </xf>
    <xf numFmtId="164" fontId="9" fillId="0" borderId="35" xfId="3" applyNumberFormat="1" applyFont="1" applyFill="1" applyBorder="1" applyAlignment="1">
      <alignment horizontal="right" vertical="center"/>
    </xf>
    <xf numFmtId="164" fontId="9" fillId="3" borderId="3" xfId="3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0" fontId="11" fillId="0" borderId="14" xfId="1" applyFont="1" applyBorder="1" applyAlignment="1"/>
    <xf numFmtId="0" fontId="7" fillId="0" borderId="15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164" fontId="11" fillId="3" borderId="17" xfId="1" applyNumberFormat="1" applyFont="1" applyFill="1" applyBorder="1" applyAlignment="1">
      <alignment horizontal="right" wrapText="1"/>
    </xf>
    <xf numFmtId="164" fontId="11" fillId="0" borderId="46" xfId="1" applyNumberFormat="1" applyFont="1" applyFill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2" fillId="4" borderId="14" xfId="1" applyNumberFormat="1" applyFont="1" applyFill="1" applyBorder="1"/>
    <xf numFmtId="0" fontId="16" fillId="0" borderId="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164" fontId="12" fillId="0" borderId="14" xfId="0" applyNumberFormat="1" applyFont="1" applyBorder="1" applyAlignment="1">
      <alignment horizontal="right"/>
    </xf>
    <xf numFmtId="164" fontId="17" fillId="0" borderId="8" xfId="0" applyNumberFormat="1" applyFont="1" applyBorder="1" applyAlignment="1">
      <alignment horizontal="right"/>
    </xf>
    <xf numFmtId="164" fontId="17" fillId="0" borderId="25" xfId="0" applyNumberFormat="1" applyFont="1" applyFill="1" applyBorder="1" applyAlignment="1">
      <alignment horizontal="right"/>
    </xf>
    <xf numFmtId="164" fontId="12" fillId="4" borderId="10" xfId="0" applyNumberFormat="1" applyFont="1" applyFill="1" applyBorder="1" applyAlignment="1">
      <alignment horizontal="right"/>
    </xf>
    <xf numFmtId="0" fontId="3" fillId="0" borderId="19" xfId="1" applyFont="1" applyFill="1" applyBorder="1"/>
    <xf numFmtId="0" fontId="6" fillId="0" borderId="13" xfId="3" applyFont="1" applyBorder="1"/>
    <xf numFmtId="165" fontId="3" fillId="0" borderId="0" xfId="1" applyNumberFormat="1" applyFont="1" applyBorder="1"/>
    <xf numFmtId="0" fontId="3" fillId="0" borderId="20" xfId="0" applyFont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right" vertical="center" wrapText="1"/>
    </xf>
    <xf numFmtId="0" fontId="6" fillId="0" borderId="6" xfId="1" applyFont="1" applyFill="1" applyBorder="1" applyAlignment="1">
      <alignment horizontal="left"/>
    </xf>
    <xf numFmtId="165" fontId="3" fillId="2" borderId="32" xfId="0" applyNumberFormat="1" applyFont="1" applyFill="1" applyBorder="1" applyAlignment="1">
      <alignment horizontal="center" vertical="center" wrapText="1"/>
    </xf>
    <xf numFmtId="165" fontId="3" fillId="0" borderId="45" xfId="0" applyNumberFormat="1" applyFont="1" applyBorder="1" applyAlignment="1">
      <alignment horizontal="center" vertical="center" wrapText="1"/>
    </xf>
    <xf numFmtId="165" fontId="11" fillId="3" borderId="17" xfId="1" applyNumberFormat="1" applyFont="1" applyFill="1" applyBorder="1" applyAlignment="1">
      <alignment horizontal="right" wrapText="1"/>
    </xf>
    <xf numFmtId="165" fontId="11" fillId="0" borderId="46" xfId="1" applyNumberFormat="1" applyFont="1" applyFill="1" applyBorder="1" applyAlignment="1">
      <alignment horizontal="right" wrapText="1"/>
    </xf>
    <xf numFmtId="165" fontId="1" fillId="3" borderId="48" xfId="1" applyNumberFormat="1" applyFont="1" applyFill="1" applyBorder="1" applyAlignment="1">
      <alignment vertical="center" wrapText="1"/>
    </xf>
    <xf numFmtId="165" fontId="11" fillId="3" borderId="19" xfId="1" applyNumberFormat="1" applyFont="1" applyFill="1" applyBorder="1" applyAlignment="1">
      <alignment horizontal="right" vertical="center" wrapText="1"/>
    </xf>
    <xf numFmtId="165" fontId="11" fillId="3" borderId="21" xfId="1" applyNumberFormat="1" applyFont="1" applyFill="1" applyBorder="1" applyAlignment="1">
      <alignment horizontal="right" vertical="center" wrapText="1"/>
    </xf>
    <xf numFmtId="165" fontId="11" fillId="0" borderId="46" xfId="1" applyNumberFormat="1" applyFont="1" applyFill="1" applyBorder="1" applyAlignment="1">
      <alignment horizontal="right" vertical="center" wrapText="1"/>
    </xf>
    <xf numFmtId="165" fontId="11" fillId="3" borderId="23" xfId="1" applyNumberFormat="1" applyFont="1" applyFill="1" applyBorder="1" applyAlignment="1">
      <alignment horizontal="right" vertical="center" wrapText="1"/>
    </xf>
    <xf numFmtId="165" fontId="11" fillId="3" borderId="0" xfId="1" applyNumberFormat="1" applyFont="1" applyFill="1" applyBorder="1" applyAlignment="1">
      <alignment horizontal="right" vertical="center" wrapText="1"/>
    </xf>
    <xf numFmtId="165" fontId="9" fillId="3" borderId="3" xfId="3" applyNumberFormat="1" applyFont="1" applyFill="1" applyBorder="1" applyAlignment="1">
      <alignment horizontal="right" vertical="center"/>
    </xf>
    <xf numFmtId="165" fontId="9" fillId="0" borderId="35" xfId="3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/>
    <xf numFmtId="165" fontId="1" fillId="0" borderId="0" xfId="1" applyNumberFormat="1"/>
    <xf numFmtId="165" fontId="1" fillId="0" borderId="0" xfId="1" applyNumberFormat="1" applyFont="1" applyBorder="1"/>
    <xf numFmtId="165" fontId="6" fillId="3" borderId="39" xfId="0" applyNumberFormat="1" applyFont="1" applyFill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5" fontId="11" fillId="3" borderId="23" xfId="1" applyNumberFormat="1" applyFont="1" applyFill="1" applyBorder="1" applyAlignment="1">
      <alignment horizontal="left"/>
    </xf>
    <xf numFmtId="165" fontId="11" fillId="3" borderId="0" xfId="1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/>
    <xf numFmtId="0" fontId="6" fillId="0" borderId="20" xfId="1" applyNumberFormat="1" applyFont="1" applyFill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/>
    </xf>
    <xf numFmtId="0" fontId="11" fillId="0" borderId="33" xfId="1" applyFont="1" applyFill="1" applyBorder="1" applyAlignment="1">
      <alignment wrapText="1"/>
    </xf>
    <xf numFmtId="0" fontId="6" fillId="0" borderId="14" xfId="1" applyFont="1" applyBorder="1" applyAlignment="1">
      <alignment horizontal="center" vertical="center"/>
    </xf>
    <xf numFmtId="164" fontId="11" fillId="0" borderId="51" xfId="1" applyNumberFormat="1" applyFont="1" applyFill="1" applyBorder="1" applyAlignment="1">
      <alignment horizontal="right" vertical="center" wrapText="1"/>
    </xf>
    <xf numFmtId="164" fontId="11" fillId="3" borderId="11" xfId="1" applyNumberFormat="1" applyFont="1" applyFill="1" applyBorder="1" applyAlignment="1">
      <alignment horizontal="right" vertical="center" wrapText="1"/>
    </xf>
    <xf numFmtId="164" fontId="11" fillId="0" borderId="52" xfId="1" applyNumberFormat="1" applyFont="1" applyFill="1" applyBorder="1" applyAlignment="1">
      <alignment horizontal="right" vertical="center" wrapText="1"/>
    </xf>
    <xf numFmtId="165" fontId="11" fillId="3" borderId="11" xfId="1" applyNumberFormat="1" applyFont="1" applyFill="1" applyBorder="1" applyAlignment="1">
      <alignment horizontal="right" vertical="center" wrapText="1"/>
    </xf>
    <xf numFmtId="165" fontId="11" fillId="0" borderId="52" xfId="1" applyNumberFormat="1" applyFont="1" applyFill="1" applyBorder="1" applyAlignment="1">
      <alignment horizontal="right" vertical="center" wrapText="1"/>
    </xf>
    <xf numFmtId="0" fontId="24" fillId="0" borderId="25" xfId="0" applyFont="1" applyBorder="1" applyAlignment="1">
      <alignment horizontal="center" vertical="center"/>
    </xf>
    <xf numFmtId="1" fontId="6" fillId="0" borderId="20" xfId="1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 shrinkToFit="1"/>
    </xf>
    <xf numFmtId="0" fontId="25" fillId="0" borderId="25" xfId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 wrapText="1"/>
    </xf>
    <xf numFmtId="164" fontId="25" fillId="0" borderId="20" xfId="1" applyNumberFormat="1" applyFont="1" applyFill="1" applyBorder="1" applyAlignment="1">
      <alignment horizontal="center" wrapText="1"/>
    </xf>
    <xf numFmtId="164" fontId="25" fillId="0" borderId="8" xfId="1" applyNumberFormat="1" applyFont="1" applyFill="1" applyBorder="1" applyAlignment="1">
      <alignment horizontal="center" vertical="center" wrapText="1"/>
    </xf>
    <xf numFmtId="0" fontId="25" fillId="0" borderId="25" xfId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wrapText="1"/>
    </xf>
    <xf numFmtId="164" fontId="11" fillId="4" borderId="33" xfId="1" applyNumberFormat="1" applyFont="1" applyFill="1" applyBorder="1" applyAlignment="1">
      <alignment horizontal="right" vertical="center" wrapText="1"/>
    </xf>
    <xf numFmtId="165" fontId="11" fillId="0" borderId="12" xfId="1" applyNumberFormat="1" applyFont="1" applyFill="1" applyBorder="1" applyAlignment="1">
      <alignment horizontal="right" vertical="center" wrapText="1"/>
    </xf>
    <xf numFmtId="164" fontId="9" fillId="0" borderId="2" xfId="3" applyNumberFormat="1" applyFont="1" applyFill="1" applyBorder="1" applyAlignment="1">
      <alignment horizontal="right" vertical="center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11" fillId="0" borderId="17" xfId="1" applyNumberFormat="1" applyFont="1" applyFill="1" applyBorder="1" applyAlignment="1">
      <alignment horizontal="right" vertical="center" wrapText="1"/>
    </xf>
    <xf numFmtId="164" fontId="11" fillId="0" borderId="22" xfId="1" applyNumberFormat="1" applyFont="1" applyFill="1" applyBorder="1" applyAlignment="1">
      <alignment horizontal="right" vertical="center" wrapText="1"/>
    </xf>
    <xf numFmtId="164" fontId="11" fillId="0" borderId="29" xfId="1" applyNumberFormat="1" applyFont="1" applyFill="1" applyBorder="1" applyAlignment="1">
      <alignment horizontal="right" vertical="center" wrapText="1"/>
    </xf>
    <xf numFmtId="164" fontId="11" fillId="0" borderId="13" xfId="1" applyNumberFormat="1" applyFont="1" applyFill="1" applyBorder="1" applyAlignment="1">
      <alignment horizontal="right" vertical="center" wrapText="1"/>
    </xf>
    <xf numFmtId="165" fontId="11" fillId="0" borderId="23" xfId="1" applyNumberFormat="1" applyFont="1" applyFill="1" applyBorder="1" applyAlignment="1">
      <alignment horizontal="right" vertical="center" wrapText="1"/>
    </xf>
    <xf numFmtId="164" fontId="11" fillId="0" borderId="23" xfId="1" applyNumberFormat="1" applyFont="1" applyFill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 wrapText="1"/>
    </xf>
    <xf numFmtId="164" fontId="9" fillId="0" borderId="1" xfId="3" applyNumberFormat="1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center" vertical="center" wrapText="1"/>
    </xf>
    <xf numFmtId="164" fontId="11" fillId="3" borderId="56" xfId="1" applyNumberFormat="1" applyFont="1" applyFill="1" applyBorder="1" applyAlignment="1">
      <alignment horizontal="right" vertical="center" wrapText="1"/>
    </xf>
    <xf numFmtId="164" fontId="11" fillId="3" borderId="57" xfId="1" applyNumberFormat="1" applyFont="1" applyFill="1" applyBorder="1" applyAlignment="1">
      <alignment horizontal="right" vertical="center" wrapText="1"/>
    </xf>
    <xf numFmtId="164" fontId="11" fillId="3" borderId="58" xfId="1" applyNumberFormat="1" applyFont="1" applyFill="1" applyBorder="1" applyAlignment="1">
      <alignment horizontal="right" vertical="center" wrapText="1"/>
    </xf>
    <xf numFmtId="0" fontId="11" fillId="3" borderId="55" xfId="1" applyFont="1" applyFill="1" applyBorder="1" applyAlignment="1">
      <alignment horizontal="right" vertical="center" wrapText="1"/>
    </xf>
    <xf numFmtId="0" fontId="0" fillId="3" borderId="57" xfId="0" applyFill="1" applyBorder="1" applyAlignment="1">
      <alignment horizontal="right" vertical="center" wrapText="1"/>
    </xf>
    <xf numFmtId="164" fontId="11" fillId="3" borderId="60" xfId="1" applyNumberFormat="1" applyFont="1" applyFill="1" applyBorder="1" applyAlignment="1">
      <alignment horizontal="right" vertical="center" wrapText="1"/>
    </xf>
    <xf numFmtId="164" fontId="9" fillId="3" borderId="53" xfId="3" applyNumberFormat="1" applyFont="1" applyFill="1" applyBorder="1" applyAlignment="1">
      <alignment horizontal="right" vertical="center"/>
    </xf>
    <xf numFmtId="0" fontId="11" fillId="0" borderId="32" xfId="1" applyFont="1" applyFill="1" applyBorder="1"/>
    <xf numFmtId="0" fontId="9" fillId="0" borderId="9" xfId="1" applyFont="1" applyBorder="1" applyAlignment="1">
      <alignment vertical="center"/>
    </xf>
    <xf numFmtId="0" fontId="1" fillId="0" borderId="32" xfId="1" applyBorder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33" xfId="1" applyFont="1" applyFill="1" applyBorder="1" applyAlignment="1">
      <alignment vertical="center" wrapText="1"/>
    </xf>
    <xf numFmtId="0" fontId="11" fillId="0" borderId="51" xfId="1" applyFont="1" applyFill="1" applyBorder="1" applyAlignment="1">
      <alignment vertical="center" wrapText="1"/>
    </xf>
    <xf numFmtId="0" fontId="11" fillId="0" borderId="33" xfId="1" applyFont="1" applyBorder="1" applyAlignment="1">
      <alignment vertical="center"/>
    </xf>
    <xf numFmtId="0" fontId="11" fillId="0" borderId="8" xfId="1" applyFont="1" applyBorder="1" applyAlignment="1">
      <alignment vertical="center" wrapText="1"/>
    </xf>
    <xf numFmtId="164" fontId="9" fillId="0" borderId="2" xfId="3" applyNumberFormat="1" applyFont="1" applyFill="1" applyBorder="1" applyAlignment="1">
      <alignment vertical="center"/>
    </xf>
    <xf numFmtId="165" fontId="11" fillId="0" borderId="46" xfId="1" applyNumberFormat="1" applyFont="1" applyFill="1" applyBorder="1" applyAlignment="1">
      <alignment horizontal="right" wrapText="1"/>
    </xf>
    <xf numFmtId="165" fontId="12" fillId="0" borderId="12" xfId="1" applyNumberFormat="1" applyFont="1" applyBorder="1"/>
    <xf numFmtId="165" fontId="17" fillId="0" borderId="7" xfId="1" applyNumberFormat="1" applyFont="1" applyBorder="1"/>
    <xf numFmtId="0" fontId="3" fillId="0" borderId="7" xfId="1" applyFont="1" applyFill="1" applyBorder="1"/>
    <xf numFmtId="0" fontId="3" fillId="0" borderId="51" xfId="1" applyFont="1" applyFill="1" applyBorder="1"/>
    <xf numFmtId="0" fontId="6" fillId="0" borderId="8" xfId="1" applyFont="1" applyBorder="1" applyAlignment="1">
      <alignment horizontal="center" vertical="center" wrapText="1"/>
    </xf>
    <xf numFmtId="0" fontId="11" fillId="3" borderId="60" xfId="1" applyFont="1" applyFill="1" applyBorder="1" applyAlignment="1">
      <alignment horizontal="right" vertical="center" wrapText="1"/>
    </xf>
    <xf numFmtId="0" fontId="11" fillId="3" borderId="0" xfId="1" applyFont="1" applyFill="1" applyBorder="1" applyAlignment="1">
      <alignment horizontal="right" vertical="center" wrapText="1"/>
    </xf>
    <xf numFmtId="165" fontId="11" fillId="3" borderId="50" xfId="1" applyNumberFormat="1" applyFont="1" applyFill="1" applyBorder="1" applyAlignment="1">
      <alignment horizontal="right" vertical="center" wrapText="1"/>
    </xf>
    <xf numFmtId="165" fontId="17" fillId="0" borderId="20" xfId="1" applyNumberFormat="1" applyFont="1" applyBorder="1"/>
    <xf numFmtId="0" fontId="6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41" xfId="0" applyNumberFormat="1" applyFont="1" applyBorder="1" applyAlignment="1">
      <alignment horizontal="right" wrapText="1"/>
    </xf>
    <xf numFmtId="165" fontId="11" fillId="2" borderId="32" xfId="0" applyNumberFormat="1" applyFont="1" applyFill="1" applyBorder="1" applyAlignment="1">
      <alignment horizontal="right" wrapText="1"/>
    </xf>
    <xf numFmtId="165" fontId="11" fillId="0" borderId="45" xfId="0" applyNumberFormat="1" applyFont="1" applyBorder="1" applyAlignment="1">
      <alignment horizontal="right" wrapText="1"/>
    </xf>
    <xf numFmtId="0" fontId="25" fillId="4" borderId="20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wrapText="1"/>
    </xf>
    <xf numFmtId="0" fontId="25" fillId="4" borderId="8" xfId="1" applyFont="1" applyFill="1" applyBorder="1" applyAlignment="1">
      <alignment horizontal="center" vertical="center"/>
    </xf>
    <xf numFmtId="0" fontId="9" fillId="4" borderId="15" xfId="1" applyFont="1" applyFill="1" applyBorder="1" applyAlignment="1">
      <alignment wrapText="1"/>
    </xf>
    <xf numFmtId="0" fontId="10" fillId="4" borderId="8" xfId="3" applyFont="1" applyFill="1" applyBorder="1" applyAlignment="1">
      <alignment wrapText="1"/>
    </xf>
    <xf numFmtId="0" fontId="1" fillId="3" borderId="23" xfId="1" applyFont="1" applyFill="1" applyBorder="1" applyAlignment="1">
      <alignment vertical="center" wrapText="1"/>
    </xf>
    <xf numFmtId="165" fontId="1" fillId="3" borderId="23" xfId="1" applyNumberFormat="1" applyFont="1" applyFill="1" applyBorder="1" applyAlignment="1">
      <alignment vertical="center" wrapText="1"/>
    </xf>
    <xf numFmtId="0" fontId="9" fillId="0" borderId="47" xfId="1" applyFont="1" applyBorder="1" applyAlignment="1">
      <alignment vertical="center" wrapText="1"/>
    </xf>
    <xf numFmtId="0" fontId="11" fillId="3" borderId="59" xfId="1" applyFont="1" applyFill="1" applyBorder="1" applyAlignment="1">
      <alignment horizontal="right" vertical="center" wrapText="1"/>
    </xf>
    <xf numFmtId="0" fontId="11" fillId="3" borderId="50" xfId="1" applyFont="1" applyFill="1" applyBorder="1" applyAlignment="1">
      <alignment horizontal="right" vertical="center" wrapText="1"/>
    </xf>
    <xf numFmtId="165" fontId="12" fillId="0" borderId="14" xfId="1" applyNumberFormat="1" applyFont="1" applyBorder="1"/>
    <xf numFmtId="165" fontId="11" fillId="0" borderId="46" xfId="1" applyNumberFormat="1" applyFont="1" applyFill="1" applyBorder="1" applyAlignment="1">
      <alignment horizontal="right" wrapText="1"/>
    </xf>
    <xf numFmtId="0" fontId="6" fillId="0" borderId="0" xfId="1" applyFont="1" applyFill="1" applyBorder="1"/>
    <xf numFmtId="165" fontId="12" fillId="0" borderId="0" xfId="1" applyNumberFormat="1" applyFont="1" applyBorder="1"/>
    <xf numFmtId="165" fontId="12" fillId="0" borderId="51" xfId="1" applyNumberFormat="1" applyFont="1" applyBorder="1"/>
    <xf numFmtId="0" fontId="25" fillId="0" borderId="8" xfId="1" applyFont="1" applyBorder="1" applyAlignment="1">
      <alignment horizontal="center" vertical="center"/>
    </xf>
    <xf numFmtId="0" fontId="9" fillId="0" borderId="15" xfId="1" applyFont="1" applyBorder="1" applyAlignment="1">
      <alignment vertical="center" wrapText="1"/>
    </xf>
    <xf numFmtId="0" fontId="7" fillId="0" borderId="25" xfId="1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65" fontId="11" fillId="2" borderId="48" xfId="0" applyNumberFormat="1" applyFont="1" applyFill="1" applyBorder="1" applyAlignment="1">
      <alignment horizontal="right" wrapText="1"/>
    </xf>
    <xf numFmtId="165" fontId="11" fillId="0" borderId="42" xfId="0" applyNumberFormat="1" applyFont="1" applyBorder="1" applyAlignment="1">
      <alignment horizontal="right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41" xfId="0" applyBorder="1" applyAlignment="1">
      <alignment horizontal="right" wrapText="1"/>
    </xf>
    <xf numFmtId="2" fontId="22" fillId="0" borderId="41" xfId="0" applyNumberFormat="1" applyFont="1" applyBorder="1" applyAlignment="1">
      <alignment horizontal="right" wrapText="1"/>
    </xf>
    <xf numFmtId="0" fontId="25" fillId="4" borderId="9" xfId="1" applyFont="1" applyFill="1" applyBorder="1" applyAlignment="1">
      <alignment horizontal="center" vertical="center" wrapText="1"/>
    </xf>
    <xf numFmtId="0" fontId="11" fillId="3" borderId="17" xfId="1" applyFont="1" applyFill="1" applyBorder="1" applyAlignment="1">
      <alignment horizontal="right" vertical="center" wrapText="1"/>
    </xf>
    <xf numFmtId="0" fontId="11" fillId="3" borderId="56" xfId="1" applyFont="1" applyFill="1" applyBorder="1" applyAlignment="1">
      <alignment horizontal="right" vertical="center" wrapText="1"/>
    </xf>
    <xf numFmtId="0" fontId="7" fillId="0" borderId="5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165" fontId="11" fillId="0" borderId="46" xfId="1" applyNumberFormat="1" applyFont="1" applyFill="1" applyBorder="1" applyAlignment="1">
      <alignment horizontal="right" wrapText="1"/>
    </xf>
    <xf numFmtId="0" fontId="3" fillId="0" borderId="17" xfId="1" applyFont="1" applyFill="1" applyBorder="1"/>
    <xf numFmtId="0" fontId="3" fillId="0" borderId="47" xfId="1" applyFont="1" applyFill="1" applyBorder="1"/>
    <xf numFmtId="0" fontId="6" fillId="0" borderId="64" xfId="1" applyFont="1" applyFill="1" applyBorder="1"/>
    <xf numFmtId="0" fontId="11" fillId="0" borderId="63" xfId="1" applyFont="1" applyFill="1" applyBorder="1"/>
    <xf numFmtId="0" fontId="27" fillId="0" borderId="20" xfId="0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 vertical="center" wrapText="1"/>
    </xf>
    <xf numFmtId="164" fontId="11" fillId="0" borderId="65" xfId="1" applyNumberFormat="1" applyFont="1" applyFill="1" applyBorder="1" applyAlignment="1">
      <alignment horizontal="right" vertical="center" wrapText="1"/>
    </xf>
    <xf numFmtId="0" fontId="11" fillId="3" borderId="54" xfId="1" applyFont="1" applyFill="1" applyBorder="1" applyAlignment="1">
      <alignment horizontal="right" vertical="center" wrapText="1"/>
    </xf>
    <xf numFmtId="165" fontId="11" fillId="0" borderId="7" xfId="1" applyNumberFormat="1" applyFont="1" applyFill="1" applyBorder="1" applyAlignment="1">
      <alignment horizontal="right" vertical="center" wrapText="1"/>
    </xf>
    <xf numFmtId="0" fontId="11" fillId="3" borderId="32" xfId="1" applyFont="1" applyFill="1" applyBorder="1" applyAlignment="1">
      <alignment horizontal="right" vertical="center" wrapText="1"/>
    </xf>
    <xf numFmtId="165" fontId="11" fillId="0" borderId="45" xfId="1" applyNumberFormat="1" applyFont="1" applyFill="1" applyBorder="1" applyAlignment="1">
      <alignment horizontal="right" vertical="center" wrapText="1"/>
    </xf>
    <xf numFmtId="165" fontId="11" fillId="3" borderId="32" xfId="1" applyNumberFormat="1" applyFont="1" applyFill="1" applyBorder="1" applyAlignment="1">
      <alignment horizontal="right" vertical="center" wrapText="1"/>
    </xf>
    <xf numFmtId="0" fontId="6" fillId="0" borderId="47" xfId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5" fillId="4" borderId="25" xfId="1" applyFont="1" applyFill="1" applyBorder="1" applyAlignment="1">
      <alignment horizontal="center" vertical="center" wrapText="1"/>
    </xf>
    <xf numFmtId="0" fontId="11" fillId="4" borderId="14" xfId="3" applyFont="1" applyFill="1" applyBorder="1" applyAlignment="1">
      <alignment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165" fontId="11" fillId="0" borderId="42" xfId="0" applyNumberFormat="1" applyFont="1" applyFill="1" applyBorder="1" applyAlignment="1">
      <alignment horizontal="right" wrapText="1"/>
    </xf>
    <xf numFmtId="0" fontId="27" fillId="0" borderId="8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164" fontId="11" fillId="0" borderId="16" xfId="1" applyNumberFormat="1" applyFont="1" applyFill="1" applyBorder="1" applyAlignment="1">
      <alignment horizontal="right" vertical="center" wrapText="1"/>
    </xf>
    <xf numFmtId="165" fontId="11" fillId="0" borderId="15" xfId="1" applyNumberFormat="1" applyFont="1" applyFill="1" applyBorder="1" applyAlignment="1">
      <alignment horizontal="right" vertical="center" wrapText="1"/>
    </xf>
    <xf numFmtId="0" fontId="25" fillId="4" borderId="20" xfId="1" applyFont="1" applyFill="1" applyBorder="1" applyAlignment="1">
      <alignment horizontal="center" vertical="center" wrapText="1"/>
    </xf>
    <xf numFmtId="165" fontId="11" fillId="3" borderId="23" xfId="0" applyNumberFormat="1" applyFont="1" applyFill="1" applyBorder="1" applyAlignment="1">
      <alignment horizontal="right" wrapText="1"/>
    </xf>
    <xf numFmtId="165" fontId="11" fillId="3" borderId="24" xfId="0" applyNumberFormat="1" applyFont="1" applyFill="1" applyBorder="1" applyAlignment="1">
      <alignment horizontal="right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165" fontId="17" fillId="0" borderId="47" xfId="1" applyNumberFormat="1" applyFont="1" applyBorder="1"/>
    <xf numFmtId="0" fontId="7" fillId="4" borderId="25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vertical="center" wrapText="1"/>
    </xf>
    <xf numFmtId="164" fontId="31" fillId="0" borderId="20" xfId="1" applyNumberFormat="1" applyFont="1" applyFill="1" applyBorder="1" applyAlignment="1">
      <alignment horizontal="right" vertical="center"/>
    </xf>
    <xf numFmtId="164" fontId="31" fillId="0" borderId="25" xfId="1" applyNumberFormat="1" applyFont="1" applyFill="1" applyBorder="1" applyAlignment="1">
      <alignment horizontal="right" vertical="center"/>
    </xf>
    <xf numFmtId="0" fontId="11" fillId="3" borderId="57" xfId="1" applyFont="1" applyFill="1" applyBorder="1" applyAlignment="1">
      <alignment horizontal="right" vertical="center" wrapText="1"/>
    </xf>
    <xf numFmtId="0" fontId="11" fillId="3" borderId="23" xfId="1" applyFont="1" applyFill="1" applyBorder="1" applyAlignment="1">
      <alignment horizontal="right" vertical="center" wrapText="1"/>
    </xf>
    <xf numFmtId="165" fontId="11" fillId="3" borderId="24" xfId="1" applyNumberFormat="1" applyFont="1" applyFill="1" applyBorder="1" applyAlignment="1">
      <alignment horizontal="right" vertical="center" wrapText="1"/>
    </xf>
    <xf numFmtId="0" fontId="11" fillId="0" borderId="15" xfId="3" applyFont="1" applyFill="1" applyBorder="1" applyAlignment="1">
      <alignment vertical="center" wrapText="1"/>
    </xf>
    <xf numFmtId="0" fontId="11" fillId="0" borderId="14" xfId="3" applyFont="1" applyFill="1" applyBorder="1" applyAlignment="1">
      <alignment vertical="center" wrapText="1"/>
    </xf>
    <xf numFmtId="0" fontId="11" fillId="4" borderId="25" xfId="3" applyFont="1" applyFill="1" applyBorder="1" applyAlignment="1">
      <alignment vertical="center" wrapText="1"/>
    </xf>
    <xf numFmtId="0" fontId="10" fillId="4" borderId="7" xfId="1" applyFont="1" applyFill="1" applyBorder="1" applyAlignment="1"/>
    <xf numFmtId="0" fontId="11" fillId="4" borderId="20" xfId="3" applyFont="1" applyFill="1" applyBorder="1" applyAlignment="1">
      <alignment wrapText="1"/>
    </xf>
    <xf numFmtId="0" fontId="10" fillId="4" borderId="20" xfId="1" applyFont="1" applyFill="1" applyBorder="1" applyAlignment="1"/>
    <xf numFmtId="0" fontId="10" fillId="4" borderId="47" xfId="1" applyFont="1" applyFill="1" applyBorder="1" applyAlignment="1"/>
    <xf numFmtId="16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11" fillId="0" borderId="40" xfId="1" applyNumberFormat="1" applyFont="1" applyFill="1" applyBorder="1" applyAlignment="1">
      <alignment horizontal="right" wrapText="1"/>
    </xf>
    <xf numFmtId="0" fontId="0" fillId="0" borderId="46" xfId="0" applyBorder="1" applyAlignment="1">
      <alignment horizontal="right" wrapText="1"/>
    </xf>
    <xf numFmtId="165" fontId="11" fillId="3" borderId="6" xfId="1" applyNumberFormat="1" applyFont="1" applyFill="1" applyBorder="1" applyAlignment="1">
      <alignment horizontal="right" wrapText="1"/>
    </xf>
    <xf numFmtId="165" fontId="0" fillId="3" borderId="17" xfId="0" applyNumberFormat="1" applyFill="1" applyBorder="1" applyAlignment="1">
      <alignment horizontal="right" wrapText="1"/>
    </xf>
    <xf numFmtId="165" fontId="11" fillId="0" borderId="46" xfId="1" applyNumberFormat="1" applyFont="1" applyFill="1" applyBorder="1" applyAlignment="1">
      <alignment horizontal="right" wrapText="1"/>
    </xf>
    <xf numFmtId="165" fontId="11" fillId="0" borderId="40" xfId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12" fillId="0" borderId="34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164" fontId="11" fillId="0" borderId="5" xfId="1" applyNumberFormat="1" applyFont="1" applyFill="1" applyBorder="1" applyAlignment="1">
      <alignment horizontal="right" vertical="center"/>
    </xf>
    <xf numFmtId="164" fontId="11" fillId="0" borderId="9" xfId="1" applyNumberFormat="1" applyFont="1" applyFill="1" applyBorder="1" applyAlignment="1">
      <alignment horizontal="right" vertical="center"/>
    </xf>
    <xf numFmtId="164" fontId="11" fillId="0" borderId="49" xfId="1" applyNumberFormat="1" applyFont="1" applyFill="1" applyBorder="1" applyAlignment="1">
      <alignment horizontal="right" wrapText="1"/>
    </xf>
    <xf numFmtId="0" fontId="11" fillId="0" borderId="18" xfId="1" applyFont="1" applyFill="1" applyBorder="1" applyAlignment="1">
      <alignment horizontal="right" wrapText="1"/>
    </xf>
    <xf numFmtId="164" fontId="11" fillId="3" borderId="59" xfId="1" applyNumberFormat="1" applyFont="1" applyFill="1" applyBorder="1" applyAlignment="1">
      <alignment horizontal="right" vertical="center" wrapText="1"/>
    </xf>
    <xf numFmtId="0" fontId="0" fillId="3" borderId="56" xfId="0" applyFill="1" applyBorder="1" applyAlignment="1">
      <alignment horizontal="right" vertical="center" wrapText="1"/>
    </xf>
    <xf numFmtId="164" fontId="11" fillId="0" borderId="44" xfId="1" applyNumberFormat="1" applyFont="1" applyFill="1" applyBorder="1" applyAlignment="1">
      <alignment horizontal="right" wrapText="1"/>
    </xf>
    <xf numFmtId="0" fontId="11" fillId="0" borderId="47" xfId="1" applyFont="1" applyFill="1" applyBorder="1" applyAlignment="1">
      <alignment horizontal="right" wrapText="1"/>
    </xf>
    <xf numFmtId="164" fontId="11" fillId="3" borderId="6" xfId="1" applyNumberFormat="1" applyFont="1" applyFill="1" applyBorder="1" applyAlignment="1">
      <alignment horizontal="right" wrapText="1"/>
    </xf>
    <xf numFmtId="0" fontId="0" fillId="3" borderId="17" xfId="0" applyFill="1" applyBorder="1" applyAlignment="1">
      <alignment horizontal="right" wrapText="1"/>
    </xf>
    <xf numFmtId="164" fontId="11" fillId="0" borderId="40" xfId="1" applyNumberFormat="1" applyFont="1" applyFill="1" applyBorder="1" applyAlignment="1">
      <alignment horizontal="right" wrapText="1"/>
    </xf>
    <xf numFmtId="0" fontId="11" fillId="0" borderId="46" xfId="1" applyFont="1" applyFill="1" applyBorder="1" applyAlignment="1">
      <alignment horizontal="right" wrapText="1"/>
    </xf>
    <xf numFmtId="164" fontId="11" fillId="0" borderId="5" xfId="1" applyNumberFormat="1" applyFont="1" applyFill="1" applyBorder="1" applyAlignment="1">
      <alignment horizontal="right" vertical="center" wrapText="1"/>
    </xf>
    <xf numFmtId="164" fontId="11" fillId="0" borderId="9" xfId="1" applyNumberFormat="1" applyFont="1" applyFill="1" applyBorder="1" applyAlignment="1">
      <alignment horizontal="right" vertical="center" wrapText="1"/>
    </xf>
    <xf numFmtId="164" fontId="11" fillId="0" borderId="61" xfId="1" applyNumberFormat="1" applyFont="1" applyFill="1" applyBorder="1" applyAlignment="1">
      <alignment horizontal="right" vertical="center" wrapText="1"/>
    </xf>
    <xf numFmtId="0" fontId="0" fillId="0" borderId="62" xfId="0" applyBorder="1" applyAlignment="1">
      <alignment horizontal="right" vertical="center" wrapText="1"/>
    </xf>
    <xf numFmtId="0" fontId="10" fillId="4" borderId="4" xfId="1" applyFont="1" applyFill="1" applyBorder="1" applyAlignment="1"/>
  </cellXfs>
  <cellStyles count="5">
    <cellStyle name="normální" xfId="0" builtinId="0"/>
    <cellStyle name="normální 2" xfId="2"/>
    <cellStyle name="normální 2 2" xfId="3"/>
    <cellStyle name="normální 3" xfId="1"/>
    <cellStyle name="Styl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2"/>
  <sheetViews>
    <sheetView tabSelected="1" topLeftCell="A20" zoomScale="80" zoomScaleNormal="80" workbookViewId="0">
      <selection activeCell="J22" sqref="J22"/>
    </sheetView>
  </sheetViews>
  <sheetFormatPr defaultRowHeight="12.75"/>
  <cols>
    <col min="1" max="1" width="5.85546875" style="2" customWidth="1"/>
    <col min="2" max="2" width="7.5703125" style="2" customWidth="1"/>
    <col min="3" max="3" width="9.85546875" style="2" customWidth="1"/>
    <col min="4" max="4" width="11" style="2" customWidth="1"/>
    <col min="5" max="5" width="65.85546875" style="2" customWidth="1"/>
    <col min="6" max="6" width="10.7109375" style="2" customWidth="1"/>
    <col min="7" max="7" width="17.140625" style="2" customWidth="1"/>
    <col min="8" max="8" width="15.85546875" style="2" customWidth="1"/>
    <col min="9" max="9" width="13.85546875" style="2" customWidth="1"/>
    <col min="10" max="10" width="13.140625" style="2" customWidth="1"/>
    <col min="11" max="11" width="10.42578125" style="2" customWidth="1"/>
    <col min="12" max="12" width="15.140625" style="2" customWidth="1"/>
    <col min="13" max="13" width="13.5703125" style="2" customWidth="1"/>
    <col min="14" max="14" width="15.7109375" style="2" customWidth="1"/>
    <col min="15" max="15" width="13" style="2" customWidth="1"/>
    <col min="16" max="16" width="14.28515625" style="2" customWidth="1"/>
    <col min="17" max="18" width="15" style="2" customWidth="1"/>
    <col min="19" max="19" width="13.42578125" style="2" customWidth="1"/>
    <col min="20" max="254" width="9.140625" style="2"/>
    <col min="255" max="255" width="6.140625" style="2" customWidth="1"/>
    <col min="256" max="256" width="13" style="2" customWidth="1"/>
    <col min="257" max="257" width="9.42578125" style="2" customWidth="1"/>
    <col min="258" max="259" width="7.7109375" style="2" customWidth="1"/>
    <col min="260" max="260" width="69.28515625" style="2" customWidth="1"/>
    <col min="261" max="265" width="14.7109375" style="2" customWidth="1"/>
    <col min="266" max="266" width="36" style="2" customWidth="1"/>
    <col min="267" max="510" width="9.140625" style="2"/>
    <col min="511" max="511" width="6.140625" style="2" customWidth="1"/>
    <col min="512" max="512" width="13" style="2" customWidth="1"/>
    <col min="513" max="513" width="9.42578125" style="2" customWidth="1"/>
    <col min="514" max="515" width="7.7109375" style="2" customWidth="1"/>
    <col min="516" max="516" width="69.28515625" style="2" customWidth="1"/>
    <col min="517" max="521" width="14.7109375" style="2" customWidth="1"/>
    <col min="522" max="522" width="36" style="2" customWidth="1"/>
    <col min="523" max="766" width="9.140625" style="2"/>
    <col min="767" max="767" width="6.140625" style="2" customWidth="1"/>
    <col min="768" max="768" width="13" style="2" customWidth="1"/>
    <col min="769" max="769" width="9.42578125" style="2" customWidth="1"/>
    <col min="770" max="771" width="7.7109375" style="2" customWidth="1"/>
    <col min="772" max="772" width="69.28515625" style="2" customWidth="1"/>
    <col min="773" max="777" width="14.7109375" style="2" customWidth="1"/>
    <col min="778" max="778" width="36" style="2" customWidth="1"/>
    <col min="779" max="1022" width="9.140625" style="2"/>
    <col min="1023" max="1023" width="6.140625" style="2" customWidth="1"/>
    <col min="1024" max="1024" width="13" style="2" customWidth="1"/>
    <col min="1025" max="1025" width="9.42578125" style="2" customWidth="1"/>
    <col min="1026" max="1027" width="7.7109375" style="2" customWidth="1"/>
    <col min="1028" max="1028" width="69.28515625" style="2" customWidth="1"/>
    <col min="1029" max="1033" width="14.7109375" style="2" customWidth="1"/>
    <col min="1034" max="1034" width="36" style="2" customWidth="1"/>
    <col min="1035" max="1278" width="9.140625" style="2"/>
    <col min="1279" max="1279" width="6.140625" style="2" customWidth="1"/>
    <col min="1280" max="1280" width="13" style="2" customWidth="1"/>
    <col min="1281" max="1281" width="9.42578125" style="2" customWidth="1"/>
    <col min="1282" max="1283" width="7.7109375" style="2" customWidth="1"/>
    <col min="1284" max="1284" width="69.28515625" style="2" customWidth="1"/>
    <col min="1285" max="1289" width="14.7109375" style="2" customWidth="1"/>
    <col min="1290" max="1290" width="36" style="2" customWidth="1"/>
    <col min="1291" max="1534" width="9.140625" style="2"/>
    <col min="1535" max="1535" width="6.140625" style="2" customWidth="1"/>
    <col min="1536" max="1536" width="13" style="2" customWidth="1"/>
    <col min="1537" max="1537" width="9.42578125" style="2" customWidth="1"/>
    <col min="1538" max="1539" width="7.7109375" style="2" customWidth="1"/>
    <col min="1540" max="1540" width="69.28515625" style="2" customWidth="1"/>
    <col min="1541" max="1545" width="14.7109375" style="2" customWidth="1"/>
    <col min="1546" max="1546" width="36" style="2" customWidth="1"/>
    <col min="1547" max="1790" width="9.140625" style="2"/>
    <col min="1791" max="1791" width="6.140625" style="2" customWidth="1"/>
    <col min="1792" max="1792" width="13" style="2" customWidth="1"/>
    <col min="1793" max="1793" width="9.42578125" style="2" customWidth="1"/>
    <col min="1794" max="1795" width="7.7109375" style="2" customWidth="1"/>
    <col min="1796" max="1796" width="69.28515625" style="2" customWidth="1"/>
    <col min="1797" max="1801" width="14.7109375" style="2" customWidth="1"/>
    <col min="1802" max="1802" width="36" style="2" customWidth="1"/>
    <col min="1803" max="2046" width="9.140625" style="2"/>
    <col min="2047" max="2047" width="6.140625" style="2" customWidth="1"/>
    <col min="2048" max="2048" width="13" style="2" customWidth="1"/>
    <col min="2049" max="2049" width="9.42578125" style="2" customWidth="1"/>
    <col min="2050" max="2051" width="7.7109375" style="2" customWidth="1"/>
    <col min="2052" max="2052" width="69.28515625" style="2" customWidth="1"/>
    <col min="2053" max="2057" width="14.7109375" style="2" customWidth="1"/>
    <col min="2058" max="2058" width="36" style="2" customWidth="1"/>
    <col min="2059" max="2302" width="9.140625" style="2"/>
    <col min="2303" max="2303" width="6.140625" style="2" customWidth="1"/>
    <col min="2304" max="2304" width="13" style="2" customWidth="1"/>
    <col min="2305" max="2305" width="9.42578125" style="2" customWidth="1"/>
    <col min="2306" max="2307" width="7.7109375" style="2" customWidth="1"/>
    <col min="2308" max="2308" width="69.28515625" style="2" customWidth="1"/>
    <col min="2309" max="2313" width="14.7109375" style="2" customWidth="1"/>
    <col min="2314" max="2314" width="36" style="2" customWidth="1"/>
    <col min="2315" max="2558" width="9.140625" style="2"/>
    <col min="2559" max="2559" width="6.140625" style="2" customWidth="1"/>
    <col min="2560" max="2560" width="13" style="2" customWidth="1"/>
    <col min="2561" max="2561" width="9.42578125" style="2" customWidth="1"/>
    <col min="2562" max="2563" width="7.7109375" style="2" customWidth="1"/>
    <col min="2564" max="2564" width="69.28515625" style="2" customWidth="1"/>
    <col min="2565" max="2569" width="14.7109375" style="2" customWidth="1"/>
    <col min="2570" max="2570" width="36" style="2" customWidth="1"/>
    <col min="2571" max="2814" width="9.140625" style="2"/>
    <col min="2815" max="2815" width="6.140625" style="2" customWidth="1"/>
    <col min="2816" max="2816" width="13" style="2" customWidth="1"/>
    <col min="2817" max="2817" width="9.42578125" style="2" customWidth="1"/>
    <col min="2818" max="2819" width="7.7109375" style="2" customWidth="1"/>
    <col min="2820" max="2820" width="69.28515625" style="2" customWidth="1"/>
    <col min="2821" max="2825" width="14.7109375" style="2" customWidth="1"/>
    <col min="2826" max="2826" width="36" style="2" customWidth="1"/>
    <col min="2827" max="3070" width="9.140625" style="2"/>
    <col min="3071" max="3071" width="6.140625" style="2" customWidth="1"/>
    <col min="3072" max="3072" width="13" style="2" customWidth="1"/>
    <col min="3073" max="3073" width="9.42578125" style="2" customWidth="1"/>
    <col min="3074" max="3075" width="7.7109375" style="2" customWidth="1"/>
    <col min="3076" max="3076" width="69.28515625" style="2" customWidth="1"/>
    <col min="3077" max="3081" width="14.7109375" style="2" customWidth="1"/>
    <col min="3082" max="3082" width="36" style="2" customWidth="1"/>
    <col min="3083" max="3326" width="9.140625" style="2"/>
    <col min="3327" max="3327" width="6.140625" style="2" customWidth="1"/>
    <col min="3328" max="3328" width="13" style="2" customWidth="1"/>
    <col min="3329" max="3329" width="9.42578125" style="2" customWidth="1"/>
    <col min="3330" max="3331" width="7.7109375" style="2" customWidth="1"/>
    <col min="3332" max="3332" width="69.28515625" style="2" customWidth="1"/>
    <col min="3333" max="3337" width="14.7109375" style="2" customWidth="1"/>
    <col min="3338" max="3338" width="36" style="2" customWidth="1"/>
    <col min="3339" max="3582" width="9.140625" style="2"/>
    <col min="3583" max="3583" width="6.140625" style="2" customWidth="1"/>
    <col min="3584" max="3584" width="13" style="2" customWidth="1"/>
    <col min="3585" max="3585" width="9.42578125" style="2" customWidth="1"/>
    <col min="3586" max="3587" width="7.7109375" style="2" customWidth="1"/>
    <col min="3588" max="3588" width="69.28515625" style="2" customWidth="1"/>
    <col min="3589" max="3593" width="14.7109375" style="2" customWidth="1"/>
    <col min="3594" max="3594" width="36" style="2" customWidth="1"/>
    <col min="3595" max="3838" width="9.140625" style="2"/>
    <col min="3839" max="3839" width="6.140625" style="2" customWidth="1"/>
    <col min="3840" max="3840" width="13" style="2" customWidth="1"/>
    <col min="3841" max="3841" width="9.42578125" style="2" customWidth="1"/>
    <col min="3842" max="3843" width="7.7109375" style="2" customWidth="1"/>
    <col min="3844" max="3844" width="69.28515625" style="2" customWidth="1"/>
    <col min="3845" max="3849" width="14.7109375" style="2" customWidth="1"/>
    <col min="3850" max="3850" width="36" style="2" customWidth="1"/>
    <col min="3851" max="4094" width="9.140625" style="2"/>
    <col min="4095" max="4095" width="6.140625" style="2" customWidth="1"/>
    <col min="4096" max="4096" width="13" style="2" customWidth="1"/>
    <col min="4097" max="4097" width="9.42578125" style="2" customWidth="1"/>
    <col min="4098" max="4099" width="7.7109375" style="2" customWidth="1"/>
    <col min="4100" max="4100" width="69.28515625" style="2" customWidth="1"/>
    <col min="4101" max="4105" width="14.7109375" style="2" customWidth="1"/>
    <col min="4106" max="4106" width="36" style="2" customWidth="1"/>
    <col min="4107" max="4350" width="9.140625" style="2"/>
    <col min="4351" max="4351" width="6.140625" style="2" customWidth="1"/>
    <col min="4352" max="4352" width="13" style="2" customWidth="1"/>
    <col min="4353" max="4353" width="9.42578125" style="2" customWidth="1"/>
    <col min="4354" max="4355" width="7.7109375" style="2" customWidth="1"/>
    <col min="4356" max="4356" width="69.28515625" style="2" customWidth="1"/>
    <col min="4357" max="4361" width="14.7109375" style="2" customWidth="1"/>
    <col min="4362" max="4362" width="36" style="2" customWidth="1"/>
    <col min="4363" max="4606" width="9.140625" style="2"/>
    <col min="4607" max="4607" width="6.140625" style="2" customWidth="1"/>
    <col min="4608" max="4608" width="13" style="2" customWidth="1"/>
    <col min="4609" max="4609" width="9.42578125" style="2" customWidth="1"/>
    <col min="4610" max="4611" width="7.7109375" style="2" customWidth="1"/>
    <col min="4612" max="4612" width="69.28515625" style="2" customWidth="1"/>
    <col min="4613" max="4617" width="14.7109375" style="2" customWidth="1"/>
    <col min="4618" max="4618" width="36" style="2" customWidth="1"/>
    <col min="4619" max="4862" width="9.140625" style="2"/>
    <col min="4863" max="4863" width="6.140625" style="2" customWidth="1"/>
    <col min="4864" max="4864" width="13" style="2" customWidth="1"/>
    <col min="4865" max="4865" width="9.42578125" style="2" customWidth="1"/>
    <col min="4866" max="4867" width="7.7109375" style="2" customWidth="1"/>
    <col min="4868" max="4868" width="69.28515625" style="2" customWidth="1"/>
    <col min="4869" max="4873" width="14.7109375" style="2" customWidth="1"/>
    <col min="4874" max="4874" width="36" style="2" customWidth="1"/>
    <col min="4875" max="5118" width="9.140625" style="2"/>
    <col min="5119" max="5119" width="6.140625" style="2" customWidth="1"/>
    <col min="5120" max="5120" width="13" style="2" customWidth="1"/>
    <col min="5121" max="5121" width="9.42578125" style="2" customWidth="1"/>
    <col min="5122" max="5123" width="7.7109375" style="2" customWidth="1"/>
    <col min="5124" max="5124" width="69.28515625" style="2" customWidth="1"/>
    <col min="5125" max="5129" width="14.7109375" style="2" customWidth="1"/>
    <col min="5130" max="5130" width="36" style="2" customWidth="1"/>
    <col min="5131" max="5374" width="9.140625" style="2"/>
    <col min="5375" max="5375" width="6.140625" style="2" customWidth="1"/>
    <col min="5376" max="5376" width="13" style="2" customWidth="1"/>
    <col min="5377" max="5377" width="9.42578125" style="2" customWidth="1"/>
    <col min="5378" max="5379" width="7.7109375" style="2" customWidth="1"/>
    <col min="5380" max="5380" width="69.28515625" style="2" customWidth="1"/>
    <col min="5381" max="5385" width="14.7109375" style="2" customWidth="1"/>
    <col min="5386" max="5386" width="36" style="2" customWidth="1"/>
    <col min="5387" max="5630" width="9.140625" style="2"/>
    <col min="5631" max="5631" width="6.140625" style="2" customWidth="1"/>
    <col min="5632" max="5632" width="13" style="2" customWidth="1"/>
    <col min="5633" max="5633" width="9.42578125" style="2" customWidth="1"/>
    <col min="5634" max="5635" width="7.7109375" style="2" customWidth="1"/>
    <col min="5636" max="5636" width="69.28515625" style="2" customWidth="1"/>
    <col min="5637" max="5641" width="14.7109375" style="2" customWidth="1"/>
    <col min="5642" max="5642" width="36" style="2" customWidth="1"/>
    <col min="5643" max="5886" width="9.140625" style="2"/>
    <col min="5887" max="5887" width="6.140625" style="2" customWidth="1"/>
    <col min="5888" max="5888" width="13" style="2" customWidth="1"/>
    <col min="5889" max="5889" width="9.42578125" style="2" customWidth="1"/>
    <col min="5890" max="5891" width="7.7109375" style="2" customWidth="1"/>
    <col min="5892" max="5892" width="69.28515625" style="2" customWidth="1"/>
    <col min="5893" max="5897" width="14.7109375" style="2" customWidth="1"/>
    <col min="5898" max="5898" width="36" style="2" customWidth="1"/>
    <col min="5899" max="6142" width="9.140625" style="2"/>
    <col min="6143" max="6143" width="6.140625" style="2" customWidth="1"/>
    <col min="6144" max="6144" width="13" style="2" customWidth="1"/>
    <col min="6145" max="6145" width="9.42578125" style="2" customWidth="1"/>
    <col min="6146" max="6147" width="7.7109375" style="2" customWidth="1"/>
    <col min="6148" max="6148" width="69.28515625" style="2" customWidth="1"/>
    <col min="6149" max="6153" width="14.7109375" style="2" customWidth="1"/>
    <col min="6154" max="6154" width="36" style="2" customWidth="1"/>
    <col min="6155" max="6398" width="9.140625" style="2"/>
    <col min="6399" max="6399" width="6.140625" style="2" customWidth="1"/>
    <col min="6400" max="6400" width="13" style="2" customWidth="1"/>
    <col min="6401" max="6401" width="9.42578125" style="2" customWidth="1"/>
    <col min="6402" max="6403" width="7.7109375" style="2" customWidth="1"/>
    <col min="6404" max="6404" width="69.28515625" style="2" customWidth="1"/>
    <col min="6405" max="6409" width="14.7109375" style="2" customWidth="1"/>
    <col min="6410" max="6410" width="36" style="2" customWidth="1"/>
    <col min="6411" max="6654" width="9.140625" style="2"/>
    <col min="6655" max="6655" width="6.140625" style="2" customWidth="1"/>
    <col min="6656" max="6656" width="13" style="2" customWidth="1"/>
    <col min="6657" max="6657" width="9.42578125" style="2" customWidth="1"/>
    <col min="6658" max="6659" width="7.7109375" style="2" customWidth="1"/>
    <col min="6660" max="6660" width="69.28515625" style="2" customWidth="1"/>
    <col min="6661" max="6665" width="14.7109375" style="2" customWidth="1"/>
    <col min="6666" max="6666" width="36" style="2" customWidth="1"/>
    <col min="6667" max="6910" width="9.140625" style="2"/>
    <col min="6911" max="6911" width="6.140625" style="2" customWidth="1"/>
    <col min="6912" max="6912" width="13" style="2" customWidth="1"/>
    <col min="6913" max="6913" width="9.42578125" style="2" customWidth="1"/>
    <col min="6914" max="6915" width="7.7109375" style="2" customWidth="1"/>
    <col min="6916" max="6916" width="69.28515625" style="2" customWidth="1"/>
    <col min="6917" max="6921" width="14.7109375" style="2" customWidth="1"/>
    <col min="6922" max="6922" width="36" style="2" customWidth="1"/>
    <col min="6923" max="7166" width="9.140625" style="2"/>
    <col min="7167" max="7167" width="6.140625" style="2" customWidth="1"/>
    <col min="7168" max="7168" width="13" style="2" customWidth="1"/>
    <col min="7169" max="7169" width="9.42578125" style="2" customWidth="1"/>
    <col min="7170" max="7171" width="7.7109375" style="2" customWidth="1"/>
    <col min="7172" max="7172" width="69.28515625" style="2" customWidth="1"/>
    <col min="7173" max="7177" width="14.7109375" style="2" customWidth="1"/>
    <col min="7178" max="7178" width="36" style="2" customWidth="1"/>
    <col min="7179" max="7422" width="9.140625" style="2"/>
    <col min="7423" max="7423" width="6.140625" style="2" customWidth="1"/>
    <col min="7424" max="7424" width="13" style="2" customWidth="1"/>
    <col min="7425" max="7425" width="9.42578125" style="2" customWidth="1"/>
    <col min="7426" max="7427" width="7.7109375" style="2" customWidth="1"/>
    <col min="7428" max="7428" width="69.28515625" style="2" customWidth="1"/>
    <col min="7429" max="7433" width="14.7109375" style="2" customWidth="1"/>
    <col min="7434" max="7434" width="36" style="2" customWidth="1"/>
    <col min="7435" max="7678" width="9.140625" style="2"/>
    <col min="7679" max="7679" width="6.140625" style="2" customWidth="1"/>
    <col min="7680" max="7680" width="13" style="2" customWidth="1"/>
    <col min="7681" max="7681" width="9.42578125" style="2" customWidth="1"/>
    <col min="7682" max="7683" width="7.7109375" style="2" customWidth="1"/>
    <col min="7684" max="7684" width="69.28515625" style="2" customWidth="1"/>
    <col min="7685" max="7689" width="14.7109375" style="2" customWidth="1"/>
    <col min="7690" max="7690" width="36" style="2" customWidth="1"/>
    <col min="7691" max="7934" width="9.140625" style="2"/>
    <col min="7935" max="7935" width="6.140625" style="2" customWidth="1"/>
    <col min="7936" max="7936" width="13" style="2" customWidth="1"/>
    <col min="7937" max="7937" width="9.42578125" style="2" customWidth="1"/>
    <col min="7938" max="7939" width="7.7109375" style="2" customWidth="1"/>
    <col min="7940" max="7940" width="69.28515625" style="2" customWidth="1"/>
    <col min="7941" max="7945" width="14.7109375" style="2" customWidth="1"/>
    <col min="7946" max="7946" width="36" style="2" customWidth="1"/>
    <col min="7947" max="8190" width="9.140625" style="2"/>
    <col min="8191" max="8191" width="6.140625" style="2" customWidth="1"/>
    <col min="8192" max="8192" width="13" style="2" customWidth="1"/>
    <col min="8193" max="8193" width="9.42578125" style="2" customWidth="1"/>
    <col min="8194" max="8195" width="7.7109375" style="2" customWidth="1"/>
    <col min="8196" max="8196" width="69.28515625" style="2" customWidth="1"/>
    <col min="8197" max="8201" width="14.7109375" style="2" customWidth="1"/>
    <col min="8202" max="8202" width="36" style="2" customWidth="1"/>
    <col min="8203" max="8446" width="9.140625" style="2"/>
    <col min="8447" max="8447" width="6.140625" style="2" customWidth="1"/>
    <col min="8448" max="8448" width="13" style="2" customWidth="1"/>
    <col min="8449" max="8449" width="9.42578125" style="2" customWidth="1"/>
    <col min="8450" max="8451" width="7.7109375" style="2" customWidth="1"/>
    <col min="8452" max="8452" width="69.28515625" style="2" customWidth="1"/>
    <col min="8453" max="8457" width="14.7109375" style="2" customWidth="1"/>
    <col min="8458" max="8458" width="36" style="2" customWidth="1"/>
    <col min="8459" max="8702" width="9.140625" style="2"/>
    <col min="8703" max="8703" width="6.140625" style="2" customWidth="1"/>
    <col min="8704" max="8704" width="13" style="2" customWidth="1"/>
    <col min="8705" max="8705" width="9.42578125" style="2" customWidth="1"/>
    <col min="8706" max="8707" width="7.7109375" style="2" customWidth="1"/>
    <col min="8708" max="8708" width="69.28515625" style="2" customWidth="1"/>
    <col min="8709" max="8713" width="14.7109375" style="2" customWidth="1"/>
    <col min="8714" max="8714" width="36" style="2" customWidth="1"/>
    <col min="8715" max="8958" width="9.140625" style="2"/>
    <col min="8959" max="8959" width="6.140625" style="2" customWidth="1"/>
    <col min="8960" max="8960" width="13" style="2" customWidth="1"/>
    <col min="8961" max="8961" width="9.42578125" style="2" customWidth="1"/>
    <col min="8962" max="8963" width="7.7109375" style="2" customWidth="1"/>
    <col min="8964" max="8964" width="69.28515625" style="2" customWidth="1"/>
    <col min="8965" max="8969" width="14.7109375" style="2" customWidth="1"/>
    <col min="8970" max="8970" width="36" style="2" customWidth="1"/>
    <col min="8971" max="9214" width="9.140625" style="2"/>
    <col min="9215" max="9215" width="6.140625" style="2" customWidth="1"/>
    <col min="9216" max="9216" width="13" style="2" customWidth="1"/>
    <col min="9217" max="9217" width="9.42578125" style="2" customWidth="1"/>
    <col min="9218" max="9219" width="7.7109375" style="2" customWidth="1"/>
    <col min="9220" max="9220" width="69.28515625" style="2" customWidth="1"/>
    <col min="9221" max="9225" width="14.7109375" style="2" customWidth="1"/>
    <col min="9226" max="9226" width="36" style="2" customWidth="1"/>
    <col min="9227" max="9470" width="9.140625" style="2"/>
    <col min="9471" max="9471" width="6.140625" style="2" customWidth="1"/>
    <col min="9472" max="9472" width="13" style="2" customWidth="1"/>
    <col min="9473" max="9473" width="9.42578125" style="2" customWidth="1"/>
    <col min="9474" max="9475" width="7.7109375" style="2" customWidth="1"/>
    <col min="9476" max="9476" width="69.28515625" style="2" customWidth="1"/>
    <col min="9477" max="9481" width="14.7109375" style="2" customWidth="1"/>
    <col min="9482" max="9482" width="36" style="2" customWidth="1"/>
    <col min="9483" max="9726" width="9.140625" style="2"/>
    <col min="9727" max="9727" width="6.140625" style="2" customWidth="1"/>
    <col min="9728" max="9728" width="13" style="2" customWidth="1"/>
    <col min="9729" max="9729" width="9.42578125" style="2" customWidth="1"/>
    <col min="9730" max="9731" width="7.7109375" style="2" customWidth="1"/>
    <col min="9732" max="9732" width="69.28515625" style="2" customWidth="1"/>
    <col min="9733" max="9737" width="14.7109375" style="2" customWidth="1"/>
    <col min="9738" max="9738" width="36" style="2" customWidth="1"/>
    <col min="9739" max="9982" width="9.140625" style="2"/>
    <col min="9983" max="9983" width="6.140625" style="2" customWidth="1"/>
    <col min="9984" max="9984" width="13" style="2" customWidth="1"/>
    <col min="9985" max="9985" width="9.42578125" style="2" customWidth="1"/>
    <col min="9986" max="9987" width="7.7109375" style="2" customWidth="1"/>
    <col min="9988" max="9988" width="69.28515625" style="2" customWidth="1"/>
    <col min="9989" max="9993" width="14.7109375" style="2" customWidth="1"/>
    <col min="9994" max="9994" width="36" style="2" customWidth="1"/>
    <col min="9995" max="10238" width="9.140625" style="2"/>
    <col min="10239" max="10239" width="6.140625" style="2" customWidth="1"/>
    <col min="10240" max="10240" width="13" style="2" customWidth="1"/>
    <col min="10241" max="10241" width="9.42578125" style="2" customWidth="1"/>
    <col min="10242" max="10243" width="7.7109375" style="2" customWidth="1"/>
    <col min="10244" max="10244" width="69.28515625" style="2" customWidth="1"/>
    <col min="10245" max="10249" width="14.7109375" style="2" customWidth="1"/>
    <col min="10250" max="10250" width="36" style="2" customWidth="1"/>
    <col min="10251" max="10494" width="9.140625" style="2"/>
    <col min="10495" max="10495" width="6.140625" style="2" customWidth="1"/>
    <col min="10496" max="10496" width="13" style="2" customWidth="1"/>
    <col min="10497" max="10497" width="9.42578125" style="2" customWidth="1"/>
    <col min="10498" max="10499" width="7.7109375" style="2" customWidth="1"/>
    <col min="10500" max="10500" width="69.28515625" style="2" customWidth="1"/>
    <col min="10501" max="10505" width="14.7109375" style="2" customWidth="1"/>
    <col min="10506" max="10506" width="36" style="2" customWidth="1"/>
    <col min="10507" max="10750" width="9.140625" style="2"/>
    <col min="10751" max="10751" width="6.140625" style="2" customWidth="1"/>
    <col min="10752" max="10752" width="13" style="2" customWidth="1"/>
    <col min="10753" max="10753" width="9.42578125" style="2" customWidth="1"/>
    <col min="10754" max="10755" width="7.7109375" style="2" customWidth="1"/>
    <col min="10756" max="10756" width="69.28515625" style="2" customWidth="1"/>
    <col min="10757" max="10761" width="14.7109375" style="2" customWidth="1"/>
    <col min="10762" max="10762" width="36" style="2" customWidth="1"/>
    <col min="10763" max="11006" width="9.140625" style="2"/>
    <col min="11007" max="11007" width="6.140625" style="2" customWidth="1"/>
    <col min="11008" max="11008" width="13" style="2" customWidth="1"/>
    <col min="11009" max="11009" width="9.42578125" style="2" customWidth="1"/>
    <col min="11010" max="11011" width="7.7109375" style="2" customWidth="1"/>
    <col min="11012" max="11012" width="69.28515625" style="2" customWidth="1"/>
    <col min="11013" max="11017" width="14.7109375" style="2" customWidth="1"/>
    <col min="11018" max="11018" width="36" style="2" customWidth="1"/>
    <col min="11019" max="11262" width="9.140625" style="2"/>
    <col min="11263" max="11263" width="6.140625" style="2" customWidth="1"/>
    <col min="11264" max="11264" width="13" style="2" customWidth="1"/>
    <col min="11265" max="11265" width="9.42578125" style="2" customWidth="1"/>
    <col min="11266" max="11267" width="7.7109375" style="2" customWidth="1"/>
    <col min="11268" max="11268" width="69.28515625" style="2" customWidth="1"/>
    <col min="11269" max="11273" width="14.7109375" style="2" customWidth="1"/>
    <col min="11274" max="11274" width="36" style="2" customWidth="1"/>
    <col min="11275" max="11518" width="9.140625" style="2"/>
    <col min="11519" max="11519" width="6.140625" style="2" customWidth="1"/>
    <col min="11520" max="11520" width="13" style="2" customWidth="1"/>
    <col min="11521" max="11521" width="9.42578125" style="2" customWidth="1"/>
    <col min="11522" max="11523" width="7.7109375" style="2" customWidth="1"/>
    <col min="11524" max="11524" width="69.28515625" style="2" customWidth="1"/>
    <col min="11525" max="11529" width="14.7109375" style="2" customWidth="1"/>
    <col min="11530" max="11530" width="36" style="2" customWidth="1"/>
    <col min="11531" max="11774" width="9.140625" style="2"/>
    <col min="11775" max="11775" width="6.140625" style="2" customWidth="1"/>
    <col min="11776" max="11776" width="13" style="2" customWidth="1"/>
    <col min="11777" max="11777" width="9.42578125" style="2" customWidth="1"/>
    <col min="11778" max="11779" width="7.7109375" style="2" customWidth="1"/>
    <col min="11780" max="11780" width="69.28515625" style="2" customWidth="1"/>
    <col min="11781" max="11785" width="14.7109375" style="2" customWidth="1"/>
    <col min="11786" max="11786" width="36" style="2" customWidth="1"/>
    <col min="11787" max="12030" width="9.140625" style="2"/>
    <col min="12031" max="12031" width="6.140625" style="2" customWidth="1"/>
    <col min="12032" max="12032" width="13" style="2" customWidth="1"/>
    <col min="12033" max="12033" width="9.42578125" style="2" customWidth="1"/>
    <col min="12034" max="12035" width="7.7109375" style="2" customWidth="1"/>
    <col min="12036" max="12036" width="69.28515625" style="2" customWidth="1"/>
    <col min="12037" max="12041" width="14.7109375" style="2" customWidth="1"/>
    <col min="12042" max="12042" width="36" style="2" customWidth="1"/>
    <col min="12043" max="12286" width="9.140625" style="2"/>
    <col min="12287" max="12287" width="6.140625" style="2" customWidth="1"/>
    <col min="12288" max="12288" width="13" style="2" customWidth="1"/>
    <col min="12289" max="12289" width="9.42578125" style="2" customWidth="1"/>
    <col min="12290" max="12291" width="7.7109375" style="2" customWidth="1"/>
    <col min="12292" max="12292" width="69.28515625" style="2" customWidth="1"/>
    <col min="12293" max="12297" width="14.7109375" style="2" customWidth="1"/>
    <col min="12298" max="12298" width="36" style="2" customWidth="1"/>
    <col min="12299" max="12542" width="9.140625" style="2"/>
    <col min="12543" max="12543" width="6.140625" style="2" customWidth="1"/>
    <col min="12544" max="12544" width="13" style="2" customWidth="1"/>
    <col min="12545" max="12545" width="9.42578125" style="2" customWidth="1"/>
    <col min="12546" max="12547" width="7.7109375" style="2" customWidth="1"/>
    <col min="12548" max="12548" width="69.28515625" style="2" customWidth="1"/>
    <col min="12549" max="12553" width="14.7109375" style="2" customWidth="1"/>
    <col min="12554" max="12554" width="36" style="2" customWidth="1"/>
    <col min="12555" max="12798" width="9.140625" style="2"/>
    <col min="12799" max="12799" width="6.140625" style="2" customWidth="1"/>
    <col min="12800" max="12800" width="13" style="2" customWidth="1"/>
    <col min="12801" max="12801" width="9.42578125" style="2" customWidth="1"/>
    <col min="12802" max="12803" width="7.7109375" style="2" customWidth="1"/>
    <col min="12804" max="12804" width="69.28515625" style="2" customWidth="1"/>
    <col min="12805" max="12809" width="14.7109375" style="2" customWidth="1"/>
    <col min="12810" max="12810" width="36" style="2" customWidth="1"/>
    <col min="12811" max="13054" width="9.140625" style="2"/>
    <col min="13055" max="13055" width="6.140625" style="2" customWidth="1"/>
    <col min="13056" max="13056" width="13" style="2" customWidth="1"/>
    <col min="13057" max="13057" width="9.42578125" style="2" customWidth="1"/>
    <col min="13058" max="13059" width="7.7109375" style="2" customWidth="1"/>
    <col min="13060" max="13060" width="69.28515625" style="2" customWidth="1"/>
    <col min="13061" max="13065" width="14.7109375" style="2" customWidth="1"/>
    <col min="13066" max="13066" width="36" style="2" customWidth="1"/>
    <col min="13067" max="13310" width="9.140625" style="2"/>
    <col min="13311" max="13311" width="6.140625" style="2" customWidth="1"/>
    <col min="13312" max="13312" width="13" style="2" customWidth="1"/>
    <col min="13313" max="13313" width="9.42578125" style="2" customWidth="1"/>
    <col min="13314" max="13315" width="7.7109375" style="2" customWidth="1"/>
    <col min="13316" max="13316" width="69.28515625" style="2" customWidth="1"/>
    <col min="13317" max="13321" width="14.7109375" style="2" customWidth="1"/>
    <col min="13322" max="13322" width="36" style="2" customWidth="1"/>
    <col min="13323" max="13566" width="9.140625" style="2"/>
    <col min="13567" max="13567" width="6.140625" style="2" customWidth="1"/>
    <col min="13568" max="13568" width="13" style="2" customWidth="1"/>
    <col min="13569" max="13569" width="9.42578125" style="2" customWidth="1"/>
    <col min="13570" max="13571" width="7.7109375" style="2" customWidth="1"/>
    <col min="13572" max="13572" width="69.28515625" style="2" customWidth="1"/>
    <col min="13573" max="13577" width="14.7109375" style="2" customWidth="1"/>
    <col min="13578" max="13578" width="36" style="2" customWidth="1"/>
    <col min="13579" max="13822" width="9.140625" style="2"/>
    <col min="13823" max="13823" width="6.140625" style="2" customWidth="1"/>
    <col min="13824" max="13824" width="13" style="2" customWidth="1"/>
    <col min="13825" max="13825" width="9.42578125" style="2" customWidth="1"/>
    <col min="13826" max="13827" width="7.7109375" style="2" customWidth="1"/>
    <col min="13828" max="13828" width="69.28515625" style="2" customWidth="1"/>
    <col min="13829" max="13833" width="14.7109375" style="2" customWidth="1"/>
    <col min="13834" max="13834" width="36" style="2" customWidth="1"/>
    <col min="13835" max="14078" width="9.140625" style="2"/>
    <col min="14079" max="14079" width="6.140625" style="2" customWidth="1"/>
    <col min="14080" max="14080" width="13" style="2" customWidth="1"/>
    <col min="14081" max="14081" width="9.42578125" style="2" customWidth="1"/>
    <col min="14082" max="14083" width="7.7109375" style="2" customWidth="1"/>
    <col min="14084" max="14084" width="69.28515625" style="2" customWidth="1"/>
    <col min="14085" max="14089" width="14.7109375" style="2" customWidth="1"/>
    <col min="14090" max="14090" width="36" style="2" customWidth="1"/>
    <col min="14091" max="14334" width="9.140625" style="2"/>
    <col min="14335" max="14335" width="6.140625" style="2" customWidth="1"/>
    <col min="14336" max="14336" width="13" style="2" customWidth="1"/>
    <col min="14337" max="14337" width="9.42578125" style="2" customWidth="1"/>
    <col min="14338" max="14339" width="7.7109375" style="2" customWidth="1"/>
    <col min="14340" max="14340" width="69.28515625" style="2" customWidth="1"/>
    <col min="14341" max="14345" width="14.7109375" style="2" customWidth="1"/>
    <col min="14346" max="14346" width="36" style="2" customWidth="1"/>
    <col min="14347" max="14590" width="9.140625" style="2"/>
    <col min="14591" max="14591" width="6.140625" style="2" customWidth="1"/>
    <col min="14592" max="14592" width="13" style="2" customWidth="1"/>
    <col min="14593" max="14593" width="9.42578125" style="2" customWidth="1"/>
    <col min="14594" max="14595" width="7.7109375" style="2" customWidth="1"/>
    <col min="14596" max="14596" width="69.28515625" style="2" customWidth="1"/>
    <col min="14597" max="14601" width="14.7109375" style="2" customWidth="1"/>
    <col min="14602" max="14602" width="36" style="2" customWidth="1"/>
    <col min="14603" max="14846" width="9.140625" style="2"/>
    <col min="14847" max="14847" width="6.140625" style="2" customWidth="1"/>
    <col min="14848" max="14848" width="13" style="2" customWidth="1"/>
    <col min="14849" max="14849" width="9.42578125" style="2" customWidth="1"/>
    <col min="14850" max="14851" width="7.7109375" style="2" customWidth="1"/>
    <col min="14852" max="14852" width="69.28515625" style="2" customWidth="1"/>
    <col min="14853" max="14857" width="14.7109375" style="2" customWidth="1"/>
    <col min="14858" max="14858" width="36" style="2" customWidth="1"/>
    <col min="14859" max="15102" width="9.140625" style="2"/>
    <col min="15103" max="15103" width="6.140625" style="2" customWidth="1"/>
    <col min="15104" max="15104" width="13" style="2" customWidth="1"/>
    <col min="15105" max="15105" width="9.42578125" style="2" customWidth="1"/>
    <col min="15106" max="15107" width="7.7109375" style="2" customWidth="1"/>
    <col min="15108" max="15108" width="69.28515625" style="2" customWidth="1"/>
    <col min="15109" max="15113" width="14.7109375" style="2" customWidth="1"/>
    <col min="15114" max="15114" width="36" style="2" customWidth="1"/>
    <col min="15115" max="15358" width="9.140625" style="2"/>
    <col min="15359" max="15359" width="6.140625" style="2" customWidth="1"/>
    <col min="15360" max="15360" width="13" style="2" customWidth="1"/>
    <col min="15361" max="15361" width="9.42578125" style="2" customWidth="1"/>
    <col min="15362" max="15363" width="7.7109375" style="2" customWidth="1"/>
    <col min="15364" max="15364" width="69.28515625" style="2" customWidth="1"/>
    <col min="15365" max="15369" width="14.7109375" style="2" customWidth="1"/>
    <col min="15370" max="15370" width="36" style="2" customWidth="1"/>
    <col min="15371" max="15614" width="9.140625" style="2"/>
    <col min="15615" max="15615" width="6.140625" style="2" customWidth="1"/>
    <col min="15616" max="15616" width="13" style="2" customWidth="1"/>
    <col min="15617" max="15617" width="9.42578125" style="2" customWidth="1"/>
    <col min="15618" max="15619" width="7.7109375" style="2" customWidth="1"/>
    <col min="15620" max="15620" width="69.28515625" style="2" customWidth="1"/>
    <col min="15621" max="15625" width="14.7109375" style="2" customWidth="1"/>
    <col min="15626" max="15626" width="36" style="2" customWidth="1"/>
    <col min="15627" max="15870" width="9.140625" style="2"/>
    <col min="15871" max="15871" width="6.140625" style="2" customWidth="1"/>
    <col min="15872" max="15872" width="13" style="2" customWidth="1"/>
    <col min="15873" max="15873" width="9.42578125" style="2" customWidth="1"/>
    <col min="15874" max="15875" width="7.7109375" style="2" customWidth="1"/>
    <col min="15876" max="15876" width="69.28515625" style="2" customWidth="1"/>
    <col min="15877" max="15881" width="14.7109375" style="2" customWidth="1"/>
    <col min="15882" max="15882" width="36" style="2" customWidth="1"/>
    <col min="15883" max="16126" width="9.140625" style="2"/>
    <col min="16127" max="16127" width="6.140625" style="2" customWidth="1"/>
    <col min="16128" max="16128" width="13" style="2" customWidth="1"/>
    <col min="16129" max="16129" width="9.42578125" style="2" customWidth="1"/>
    <col min="16130" max="16131" width="7.7109375" style="2" customWidth="1"/>
    <col min="16132" max="16132" width="69.28515625" style="2" customWidth="1"/>
    <col min="16133" max="16137" width="14.7109375" style="2" customWidth="1"/>
    <col min="16138" max="16138" width="36" style="2" customWidth="1"/>
    <col min="16139" max="16384" width="9.140625" style="2"/>
  </cols>
  <sheetData>
    <row r="1" spans="1:10" ht="16.5" customHeight="1">
      <c r="D1" s="130"/>
      <c r="F1" s="2" t="s">
        <v>83</v>
      </c>
    </row>
    <row r="2" spans="1:10" ht="20.25" customHeight="1">
      <c r="A2" s="88" t="s">
        <v>84</v>
      </c>
      <c r="B2" s="48"/>
      <c r="C2" s="48"/>
      <c r="D2" s="48"/>
      <c r="E2" s="48"/>
      <c r="F2" s="48"/>
      <c r="G2" s="48"/>
      <c r="H2" s="1"/>
      <c r="I2" s="128"/>
      <c r="J2" s="1"/>
    </row>
    <row r="3" spans="1:10" ht="18" customHeight="1" thickBot="1">
      <c r="A3" s="122"/>
      <c r="B3" s="49"/>
      <c r="C3" s="49"/>
      <c r="D3" s="50"/>
      <c r="E3" s="50"/>
      <c r="F3" s="50"/>
      <c r="G3" s="50"/>
      <c r="I3" s="129"/>
    </row>
    <row r="4" spans="1:10" ht="18" customHeight="1" thickBot="1">
      <c r="A4" s="49"/>
      <c r="B4" s="49"/>
      <c r="C4" s="49"/>
      <c r="D4" s="50"/>
      <c r="E4" s="51" t="s">
        <v>17</v>
      </c>
      <c r="F4" s="52"/>
      <c r="G4" s="53">
        <v>3500</v>
      </c>
      <c r="I4" s="45"/>
    </row>
    <row r="5" spans="1:10" ht="18" customHeight="1">
      <c r="A5" s="54"/>
      <c r="B5" s="54"/>
      <c r="C5" s="54"/>
      <c r="D5" s="55"/>
      <c r="E5" s="56" t="s">
        <v>31</v>
      </c>
      <c r="F5" s="57"/>
      <c r="G5" s="58">
        <v>4116.1000000000004</v>
      </c>
      <c r="I5" s="45"/>
    </row>
    <row r="6" spans="1:10" ht="18" customHeight="1" thickBot="1">
      <c r="A6" s="54"/>
      <c r="B6" s="54"/>
      <c r="C6" s="54"/>
      <c r="D6" s="55"/>
      <c r="E6" s="59" t="s">
        <v>72</v>
      </c>
      <c r="F6" s="60"/>
      <c r="G6" s="131">
        <f>SUM(G4:G5)</f>
        <v>7616.1</v>
      </c>
      <c r="I6" s="45"/>
    </row>
    <row r="7" spans="1:10" ht="11.25" customHeight="1">
      <c r="A7" s="54"/>
      <c r="B7" s="54"/>
      <c r="C7" s="54"/>
      <c r="D7" s="55"/>
      <c r="E7" s="88"/>
      <c r="F7" s="61"/>
      <c r="G7" s="89"/>
    </row>
    <row r="8" spans="1:10" ht="18" customHeight="1">
      <c r="A8" s="244" t="s">
        <v>32</v>
      </c>
      <c r="B8" s="244"/>
      <c r="C8" s="244"/>
      <c r="D8" s="245"/>
      <c r="E8" s="63"/>
      <c r="F8" s="63"/>
      <c r="G8" s="62"/>
    </row>
    <row r="9" spans="1:10" ht="11.25" customHeight="1" thickBot="1">
      <c r="A9" s="55"/>
      <c r="B9" s="55"/>
      <c r="C9" s="55"/>
      <c r="D9" s="55"/>
      <c r="E9" s="55"/>
      <c r="F9" s="55"/>
      <c r="G9" s="64"/>
    </row>
    <row r="10" spans="1:10" ht="18" customHeight="1" thickBot="1">
      <c r="A10" s="65" t="s">
        <v>18</v>
      </c>
      <c r="B10" s="66"/>
      <c r="C10" s="66"/>
      <c r="D10" s="66"/>
      <c r="E10" s="66"/>
      <c r="F10" s="165"/>
      <c r="G10" s="53">
        <v>3500</v>
      </c>
    </row>
    <row r="11" spans="1:10" ht="18" customHeight="1">
      <c r="A11" s="67" t="s">
        <v>19</v>
      </c>
      <c r="B11" s="68"/>
      <c r="C11" s="68"/>
      <c r="D11" s="68"/>
      <c r="E11" s="68" t="s">
        <v>29</v>
      </c>
      <c r="F11" s="57"/>
      <c r="G11" s="58">
        <v>-3000</v>
      </c>
    </row>
    <row r="12" spans="1:10" ht="18" customHeight="1" thickBot="1">
      <c r="A12" s="59" t="s">
        <v>20</v>
      </c>
      <c r="B12" s="73"/>
      <c r="C12" s="73"/>
      <c r="D12" s="73"/>
      <c r="E12" s="73"/>
      <c r="F12" s="60"/>
      <c r="G12" s="167">
        <f>SUM(G10:G11)</f>
        <v>500</v>
      </c>
      <c r="I12" s="4"/>
      <c r="J12" s="5"/>
    </row>
    <row r="13" spans="1:10" ht="18" customHeight="1">
      <c r="A13" s="98" t="s">
        <v>66</v>
      </c>
      <c r="B13" s="70"/>
      <c r="C13" s="70"/>
      <c r="D13" s="70"/>
      <c r="E13" s="70"/>
      <c r="F13" s="61"/>
      <c r="G13" s="168">
        <v>4116.1000000000004</v>
      </c>
      <c r="I13" s="7"/>
      <c r="J13" s="3"/>
    </row>
    <row r="14" spans="1:10" ht="18" customHeight="1">
      <c r="A14" s="99" t="s">
        <v>67</v>
      </c>
      <c r="B14" s="69"/>
      <c r="C14" s="69"/>
      <c r="D14" s="69"/>
      <c r="E14" s="69"/>
      <c r="F14" s="166"/>
      <c r="G14" s="169">
        <v>-350</v>
      </c>
      <c r="I14" s="7"/>
      <c r="J14" s="3"/>
    </row>
    <row r="15" spans="1:10" ht="18" customHeight="1" thickBot="1">
      <c r="A15" s="172" t="s">
        <v>20</v>
      </c>
      <c r="B15" s="71"/>
      <c r="C15" s="72"/>
      <c r="D15" s="72"/>
      <c r="E15" s="72"/>
      <c r="F15" s="60"/>
      <c r="G15" s="170">
        <f>SUM(G12:G14)</f>
        <v>4266.1000000000004</v>
      </c>
      <c r="I15" s="7"/>
      <c r="J15" s="3"/>
    </row>
    <row r="16" spans="1:10" ht="18" customHeight="1">
      <c r="A16" s="118" t="s">
        <v>68</v>
      </c>
      <c r="B16" s="101"/>
      <c r="C16" s="101"/>
      <c r="D16" s="101"/>
      <c r="E16" s="101"/>
      <c r="F16" s="101"/>
      <c r="G16" s="103">
        <v>-115</v>
      </c>
      <c r="H16" s="8"/>
      <c r="I16" s="8"/>
    </row>
    <row r="17" spans="1:19" ht="18" customHeight="1" thickBot="1">
      <c r="A17" s="119" t="s">
        <v>20</v>
      </c>
      <c r="B17" s="102"/>
      <c r="C17" s="102"/>
      <c r="D17" s="102"/>
      <c r="E17" s="102"/>
      <c r="F17" s="102"/>
      <c r="G17" s="164">
        <f>SUM(G15:G16)</f>
        <v>4151.1000000000004</v>
      </c>
      <c r="H17" s="8"/>
      <c r="I17" s="8"/>
    </row>
    <row r="18" spans="1:19" ht="18" customHeight="1">
      <c r="A18" s="118" t="s">
        <v>69</v>
      </c>
      <c r="B18" s="101"/>
      <c r="C18" s="101"/>
      <c r="D18" s="243"/>
      <c r="E18" s="241" t="s">
        <v>52</v>
      </c>
      <c r="F18" s="254"/>
      <c r="G18" s="253">
        <v>-1150</v>
      </c>
      <c r="H18" s="8"/>
      <c r="I18" s="8"/>
    </row>
    <row r="19" spans="1:19" ht="18" customHeight="1" thickBot="1">
      <c r="A19" s="119" t="s">
        <v>20</v>
      </c>
      <c r="B19" s="102"/>
      <c r="C19" s="102"/>
      <c r="D19" s="171"/>
      <c r="E19" s="171"/>
      <c r="F19" s="255"/>
      <c r="G19" s="252">
        <f>SUM(G17:G18)</f>
        <v>3001.1000000000004</v>
      </c>
      <c r="H19" s="8"/>
      <c r="I19" s="8"/>
    </row>
    <row r="20" spans="1:19" ht="18" customHeight="1">
      <c r="A20" s="118" t="s">
        <v>70</v>
      </c>
      <c r="B20" s="101"/>
      <c r="C20" s="101"/>
      <c r="D20" s="101"/>
      <c r="E20" s="241" t="s">
        <v>65</v>
      </c>
      <c r="F20" s="254"/>
      <c r="G20" s="260">
        <v>-156</v>
      </c>
      <c r="H20" s="8"/>
      <c r="I20" s="8"/>
    </row>
    <row r="21" spans="1:19" ht="18" customHeight="1" thickBot="1">
      <c r="A21" s="119" t="s">
        <v>20</v>
      </c>
      <c r="B21" s="102"/>
      <c r="C21" s="102"/>
      <c r="D21" s="102"/>
      <c r="E21" s="102"/>
      <c r="F21" s="255"/>
      <c r="G21" s="286">
        <f>SUM(G19:G20)</f>
        <v>2845.1000000000004</v>
      </c>
      <c r="H21" s="8"/>
      <c r="I21" s="8"/>
    </row>
    <row r="22" spans="1:19" ht="18" customHeight="1">
      <c r="A22" s="118" t="s">
        <v>78</v>
      </c>
      <c r="B22" s="101"/>
      <c r="C22" s="101"/>
      <c r="D22" s="101"/>
      <c r="E22" s="101"/>
      <c r="F22" s="254"/>
      <c r="G22" s="260">
        <v>-695</v>
      </c>
      <c r="H22" s="8"/>
      <c r="I22" s="8"/>
    </row>
    <row r="23" spans="1:19" ht="18" customHeight="1" thickBot="1">
      <c r="A23" s="119" t="s">
        <v>20</v>
      </c>
      <c r="B23" s="102"/>
      <c r="C23" s="102"/>
      <c r="D23" s="102"/>
      <c r="E23" s="102"/>
      <c r="F23" s="255"/>
      <c r="G23" s="282">
        <f>SUM(G21:G22)</f>
        <v>2150.1000000000004</v>
      </c>
      <c r="H23" s="8"/>
      <c r="I23" s="8"/>
    </row>
    <row r="24" spans="1:19" ht="18" customHeight="1">
      <c r="A24" s="314" t="s">
        <v>82</v>
      </c>
      <c r="B24" s="311"/>
      <c r="C24" s="311"/>
      <c r="D24" s="311"/>
      <c r="E24" s="311"/>
      <c r="F24" s="312"/>
      <c r="G24" s="345">
        <v>-350</v>
      </c>
      <c r="H24" s="8"/>
      <c r="I24" s="8"/>
    </row>
    <row r="25" spans="1:19" ht="18" customHeight="1" thickBot="1">
      <c r="A25" s="313" t="s">
        <v>20</v>
      </c>
      <c r="B25" s="102"/>
      <c r="C25" s="102"/>
      <c r="D25" s="102"/>
      <c r="E25" s="102"/>
      <c r="F25" s="255"/>
      <c r="G25" s="286">
        <f>SUM(G23:G24)</f>
        <v>1800.1000000000004</v>
      </c>
      <c r="H25" s="8"/>
      <c r="I25" s="8"/>
    </row>
    <row r="26" spans="1:19" ht="18" customHeight="1">
      <c r="A26" s="284"/>
      <c r="B26" s="11"/>
      <c r="C26" s="11"/>
      <c r="D26" s="11"/>
      <c r="E26" s="11"/>
      <c r="F26" s="11"/>
      <c r="G26" s="285"/>
      <c r="H26" s="8"/>
      <c r="I26" s="8"/>
    </row>
    <row r="27" spans="1:19" ht="18" customHeight="1">
      <c r="A27" s="284"/>
      <c r="B27" s="11"/>
      <c r="C27" s="11"/>
      <c r="D27" s="11"/>
      <c r="E27" s="11"/>
      <c r="F27" s="11"/>
      <c r="G27" s="285"/>
      <c r="H27" s="8"/>
      <c r="I27" s="8"/>
    </row>
    <row r="28" spans="1:19" ht="18" customHeight="1">
      <c r="A28" s="47"/>
      <c r="B28" s="11"/>
      <c r="C28" s="11"/>
      <c r="D28" s="11"/>
      <c r="E28" s="11"/>
      <c r="F28" s="11"/>
      <c r="G28" s="173"/>
      <c r="H28" s="8"/>
      <c r="I28" s="8"/>
    </row>
    <row r="29" spans="1:19" ht="18" customHeight="1" thickBot="1">
      <c r="A29" s="9"/>
      <c r="B29" s="11"/>
      <c r="C29" s="11"/>
      <c r="D29" s="11"/>
      <c r="E29" s="11"/>
      <c r="F29" s="61"/>
      <c r="G29" s="62"/>
      <c r="H29" s="74" t="s">
        <v>21</v>
      </c>
      <c r="I29" s="74"/>
      <c r="J29" s="74" t="s">
        <v>21</v>
      </c>
      <c r="K29" s="74"/>
      <c r="L29" s="2" t="s">
        <v>21</v>
      </c>
      <c r="N29" s="2" t="s">
        <v>21</v>
      </c>
      <c r="P29" s="2" t="s">
        <v>21</v>
      </c>
      <c r="R29" s="2" t="s">
        <v>81</v>
      </c>
    </row>
    <row r="30" spans="1:19" ht="60.75" customHeight="1" thickBot="1">
      <c r="A30" s="6"/>
      <c r="C30" s="108"/>
      <c r="D30" s="108"/>
      <c r="E30" s="108"/>
      <c r="F30" s="109"/>
      <c r="G30" s="110"/>
      <c r="H30" s="361" t="s">
        <v>30</v>
      </c>
      <c r="I30" s="362"/>
      <c r="J30" s="361" t="s">
        <v>33</v>
      </c>
      <c r="K30" s="362"/>
      <c r="L30" s="361" t="s">
        <v>33</v>
      </c>
      <c r="M30" s="362"/>
      <c r="N30" s="361" t="s">
        <v>56</v>
      </c>
      <c r="O30" s="362"/>
      <c r="P30" s="361" t="s">
        <v>56</v>
      </c>
      <c r="Q30" s="362"/>
      <c r="R30" s="361" t="s">
        <v>79</v>
      </c>
      <c r="S30" s="362"/>
    </row>
    <row r="31" spans="1:19" ht="104.25" customHeight="1" thickBot="1">
      <c r="A31" s="305" t="s">
        <v>42</v>
      </c>
      <c r="B31" s="158" t="s">
        <v>0</v>
      </c>
      <c r="C31" s="150" t="s">
        <v>1</v>
      </c>
      <c r="D31" s="219" t="s">
        <v>2</v>
      </c>
      <c r="E31" s="157" t="s">
        <v>3</v>
      </c>
      <c r="F31" s="149" t="s">
        <v>22</v>
      </c>
      <c r="G31" s="151" t="s">
        <v>55</v>
      </c>
      <c r="H31" s="159" t="s">
        <v>34</v>
      </c>
      <c r="I31" s="152" t="s">
        <v>23</v>
      </c>
      <c r="J31" s="159" t="s">
        <v>39</v>
      </c>
      <c r="K31" s="152" t="s">
        <v>23</v>
      </c>
      <c r="L31" s="159" t="s">
        <v>54</v>
      </c>
      <c r="M31" s="152" t="s">
        <v>23</v>
      </c>
      <c r="N31" s="159" t="s">
        <v>64</v>
      </c>
      <c r="O31" s="152" t="s">
        <v>23</v>
      </c>
      <c r="P31" s="159" t="s">
        <v>76</v>
      </c>
      <c r="Q31" s="152" t="s">
        <v>23</v>
      </c>
      <c r="R31" s="159" t="s">
        <v>80</v>
      </c>
      <c r="S31" s="152" t="s">
        <v>23</v>
      </c>
    </row>
    <row r="32" spans="1:19" ht="18.75" customHeight="1" thickBot="1">
      <c r="A32" s="306">
        <v>1</v>
      </c>
      <c r="B32" s="198">
        <v>3315</v>
      </c>
      <c r="C32" s="153"/>
      <c r="D32" s="153"/>
      <c r="E32" s="389" t="s">
        <v>44</v>
      </c>
      <c r="F32" s="174"/>
      <c r="G32" s="223"/>
      <c r="H32" s="233"/>
      <c r="I32" s="163"/>
      <c r="J32" s="154"/>
      <c r="K32" s="155"/>
      <c r="L32" s="177"/>
      <c r="M32" s="178"/>
      <c r="N32" s="177"/>
      <c r="O32" s="178"/>
      <c r="P32" s="177"/>
      <c r="Q32" s="178"/>
      <c r="R32" s="177"/>
      <c r="S32" s="178"/>
    </row>
    <row r="33" spans="1:19" ht="30" customHeight="1">
      <c r="A33" s="140"/>
      <c r="B33" s="138"/>
      <c r="C33" s="289">
        <v>5331</v>
      </c>
      <c r="D33" s="211" t="s">
        <v>43</v>
      </c>
      <c r="E33" s="279" t="s">
        <v>47</v>
      </c>
      <c r="F33" s="291"/>
      <c r="G33" s="292"/>
      <c r="H33" s="290"/>
      <c r="I33" s="293"/>
      <c r="J33" s="294"/>
      <c r="K33" s="293"/>
      <c r="L33" s="295">
        <v>550</v>
      </c>
      <c r="M33" s="296">
        <v>550</v>
      </c>
      <c r="N33" s="295"/>
      <c r="O33" s="296">
        <v>550</v>
      </c>
      <c r="P33" s="295">
        <v>100</v>
      </c>
      <c r="Q33" s="296">
        <v>650</v>
      </c>
      <c r="R33" s="295"/>
      <c r="S33" s="296">
        <v>650</v>
      </c>
    </row>
    <row r="34" spans="1:19" ht="30" customHeight="1" thickBot="1">
      <c r="A34" s="256"/>
      <c r="B34" s="261">
        <v>3315</v>
      </c>
      <c r="C34" s="262">
        <v>6351</v>
      </c>
      <c r="D34" s="287" t="s">
        <v>73</v>
      </c>
      <c r="E34" s="288" t="s">
        <v>77</v>
      </c>
      <c r="F34" s="149"/>
      <c r="G34" s="263"/>
      <c r="H34" s="264"/>
      <c r="I34" s="265"/>
      <c r="J34" s="266"/>
      <c r="K34" s="267"/>
      <c r="L34" s="268"/>
      <c r="M34" s="269"/>
      <c r="N34" s="268"/>
      <c r="O34" s="269"/>
      <c r="P34" s="268">
        <v>350</v>
      </c>
      <c r="Q34" s="269">
        <v>350</v>
      </c>
      <c r="R34" s="268"/>
      <c r="S34" s="269">
        <v>350</v>
      </c>
    </row>
    <row r="35" spans="1:19" ht="21.75" customHeight="1">
      <c r="A35" s="306">
        <v>2</v>
      </c>
      <c r="B35" s="198">
        <v>3315</v>
      </c>
      <c r="C35" s="153"/>
      <c r="D35" s="272"/>
      <c r="E35" s="273" t="s">
        <v>61</v>
      </c>
      <c r="F35" s="174"/>
      <c r="G35" s="224"/>
      <c r="H35" s="233"/>
      <c r="I35" s="155"/>
      <c r="J35" s="154"/>
      <c r="K35" s="155"/>
      <c r="L35" s="270"/>
      <c r="M35" s="271"/>
      <c r="N35" s="270"/>
      <c r="O35" s="271"/>
      <c r="P35" s="270"/>
      <c r="Q35" s="271"/>
      <c r="R35" s="270"/>
      <c r="S35" s="271"/>
    </row>
    <row r="36" spans="1:19" s="39" customFormat="1" ht="21.75" customHeight="1">
      <c r="A36" s="328"/>
      <c r="B36" s="329"/>
      <c r="C36" s="346">
        <v>5331</v>
      </c>
      <c r="D36" s="330" t="s">
        <v>87</v>
      </c>
      <c r="E36" s="348" t="s">
        <v>88</v>
      </c>
      <c r="F36" s="331"/>
      <c r="G36" s="332"/>
      <c r="H36" s="344"/>
      <c r="I36" s="333"/>
      <c r="J36" s="343"/>
      <c r="K36" s="333"/>
      <c r="L36" s="342"/>
      <c r="M36" s="334"/>
      <c r="N36" s="342"/>
      <c r="O36" s="334"/>
      <c r="P36" s="341"/>
      <c r="Q36" s="334"/>
      <c r="R36" s="341">
        <v>250</v>
      </c>
      <c r="S36" s="334">
        <v>250</v>
      </c>
    </row>
    <row r="37" spans="1:19" ht="21.75" customHeight="1" thickBot="1">
      <c r="A37" s="141"/>
      <c r="B37" s="261"/>
      <c r="C37" s="262">
        <v>5331</v>
      </c>
      <c r="D37" s="274" t="s">
        <v>59</v>
      </c>
      <c r="E37" s="275" t="s">
        <v>62</v>
      </c>
      <c r="F37" s="149"/>
      <c r="G37" s="263"/>
      <c r="H37" s="264"/>
      <c r="I37" s="265"/>
      <c r="J37" s="266"/>
      <c r="K37" s="267"/>
      <c r="L37" s="268"/>
      <c r="M37" s="269"/>
      <c r="N37" s="268">
        <v>92</v>
      </c>
      <c r="O37" s="269">
        <v>92</v>
      </c>
      <c r="P37" s="268"/>
      <c r="Q37" s="269">
        <v>92</v>
      </c>
      <c r="R37" s="268"/>
      <c r="S37" s="269">
        <v>92</v>
      </c>
    </row>
    <row r="38" spans="1:19" ht="18.75" customHeight="1">
      <c r="A38" s="306">
        <v>3</v>
      </c>
      <c r="B38" s="198">
        <v>3315</v>
      </c>
      <c r="C38" s="153"/>
      <c r="D38" s="209"/>
      <c r="E38" s="357" t="s">
        <v>45</v>
      </c>
      <c r="F38" s="162"/>
      <c r="G38" s="224"/>
      <c r="H38" s="233"/>
      <c r="I38" s="163"/>
      <c r="J38" s="154"/>
      <c r="K38" s="155"/>
      <c r="L38" s="177"/>
      <c r="M38" s="178"/>
      <c r="N38" s="177"/>
      <c r="O38" s="178"/>
      <c r="P38" s="177"/>
      <c r="Q38" s="178"/>
      <c r="R38" s="177"/>
      <c r="S38" s="178"/>
    </row>
    <row r="39" spans="1:19" ht="21" customHeight="1">
      <c r="A39" s="206"/>
      <c r="B39" s="138"/>
      <c r="C39" s="138">
        <v>6351</v>
      </c>
      <c r="D39" s="210" t="s">
        <v>36</v>
      </c>
      <c r="E39" s="87" t="s">
        <v>46</v>
      </c>
      <c r="F39" s="113"/>
      <c r="G39" s="225"/>
      <c r="H39" s="234"/>
      <c r="I39" s="114"/>
      <c r="J39" s="160">
        <v>1550</v>
      </c>
      <c r="K39" s="161">
        <f>SUM(I39:J39)</f>
        <v>1550</v>
      </c>
      <c r="L39" s="179"/>
      <c r="M39" s="180">
        <f>SUM(K39:L39)</f>
        <v>1550</v>
      </c>
      <c r="N39" s="179"/>
      <c r="O39" s="251">
        <f>SUM(M39:N39)</f>
        <v>1550</v>
      </c>
      <c r="P39" s="179"/>
      <c r="Q39" s="283">
        <f>SUM(O39:P39)</f>
        <v>1550</v>
      </c>
      <c r="R39" s="179"/>
      <c r="S39" s="310">
        <f>SUM(Q39:R39)</f>
        <v>1550</v>
      </c>
    </row>
    <row r="40" spans="1:19" ht="22.5" customHeight="1">
      <c r="A40" s="206"/>
      <c r="B40" s="138"/>
      <c r="C40" s="138">
        <v>5331</v>
      </c>
      <c r="D40" s="211" t="s">
        <v>5</v>
      </c>
      <c r="E40" s="242" t="s">
        <v>53</v>
      </c>
      <c r="F40" s="104"/>
      <c r="G40" s="226"/>
      <c r="H40" s="235">
        <v>300</v>
      </c>
      <c r="I40" s="220">
        <f>SUM(G40:H40)</f>
        <v>300</v>
      </c>
      <c r="J40" s="120"/>
      <c r="K40" s="121">
        <v>300</v>
      </c>
      <c r="L40" s="181"/>
      <c r="M40" s="121">
        <v>300</v>
      </c>
      <c r="N40" s="181">
        <v>-300</v>
      </c>
      <c r="O40" s="121">
        <v>0</v>
      </c>
      <c r="P40" s="181"/>
      <c r="Q40" s="121">
        <v>0</v>
      </c>
      <c r="R40" s="181"/>
      <c r="S40" s="121">
        <v>0</v>
      </c>
    </row>
    <row r="41" spans="1:19" ht="22.5" customHeight="1">
      <c r="A41" s="206"/>
      <c r="B41" s="138"/>
      <c r="C41" s="138">
        <v>6351</v>
      </c>
      <c r="D41" s="211" t="s">
        <v>5</v>
      </c>
      <c r="E41" s="279" t="s">
        <v>63</v>
      </c>
      <c r="F41" s="104"/>
      <c r="G41" s="226"/>
      <c r="H41" s="235"/>
      <c r="I41" s="220"/>
      <c r="J41" s="277"/>
      <c r="K41" s="121"/>
      <c r="L41" s="278"/>
      <c r="M41" s="121"/>
      <c r="N41" s="278">
        <v>300</v>
      </c>
      <c r="O41" s="121">
        <v>300</v>
      </c>
      <c r="P41" s="278"/>
      <c r="Q41" s="121">
        <v>300</v>
      </c>
      <c r="R41" s="278"/>
      <c r="S41" s="121">
        <v>300</v>
      </c>
    </row>
    <row r="42" spans="1:19" ht="31.5" customHeight="1">
      <c r="A42" s="206"/>
      <c r="B42" s="138"/>
      <c r="C42" s="138">
        <v>6351</v>
      </c>
      <c r="D42" s="212"/>
      <c r="E42" s="199" t="s">
        <v>35</v>
      </c>
      <c r="F42" s="104"/>
      <c r="G42" s="226">
        <v>1500</v>
      </c>
      <c r="H42" s="235">
        <v>50</v>
      </c>
      <c r="I42" s="134">
        <v>1550</v>
      </c>
      <c r="J42" s="117">
        <v>-1550</v>
      </c>
      <c r="K42" s="135">
        <v>0</v>
      </c>
      <c r="L42" s="185"/>
      <c r="M42" s="127">
        <v>0</v>
      </c>
      <c r="N42" s="185"/>
      <c r="O42" s="127">
        <v>0</v>
      </c>
      <c r="P42" s="185"/>
      <c r="Q42" s="127">
        <v>0</v>
      </c>
      <c r="R42" s="185"/>
      <c r="S42" s="127">
        <v>0</v>
      </c>
    </row>
    <row r="43" spans="1:19" ht="19.5" customHeight="1">
      <c r="A43" s="206"/>
      <c r="B43" s="138"/>
      <c r="C43" s="138">
        <v>6351</v>
      </c>
      <c r="D43" s="212" t="s">
        <v>48</v>
      </c>
      <c r="E43" s="246" t="s">
        <v>49</v>
      </c>
      <c r="F43" s="134"/>
      <c r="G43" s="226"/>
      <c r="H43" s="235"/>
      <c r="I43" s="134"/>
      <c r="J43" s="117"/>
      <c r="K43" s="135"/>
      <c r="L43" s="185">
        <v>250</v>
      </c>
      <c r="M43" s="127">
        <v>250</v>
      </c>
      <c r="N43" s="185"/>
      <c r="O43" s="127">
        <v>250</v>
      </c>
      <c r="P43" s="185"/>
      <c r="Q43" s="127">
        <v>250</v>
      </c>
      <c r="R43" s="185"/>
      <c r="S43" s="127">
        <v>250</v>
      </c>
    </row>
    <row r="44" spans="1:19" ht="18.75" customHeight="1" thickBot="1">
      <c r="A44" s="307"/>
      <c r="B44" s="200"/>
      <c r="C44" s="200">
        <v>6351</v>
      </c>
      <c r="D44" s="213" t="s">
        <v>50</v>
      </c>
      <c r="E44" s="247" t="s">
        <v>51</v>
      </c>
      <c r="F44" s="201"/>
      <c r="G44" s="227"/>
      <c r="H44" s="236"/>
      <c r="I44" s="201"/>
      <c r="J44" s="202"/>
      <c r="K44" s="203"/>
      <c r="L44" s="204">
        <v>350</v>
      </c>
      <c r="M44" s="205">
        <v>350</v>
      </c>
      <c r="N44" s="204"/>
      <c r="O44" s="205">
        <v>350</v>
      </c>
      <c r="P44" s="204"/>
      <c r="Q44" s="205">
        <v>350</v>
      </c>
      <c r="R44" s="204"/>
      <c r="S44" s="205">
        <v>350</v>
      </c>
    </row>
    <row r="45" spans="1:19" ht="21" customHeight="1">
      <c r="A45" s="315">
        <v>6</v>
      </c>
      <c r="B45" s="306">
        <v>3319</v>
      </c>
      <c r="C45" s="306"/>
      <c r="D45" s="316"/>
      <c r="E45" s="358" t="s">
        <v>90</v>
      </c>
      <c r="F45" s="349"/>
      <c r="G45" s="317"/>
      <c r="H45" s="318"/>
      <c r="I45" s="319"/>
      <c r="J45" s="320"/>
      <c r="K45" s="321"/>
      <c r="L45" s="322"/>
      <c r="M45" s="321"/>
      <c r="N45" s="322"/>
      <c r="O45" s="321"/>
      <c r="P45" s="322"/>
      <c r="Q45" s="321"/>
      <c r="R45" s="322"/>
      <c r="S45" s="321"/>
    </row>
    <row r="46" spans="1:19" ht="23.25" customHeight="1">
      <c r="A46" s="325"/>
      <c r="B46" s="140"/>
      <c r="C46" s="140">
        <v>6121</v>
      </c>
      <c r="D46" s="217" t="s">
        <v>11</v>
      </c>
      <c r="E46" s="354" t="s">
        <v>89</v>
      </c>
      <c r="F46" s="350"/>
      <c r="G46" s="226">
        <v>600</v>
      </c>
      <c r="H46" s="351"/>
      <c r="I46" s="123">
        <v>600</v>
      </c>
      <c r="J46" s="352"/>
      <c r="K46" s="127">
        <v>600</v>
      </c>
      <c r="L46" s="353"/>
      <c r="M46" s="127">
        <v>600</v>
      </c>
      <c r="N46" s="185"/>
      <c r="O46" s="127">
        <v>600</v>
      </c>
      <c r="P46" s="185"/>
      <c r="Q46" s="127">
        <v>600</v>
      </c>
      <c r="R46" s="185"/>
      <c r="S46" s="127">
        <v>600</v>
      </c>
    </row>
    <row r="47" spans="1:19" s="39" customFormat="1" ht="22.5" customHeight="1" thickBot="1">
      <c r="A47" s="335"/>
      <c r="B47" s="336"/>
      <c r="C47" s="347">
        <v>6351</v>
      </c>
      <c r="D47" s="337" t="s">
        <v>85</v>
      </c>
      <c r="E47" s="355" t="s">
        <v>86</v>
      </c>
      <c r="F47" s="112"/>
      <c r="G47" s="338"/>
      <c r="H47" s="257"/>
      <c r="I47" s="339"/>
      <c r="J47" s="258"/>
      <c r="K47" s="175"/>
      <c r="L47" s="186"/>
      <c r="M47" s="175"/>
      <c r="N47" s="186"/>
      <c r="O47" s="175"/>
      <c r="P47" s="186"/>
      <c r="Q47" s="175"/>
      <c r="R47" s="186">
        <v>300</v>
      </c>
      <c r="S47" s="175">
        <v>300</v>
      </c>
    </row>
    <row r="48" spans="1:19" ht="21" customHeight="1">
      <c r="A48" s="315">
        <v>8</v>
      </c>
      <c r="B48" s="306">
        <v>3315</v>
      </c>
      <c r="C48" s="306"/>
      <c r="D48" s="340"/>
      <c r="E48" s="276" t="s">
        <v>58</v>
      </c>
      <c r="F48" s="385"/>
      <c r="G48" s="387"/>
      <c r="H48" s="280"/>
      <c r="I48" s="368"/>
      <c r="J48" s="281"/>
      <c r="K48" s="368"/>
      <c r="L48" s="259"/>
      <c r="M48" s="368"/>
      <c r="N48" s="259"/>
      <c r="O48" s="363">
        <v>64</v>
      </c>
      <c r="P48" s="259"/>
      <c r="Q48" s="363">
        <v>64</v>
      </c>
      <c r="R48" s="259"/>
      <c r="S48" s="363">
        <v>64</v>
      </c>
    </row>
    <row r="49" spans="1:19" ht="20.25" customHeight="1">
      <c r="A49" s="324"/>
      <c r="B49" s="323"/>
      <c r="C49" s="139">
        <v>5331</v>
      </c>
      <c r="D49" s="302" t="s">
        <v>71</v>
      </c>
      <c r="E49" s="356" t="s">
        <v>60</v>
      </c>
      <c r="F49" s="386"/>
      <c r="G49" s="388"/>
      <c r="H49" s="304"/>
      <c r="I49" s="369"/>
      <c r="J49" s="303"/>
      <c r="K49" s="369"/>
      <c r="L49" s="183"/>
      <c r="M49" s="369"/>
      <c r="N49" s="183">
        <v>64</v>
      </c>
      <c r="O49" s="364"/>
      <c r="P49" s="183"/>
      <c r="Q49" s="364"/>
      <c r="R49" s="183"/>
      <c r="S49" s="364"/>
    </row>
    <row r="50" spans="1:19" ht="20.25" customHeight="1" thickBot="1">
      <c r="A50" s="325"/>
      <c r="B50" s="140"/>
      <c r="C50" s="140">
        <v>6351</v>
      </c>
      <c r="D50" s="326" t="s">
        <v>74</v>
      </c>
      <c r="E50" s="327" t="s">
        <v>75</v>
      </c>
      <c r="F50" s="297"/>
      <c r="G50" s="298"/>
      <c r="H50" s="257"/>
      <c r="I50" s="297"/>
      <c r="J50" s="258"/>
      <c r="K50" s="299"/>
      <c r="L50" s="186"/>
      <c r="M50" s="299"/>
      <c r="N50" s="186"/>
      <c r="O50" s="300"/>
      <c r="P50" s="186">
        <v>245</v>
      </c>
      <c r="Q50" s="301">
        <v>245</v>
      </c>
      <c r="R50" s="186"/>
      <c r="S50" s="301">
        <v>245</v>
      </c>
    </row>
    <row r="51" spans="1:19" ht="17.25" customHeight="1">
      <c r="A51" s="197">
        <v>9</v>
      </c>
      <c r="B51" s="207">
        <v>3315</v>
      </c>
      <c r="C51" s="197"/>
      <c r="D51" s="215"/>
      <c r="E51" s="359" t="s">
        <v>7</v>
      </c>
      <c r="F51" s="373"/>
      <c r="G51" s="375">
        <v>0</v>
      </c>
      <c r="H51" s="377"/>
      <c r="I51" s="379">
        <f>SUM(G51:H51)</f>
        <v>0</v>
      </c>
      <c r="J51" s="381">
        <v>400</v>
      </c>
      <c r="K51" s="383">
        <f>SUM(I51:J51)</f>
        <v>400</v>
      </c>
      <c r="L51" s="365"/>
      <c r="M51" s="363">
        <f>SUM(K51:L51)</f>
        <v>400</v>
      </c>
      <c r="N51" s="365"/>
      <c r="O51" s="363">
        <f>SUM(M51:N51)</f>
        <v>400</v>
      </c>
      <c r="P51" s="365"/>
      <c r="Q51" s="363">
        <f>SUM(O51:P51)</f>
        <v>400</v>
      </c>
      <c r="R51" s="365"/>
      <c r="S51" s="363">
        <f>SUM(Q51:R51)</f>
        <v>400</v>
      </c>
    </row>
    <row r="52" spans="1:19" ht="30.75" customHeight="1">
      <c r="A52" s="140"/>
      <c r="B52" s="138"/>
      <c r="C52" s="139">
        <v>5331</v>
      </c>
      <c r="D52" s="216" t="s">
        <v>6</v>
      </c>
      <c r="E52" s="126" t="s">
        <v>8</v>
      </c>
      <c r="F52" s="374"/>
      <c r="G52" s="376"/>
      <c r="H52" s="378"/>
      <c r="I52" s="380"/>
      <c r="J52" s="382"/>
      <c r="K52" s="384"/>
      <c r="L52" s="366"/>
      <c r="M52" s="367"/>
      <c r="N52" s="366"/>
      <c r="O52" s="367"/>
      <c r="P52" s="366"/>
      <c r="Q52" s="367"/>
      <c r="R52" s="366"/>
      <c r="S52" s="367"/>
    </row>
    <row r="53" spans="1:19" ht="30.75" customHeight="1">
      <c r="A53" s="140"/>
      <c r="B53" s="138"/>
      <c r="C53" s="140">
        <v>6351</v>
      </c>
      <c r="D53" s="217" t="s">
        <v>6</v>
      </c>
      <c r="E53" s="87" t="s">
        <v>8</v>
      </c>
      <c r="F53" s="125"/>
      <c r="G53" s="229">
        <v>400</v>
      </c>
      <c r="H53" s="238"/>
      <c r="I53" s="123">
        <v>400</v>
      </c>
      <c r="J53" s="124">
        <v>-400</v>
      </c>
      <c r="K53" s="127">
        <v>0</v>
      </c>
      <c r="L53" s="124"/>
      <c r="M53" s="127">
        <v>0</v>
      </c>
      <c r="N53" s="124"/>
      <c r="O53" s="127">
        <v>0</v>
      </c>
      <c r="P53" s="124"/>
      <c r="Q53" s="127">
        <v>0</v>
      </c>
      <c r="R53" s="124"/>
      <c r="S53" s="127">
        <v>0</v>
      </c>
    </row>
    <row r="54" spans="1:19" ht="16.5" customHeight="1" thickBot="1">
      <c r="A54" s="308"/>
      <c r="B54" s="208"/>
      <c r="C54" s="141">
        <v>6351</v>
      </c>
      <c r="D54" s="214" t="s">
        <v>9</v>
      </c>
      <c r="E54" s="156" t="s">
        <v>10</v>
      </c>
      <c r="F54" s="75"/>
      <c r="G54" s="228">
        <v>300</v>
      </c>
      <c r="H54" s="237"/>
      <c r="I54" s="221">
        <f>SUM(G54:H54)</f>
        <v>300</v>
      </c>
      <c r="J54" s="90"/>
      <c r="K54" s="97">
        <f>SUM(I54:J54)</f>
        <v>300</v>
      </c>
      <c r="L54" s="182"/>
      <c r="M54" s="97">
        <f>SUM(K54:L54)</f>
        <v>300</v>
      </c>
      <c r="N54" s="182"/>
      <c r="O54" s="97">
        <f>SUM(M54:N54)</f>
        <v>300</v>
      </c>
      <c r="P54" s="182"/>
      <c r="Q54" s="97">
        <f>SUM(O54:P54)</f>
        <v>300</v>
      </c>
      <c r="R54" s="182"/>
      <c r="S54" s="97">
        <f>SUM(Q54:R54)</f>
        <v>300</v>
      </c>
    </row>
    <row r="55" spans="1:19" ht="22.5" customHeight="1">
      <c r="A55" s="309">
        <v>10</v>
      </c>
      <c r="B55" s="198">
        <v>3315</v>
      </c>
      <c r="C55" s="111"/>
      <c r="D55" s="210"/>
      <c r="E55" s="360" t="s">
        <v>40</v>
      </c>
      <c r="F55" s="113"/>
      <c r="G55" s="225"/>
      <c r="H55" s="234"/>
      <c r="I55" s="114"/>
      <c r="J55" s="115"/>
      <c r="K55" s="116"/>
      <c r="L55" s="183"/>
      <c r="M55" s="184"/>
      <c r="N55" s="183"/>
      <c r="O55" s="184"/>
      <c r="P55" s="183"/>
      <c r="Q55" s="184"/>
      <c r="R55" s="183"/>
      <c r="S55" s="184"/>
    </row>
    <row r="56" spans="1:19" ht="21.75" customHeight="1">
      <c r="A56" s="206"/>
      <c r="B56" s="138"/>
      <c r="C56" s="136">
        <v>6351</v>
      </c>
      <c r="D56" s="210" t="s">
        <v>4</v>
      </c>
      <c r="E56" s="248" t="s">
        <v>41</v>
      </c>
      <c r="F56" s="104"/>
      <c r="G56" s="230">
        <v>200</v>
      </c>
      <c r="H56" s="235"/>
      <c r="I56" s="134">
        <v>200</v>
      </c>
      <c r="J56" s="117"/>
      <c r="K56" s="135">
        <v>200</v>
      </c>
      <c r="L56" s="185"/>
      <c r="M56" s="127">
        <v>200</v>
      </c>
      <c r="N56" s="185"/>
      <c r="O56" s="127">
        <v>200</v>
      </c>
      <c r="P56" s="185"/>
      <c r="Q56" s="127">
        <v>200</v>
      </c>
      <c r="R56" s="185">
        <v>-200</v>
      </c>
      <c r="S56" s="127">
        <v>0</v>
      </c>
    </row>
    <row r="57" spans="1:19" ht="20.25" customHeight="1" thickBot="1">
      <c r="A57" s="208"/>
      <c r="B57" s="208"/>
      <c r="C57" s="137">
        <v>6351</v>
      </c>
      <c r="D57" s="218" t="s">
        <v>37</v>
      </c>
      <c r="E57" s="249" t="s">
        <v>38</v>
      </c>
      <c r="F57" s="105"/>
      <c r="G57" s="231"/>
      <c r="H57" s="239"/>
      <c r="I57" s="112"/>
      <c r="J57" s="106">
        <v>115</v>
      </c>
      <c r="K57" s="107">
        <v>115</v>
      </c>
      <c r="L57" s="186"/>
      <c r="M57" s="175">
        <v>115</v>
      </c>
      <c r="N57" s="186"/>
      <c r="O57" s="175">
        <v>115</v>
      </c>
      <c r="P57" s="186"/>
      <c r="Q57" s="175">
        <v>115</v>
      </c>
      <c r="R57" s="186"/>
      <c r="S57" s="175">
        <v>115</v>
      </c>
    </row>
    <row r="58" spans="1:19" ht="25.5" customHeight="1" thickBot="1">
      <c r="A58" s="370" t="s">
        <v>24</v>
      </c>
      <c r="B58" s="371"/>
      <c r="C58" s="371"/>
      <c r="D58" s="371"/>
      <c r="E58" s="372"/>
      <c r="F58" s="250">
        <f>SUM(F55:F57)</f>
        <v>0</v>
      </c>
      <c r="G58" s="232">
        <f>SUM(G32:G57)</f>
        <v>3000</v>
      </c>
      <c r="H58" s="240">
        <f>SUM(H55:H57)</f>
        <v>0</v>
      </c>
      <c r="I58" s="222">
        <f>SUM(I32:I57)</f>
        <v>3350</v>
      </c>
      <c r="J58" s="148">
        <f>SUM(J55:J57)</f>
        <v>115</v>
      </c>
      <c r="K58" s="147">
        <f>SUM(K32:K57)</f>
        <v>3465</v>
      </c>
      <c r="L58" s="187">
        <f>SUM(L32:L57)</f>
        <v>1150</v>
      </c>
      <c r="M58" s="188">
        <f>SUM(M33:M57)</f>
        <v>4615</v>
      </c>
      <c r="N58" s="187">
        <f>SUM(N32:N57)</f>
        <v>156</v>
      </c>
      <c r="O58" s="188">
        <f>SUM(O33:O57)</f>
        <v>4771</v>
      </c>
      <c r="P58" s="187">
        <f>SUM(P32:P57)</f>
        <v>695</v>
      </c>
      <c r="Q58" s="188">
        <f>SUM(Q33:Q57)</f>
        <v>5466</v>
      </c>
      <c r="R58" s="187">
        <f>SUM(R33:R57)</f>
        <v>350</v>
      </c>
      <c r="S58" s="188">
        <f>SUM(S33:S57)</f>
        <v>5816</v>
      </c>
    </row>
    <row r="59" spans="1:19" ht="20.25" customHeight="1">
      <c r="A59" s="12"/>
      <c r="B59" s="12"/>
      <c r="C59" s="12"/>
      <c r="D59" s="12"/>
      <c r="E59" s="176"/>
      <c r="F59" s="14"/>
      <c r="G59" s="14"/>
      <c r="H59" s="14"/>
      <c r="I59" s="14"/>
      <c r="J59" s="46"/>
      <c r="L59" s="189"/>
      <c r="M59" s="190"/>
    </row>
    <row r="60" spans="1:19" ht="18" customHeight="1" thickBot="1">
      <c r="A60" s="13"/>
      <c r="B60" s="13"/>
      <c r="C60" s="13"/>
      <c r="D60" s="13"/>
      <c r="E60" s="12"/>
      <c r="F60" s="12"/>
      <c r="G60" s="12"/>
      <c r="H60" s="12"/>
      <c r="I60" s="12"/>
      <c r="J60" s="15"/>
      <c r="L60" s="191"/>
      <c r="M60" s="190"/>
    </row>
    <row r="61" spans="1:19" ht="18" customHeight="1" thickBot="1">
      <c r="A61" s="16" t="s">
        <v>28</v>
      </c>
      <c r="B61" s="17"/>
      <c r="C61" s="17"/>
      <c r="D61" s="18"/>
      <c r="E61" s="18"/>
      <c r="F61" s="76"/>
      <c r="G61" s="77" t="s">
        <v>25</v>
      </c>
      <c r="H61" s="91" t="s">
        <v>26</v>
      </c>
      <c r="I61" s="78" t="s">
        <v>27</v>
      </c>
      <c r="J61" s="91" t="s">
        <v>26</v>
      </c>
      <c r="K61" s="78" t="s">
        <v>27</v>
      </c>
      <c r="L61" s="192" t="s">
        <v>26</v>
      </c>
      <c r="M61" s="193" t="s">
        <v>27</v>
      </c>
      <c r="N61" s="192" t="s">
        <v>26</v>
      </c>
      <c r="O61" s="193" t="s">
        <v>27</v>
      </c>
      <c r="P61" s="192" t="s">
        <v>26</v>
      </c>
      <c r="Q61" s="193" t="s">
        <v>27</v>
      </c>
      <c r="R61" s="192" t="s">
        <v>26</v>
      </c>
      <c r="S61" s="193" t="s">
        <v>27</v>
      </c>
    </row>
    <row r="62" spans="1:19" ht="18" customHeight="1">
      <c r="A62" s="19" t="s">
        <v>1</v>
      </c>
      <c r="B62" s="20"/>
      <c r="C62" s="21">
        <v>6351</v>
      </c>
      <c r="D62" s="22"/>
      <c r="E62" s="23" t="s">
        <v>12</v>
      </c>
      <c r="F62" s="79"/>
      <c r="G62" s="142">
        <v>2400</v>
      </c>
      <c r="H62" s="143">
        <v>50</v>
      </c>
      <c r="I62" s="144">
        <f>SUM(G62:H62)</f>
        <v>2450</v>
      </c>
      <c r="J62" s="143">
        <v>-285</v>
      </c>
      <c r="K62" s="144">
        <f>SUM(I62:J62)</f>
        <v>2165</v>
      </c>
      <c r="L62" s="143">
        <f>L43+L44</f>
        <v>600</v>
      </c>
      <c r="M62" s="144">
        <f>SUM(K62:L62)</f>
        <v>2765</v>
      </c>
      <c r="N62" s="143">
        <v>300</v>
      </c>
      <c r="O62" s="144">
        <f>SUM(M62:N62)</f>
        <v>3065</v>
      </c>
      <c r="P62" s="143">
        <v>595</v>
      </c>
      <c r="Q62" s="144">
        <f>SUM(O62:P62)</f>
        <v>3660</v>
      </c>
      <c r="R62" s="143">
        <v>100</v>
      </c>
      <c r="S62" s="144">
        <f>SUM(Q62:R62)</f>
        <v>3760</v>
      </c>
    </row>
    <row r="63" spans="1:19" ht="18" customHeight="1">
      <c r="A63" s="24" t="s">
        <v>1</v>
      </c>
      <c r="B63" s="25"/>
      <c r="C63" s="26">
        <v>5331</v>
      </c>
      <c r="D63" s="27"/>
      <c r="E63" s="28" t="s">
        <v>13</v>
      </c>
      <c r="F63" s="82"/>
      <c r="G63" s="145"/>
      <c r="H63" s="146">
        <v>300</v>
      </c>
      <c r="I63" s="96">
        <f>SUM(G63:H63)</f>
        <v>300</v>
      </c>
      <c r="J63" s="146">
        <v>400</v>
      </c>
      <c r="K63" s="96">
        <f>SUM(I63:J63)</f>
        <v>700</v>
      </c>
      <c r="L63" s="146">
        <v>550</v>
      </c>
      <c r="M63" s="96">
        <f>SUM(K63:L63)</f>
        <v>1250</v>
      </c>
      <c r="N63" s="146">
        <f>-300+156</f>
        <v>-144</v>
      </c>
      <c r="O63" s="96">
        <f>SUM(M63:N63)</f>
        <v>1106</v>
      </c>
      <c r="P63" s="146">
        <v>100</v>
      </c>
      <c r="Q63" s="96">
        <f>SUM(O63:P63)</f>
        <v>1206</v>
      </c>
      <c r="R63" s="146">
        <v>250</v>
      </c>
      <c r="S63" s="96">
        <f>SUM(Q63:R63)</f>
        <v>1456</v>
      </c>
    </row>
    <row r="64" spans="1:19" ht="29.25" customHeight="1">
      <c r="A64" s="29" t="s">
        <v>1</v>
      </c>
      <c r="B64" s="30"/>
      <c r="C64" s="31">
        <v>6121</v>
      </c>
      <c r="D64" s="32"/>
      <c r="E64" s="33" t="s">
        <v>14</v>
      </c>
      <c r="F64" s="83"/>
      <c r="G64" s="84">
        <f>G45</f>
        <v>0</v>
      </c>
      <c r="H64" s="95"/>
      <c r="I64" s="96">
        <f>SUM(G64:H64)</f>
        <v>0</v>
      </c>
      <c r="J64" s="95"/>
      <c r="K64" s="96">
        <f>SUM(I64:J64)</f>
        <v>0</v>
      </c>
      <c r="L64" s="194"/>
      <c r="M64" s="96">
        <f>SUM(K64:L64)</f>
        <v>0</v>
      </c>
      <c r="N64" s="194"/>
      <c r="O64" s="96">
        <f>SUM(M64:N64)</f>
        <v>0</v>
      </c>
      <c r="P64" s="194"/>
      <c r="Q64" s="96">
        <f>SUM(O64:P64)</f>
        <v>0</v>
      </c>
      <c r="R64" s="194"/>
      <c r="S64" s="96">
        <v>600</v>
      </c>
    </row>
    <row r="65" spans="1:19" s="39" customFormat="1" ht="18" customHeight="1" thickBot="1">
      <c r="A65" s="34" t="s">
        <v>1</v>
      </c>
      <c r="B65" s="35"/>
      <c r="C65" s="36">
        <v>6901</v>
      </c>
      <c r="D65" s="37"/>
      <c r="E65" s="38" t="s">
        <v>15</v>
      </c>
      <c r="F65" s="80"/>
      <c r="G65" s="86">
        <v>500</v>
      </c>
      <c r="H65" s="94">
        <v>3766.1</v>
      </c>
      <c r="I65" s="100">
        <f>SUM(G65:H65)</f>
        <v>4266.1000000000004</v>
      </c>
      <c r="J65" s="94">
        <v>-115</v>
      </c>
      <c r="K65" s="133">
        <v>4151.1000000000004</v>
      </c>
      <c r="L65" s="195">
        <v>-1150</v>
      </c>
      <c r="M65" s="133">
        <f>SUM(K65:L65)</f>
        <v>3001.1000000000004</v>
      </c>
      <c r="N65" s="195">
        <v>-156</v>
      </c>
      <c r="O65" s="133">
        <f>SUM(M65:N65)</f>
        <v>2845.1000000000004</v>
      </c>
      <c r="P65" s="195">
        <v>-695</v>
      </c>
      <c r="Q65" s="133">
        <f>SUM(O65:P65)</f>
        <v>2150.1000000000004</v>
      </c>
      <c r="R65" s="195">
        <v>-350</v>
      </c>
      <c r="S65" s="133">
        <f>SUM(Q65:R65)</f>
        <v>1800.1000000000004</v>
      </c>
    </row>
    <row r="66" spans="1:19" s="39" customFormat="1" ht="18" customHeight="1" thickBot="1">
      <c r="A66" s="40"/>
      <c r="B66" s="41"/>
      <c r="C66" s="41"/>
      <c r="D66" s="41"/>
      <c r="E66" s="42" t="s">
        <v>16</v>
      </c>
      <c r="F66" s="81"/>
      <c r="G66" s="85">
        <f t="shared" ref="G66:M66" si="0">SUM(G62:G65)</f>
        <v>2900</v>
      </c>
      <c r="H66" s="92">
        <f t="shared" si="0"/>
        <v>4116.1000000000004</v>
      </c>
      <c r="I66" s="93">
        <f t="shared" si="0"/>
        <v>7016.1</v>
      </c>
      <c r="J66" s="92">
        <f t="shared" si="0"/>
        <v>0</v>
      </c>
      <c r="K66" s="132">
        <f t="shared" si="0"/>
        <v>7016.1</v>
      </c>
      <c r="L66" s="196">
        <f>SUM(L62:L65)</f>
        <v>0</v>
      </c>
      <c r="M66" s="132">
        <f t="shared" si="0"/>
        <v>7016.1</v>
      </c>
      <c r="N66" s="196">
        <v>0</v>
      </c>
      <c r="O66" s="132">
        <f t="shared" ref="O66:Q66" si="1">SUM(O62:O65)</f>
        <v>7016.1</v>
      </c>
      <c r="P66" s="196">
        <f>SUM(P62:P65)</f>
        <v>0</v>
      </c>
      <c r="Q66" s="132">
        <f t="shared" si="1"/>
        <v>7016.1</v>
      </c>
      <c r="R66" s="196">
        <f>SUM(R62:R65)</f>
        <v>0</v>
      </c>
      <c r="S66" s="132">
        <f>SUM(S62:S65)</f>
        <v>7616.1</v>
      </c>
    </row>
    <row r="67" spans="1:19" ht="18" customHeight="1">
      <c r="A67" s="43"/>
      <c r="B67" s="43"/>
      <c r="C67" s="43"/>
      <c r="D67" s="43"/>
      <c r="E67" s="44"/>
      <c r="F67" s="43"/>
      <c r="G67" s="43"/>
      <c r="H67" s="43"/>
      <c r="I67" s="43"/>
      <c r="J67" s="6"/>
    </row>
    <row r="68" spans="1:19" ht="15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9" ht="15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9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9" ht="15.75" hidden="1" customHeight="1">
      <c r="A71" s="45" t="s">
        <v>57</v>
      </c>
      <c r="B71" s="45"/>
      <c r="C71" s="45"/>
      <c r="D71" s="45"/>
      <c r="E71" s="45"/>
      <c r="F71" s="45"/>
      <c r="G71" s="45"/>
      <c r="H71" s="45"/>
      <c r="I71" s="45"/>
      <c r="J71" s="45"/>
    </row>
    <row r="72" spans="1:19">
      <c r="L72" s="10"/>
      <c r="M72" s="10"/>
    </row>
  </sheetData>
  <mergeCells count="29">
    <mergeCell ref="A58:E58"/>
    <mergeCell ref="H30:I30"/>
    <mergeCell ref="J30:K30"/>
    <mergeCell ref="F51:F52"/>
    <mergeCell ref="G51:G52"/>
    <mergeCell ref="H51:H52"/>
    <mergeCell ref="I51:I52"/>
    <mergeCell ref="J51:J52"/>
    <mergeCell ref="K51:K52"/>
    <mergeCell ref="F48:F49"/>
    <mergeCell ref="G48:G49"/>
    <mergeCell ref="I48:I49"/>
    <mergeCell ref="K48:K49"/>
    <mergeCell ref="N30:O30"/>
    <mergeCell ref="N51:N52"/>
    <mergeCell ref="O51:O52"/>
    <mergeCell ref="L30:M30"/>
    <mergeCell ref="L51:L52"/>
    <mergeCell ref="M51:M52"/>
    <mergeCell ref="O48:O49"/>
    <mergeCell ref="M48:M49"/>
    <mergeCell ref="R30:S30"/>
    <mergeCell ref="S48:S49"/>
    <mergeCell ref="R51:R52"/>
    <mergeCell ref="S51:S52"/>
    <mergeCell ref="P30:Q30"/>
    <mergeCell ref="Q48:Q49"/>
    <mergeCell ref="P51:P52"/>
    <mergeCell ref="Q51:Q52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3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VI.změna</vt:lpstr>
      <vt:lpstr>List1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Karpíšková</dc:creator>
  <cp:lastModifiedBy>787</cp:lastModifiedBy>
  <cp:lastPrinted>2011-10-26T11:36:23Z</cp:lastPrinted>
  <dcterms:created xsi:type="dcterms:W3CDTF">2010-11-23T11:16:25Z</dcterms:created>
  <dcterms:modified xsi:type="dcterms:W3CDTF">2011-11-08T07:51:09Z</dcterms:modified>
</cp:coreProperties>
</file>