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'List1'!$A$1:$Q$94</definedName>
  </definedNames>
  <calcPr fullCalcOnLoad="1"/>
</workbook>
</file>

<file path=xl/sharedStrings.xml><?xml version="1.0" encoding="utf-8"?>
<sst xmlns="http://schemas.openxmlformats.org/spreadsheetml/2006/main" count="137" uniqueCount="108">
  <si>
    <t>Limit celkem od poč. roku:</t>
  </si>
  <si>
    <t>rozdělení  ZK/30/2072/2008 z 11.9.2008</t>
  </si>
  <si>
    <t>zůstatek k rozdělení</t>
  </si>
  <si>
    <t>zvýšení limitu Rada 28.1.2009 - přesun investičních prostředků z fondu organizace</t>
  </si>
  <si>
    <t>limit celkem pro rok 2009</t>
  </si>
  <si>
    <t>Odvětví: kultury ( kap. 16)</t>
  </si>
  <si>
    <t>Limit:</t>
  </si>
  <si>
    <t>schváleno</t>
  </si>
  <si>
    <t>ZK/30/2072/2008 z 11.9.2008</t>
  </si>
  <si>
    <t>změna financování</t>
  </si>
  <si>
    <t>nová akce</t>
  </si>
  <si>
    <t xml:space="preserve">zvýšení limitu </t>
  </si>
  <si>
    <t xml:space="preserve">zůstatek k rozdělení </t>
  </si>
  <si>
    <t xml:space="preserve">rozděleno </t>
  </si>
  <si>
    <t>v tis. Kč na 1 deset. místo</t>
  </si>
  <si>
    <t>Číslo  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</si>
  <si>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</si>
  <si>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</si>
  <si>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</si>
  <si>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</si>
  <si>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</si>
  <si>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</t>
    </r>
    <r>
      <rPr>
        <sz val="10"/>
        <rFont val="Arial"/>
        <family val="2"/>
      </rPr>
      <t xml:space="preserve"> 2009  (ROP NUTS II Severovýchod 3.1.)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</si>
  <si>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</si>
  <si>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r>
      <t xml:space="preserve">Počáteční stav </t>
    </r>
    <r>
      <rPr>
        <sz val="10"/>
        <rFont val="Arial"/>
        <family val="2"/>
      </rPr>
      <t>/ze schváleného rozpočtu/ Zastupitelstvo ZK/30/2072/2008 z 11.9.2008</t>
    </r>
    <r>
      <rPr>
        <b/>
        <sz val="10"/>
        <rFont val="Arial"/>
        <family val="2"/>
      </rPr>
      <t xml:space="preserve">
</t>
    </r>
  </si>
  <si>
    <r>
      <t xml:space="preserve">Upravený
rozpočet
</t>
    </r>
    <r>
      <rPr>
        <sz val="10"/>
        <rFont val="Arial"/>
        <family val="2"/>
      </rPr>
      <t>v tis. Kč</t>
    </r>
  </si>
  <si>
    <t>Galerie výtvarného umění v Náchodě</t>
  </si>
  <si>
    <t>KP/09/501</t>
  </si>
  <si>
    <t>celkem inv. transfery PO</t>
  </si>
  <si>
    <t>Muzeum východních Čech v Hradci Králové</t>
  </si>
  <si>
    <t>KP/05/518</t>
  </si>
  <si>
    <t>KP/07/501</t>
  </si>
  <si>
    <t xml:space="preserve">Přístavba muzea války 1866 -Chlum </t>
  </si>
  <si>
    <t>Sml. č. HK/0092/S</t>
  </si>
  <si>
    <t>usnes.RK3/97/2008, RK23/1005/2008 a ZK/30/2090 /08</t>
  </si>
  <si>
    <t>Hvězdárna a planetárium v Hr.Králové</t>
  </si>
  <si>
    <t>KP/08/511</t>
  </si>
  <si>
    <t>celkem nákup pozemků</t>
  </si>
  <si>
    <t>KP/09/502</t>
  </si>
  <si>
    <t>Hvězdárna v Úpici</t>
  </si>
  <si>
    <t>KP/08/512</t>
  </si>
  <si>
    <t>Regionální muzeum v Náchodě</t>
  </si>
  <si>
    <t>KP/09/503</t>
  </si>
  <si>
    <t>celkem neinv. transfery PO</t>
  </si>
  <si>
    <t>Muzeum a galerie Orlických hor v RK</t>
  </si>
  <si>
    <t>KP/08/515</t>
  </si>
  <si>
    <t>KP/09/504</t>
  </si>
  <si>
    <t>nerozdělena rezerva v limitu odvětví</t>
  </si>
  <si>
    <t>celkem rezervy kapitálových výdajů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</si>
  <si>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</si>
  <si>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</si>
  <si>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</si>
  <si>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</si>
  <si>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</si>
  <si>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</si>
  <si>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</si>
  <si>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investiční transfery PO</t>
  </si>
  <si>
    <t>běžné výdaje - neinvestiční příspěvky PO</t>
  </si>
  <si>
    <t>kapitálové výdaje - pořízení dlouhodobého hmotného  majetku - pozemky</t>
  </si>
  <si>
    <t>ostatní kapitálové výdaje - rezervy kapitálových výdajů</t>
  </si>
  <si>
    <t>celkem</t>
  </si>
  <si>
    <t>KP/09/505</t>
  </si>
  <si>
    <t>Středisko amatérské kultury Impuls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</si>
  <si>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28.1.2009  č. RK/4/118/2009 </t>
    </r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</si>
  <si>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                                                1. </t>
    </r>
    <r>
      <rPr>
        <b/>
        <i/>
        <sz val="10"/>
        <rFont val="Arial"/>
        <family val="2"/>
      </rPr>
      <t>změna rozpočtu KHK ZK/4/180,234/2009 z 5.3.2009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</si>
  <si>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7.1.2009 č. RK/1/2/2009.  Zastupitelstva konané   22.1.2009 ZK/3/107/2009</t>
    </r>
  </si>
  <si>
    <t>KP/09/506</t>
  </si>
  <si>
    <r>
      <t>Rada ze dne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7.1.2009 RK/1/2/2009 , Zastupitelstvo ze dne 22.1.2009 ZK/3/107/2009</t>
    </r>
  </si>
  <si>
    <t>Rada 28.1.2009 přesun investičních prostředků z fondu organizace RK/4/118/2009</t>
  </si>
  <si>
    <t>Rada 28,1.2009 RK/4/118/2009</t>
  </si>
  <si>
    <t>RK/4/118/2009 z 28.1.2009</t>
  </si>
  <si>
    <r>
      <t>Muzeum východních Čech v Hradci Králové -</t>
    </r>
    <r>
      <rPr>
        <u val="single"/>
        <sz val="11"/>
        <rFont val="Arial"/>
        <family val="2"/>
      </rPr>
      <t>Přístavba muzea války 1866 -Chlum</t>
    </r>
    <r>
      <rPr>
        <b/>
        <u val="single"/>
        <sz val="11"/>
        <rFont val="Arial"/>
        <family val="2"/>
      </rPr>
      <t xml:space="preserve"> </t>
    </r>
  </si>
  <si>
    <t>Elektrorozvodna</t>
  </si>
  <si>
    <t>Pokračování výměny oken v Gajerových kasárnach</t>
  </si>
  <si>
    <t>Multifunkční kopírovací zařízení</t>
  </si>
  <si>
    <t>Nákup pozemku</t>
  </si>
  <si>
    <t>Projekt dokumentace - Digitální planetárium</t>
  </si>
  <si>
    <t>Vypracování PD -rozvoj hvězdárny</t>
  </si>
  <si>
    <t xml:space="preserve">Nákup vitrín a výstavního mobiliáře  </t>
  </si>
  <si>
    <t>Opravy v pevnosti Dobrošov</t>
  </si>
  <si>
    <t>Vitriny do expozic</t>
  </si>
  <si>
    <t>Rada 13. 5. 2009 + zastup. 28.5.2009</t>
  </si>
  <si>
    <t>KP/09/507</t>
  </si>
  <si>
    <t>Regionální muzeum a galerie v Jičíně</t>
  </si>
  <si>
    <t>náročné restaurování obrazů</t>
  </si>
  <si>
    <t>snížení limitu - převod financí  ZK/5/261/2009 z 16.4.2009</t>
  </si>
  <si>
    <t>celkem limit od poč. roku</t>
  </si>
  <si>
    <t>navýšení limitu o úvěr - Rada 1.4.2009  RK/11/486/2009 a zastup. 16.4.2009 ZK/5/301/2009</t>
  </si>
  <si>
    <r>
      <t xml:space="preserve">celkem limit odpoč. roku - </t>
    </r>
    <r>
      <rPr>
        <i/>
        <sz val="10"/>
        <rFont val="Arial"/>
        <family val="2"/>
      </rPr>
      <t>Rada 1.4.2009  RK/11/486/2009 a zastup. 16.4.2009 ZK/5/301/2009</t>
    </r>
  </si>
  <si>
    <t>celkem k rozdělení - navýšení limitu o úvěr                 RK/11/486/2009 z 1.4.2009 a Zastup ZK/ 5/301/2009    z 16.4.2009</t>
  </si>
  <si>
    <t>snížení limitu</t>
  </si>
  <si>
    <t>ZK/5/261/2009 z 16.4.2009</t>
  </si>
  <si>
    <t>snížení limitu FRR z 16.4.2009 ZK/5/261/2009 - převod financí na provoz  organizací</t>
  </si>
  <si>
    <r>
      <t>Úprava +, -</t>
    </r>
    <r>
      <rPr>
        <sz val="10"/>
        <rFont val="Arial"/>
        <family val="2"/>
      </rPr>
      <t>,RK/11/486/2009 z 1.4.2009 , ZK/5/261/2009, ZK/5/301/2009 z 16.4.2009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13.5.2009  č.   a Zastup. 28.5.2009</t>
    </r>
  </si>
  <si>
    <t xml:space="preserve">změna dle usnesení Rady KHK a Zastupitelstva KHK č.                                                                                            2. změna rozpočtu KHK </t>
  </si>
  <si>
    <t xml:space="preserve">celkem inv. transfery PO  </t>
  </si>
  <si>
    <t>celkem limt od poč. roku</t>
  </si>
  <si>
    <t xml:space="preserve">změna dle usnesení Rady KHK a Zastupitelstva KHK č.                                                                                           2 . změna rozpočtu KHK </t>
  </si>
  <si>
    <r>
      <t>Úprava +,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.pro Z 18.6.2009</t>
    </r>
  </si>
  <si>
    <t>KP/09/508</t>
  </si>
  <si>
    <t>rekonstrukce WC, lino, kuchyň</t>
  </si>
  <si>
    <t>Kapitola 50 - Fond rozvoje a reprodukce Královéhradeckého kraje rok 2009 - sumář -  5. návrh úprav</t>
  </si>
  <si>
    <t>příloha č. 1  pro jednání  Zastupitelstva  dne 18.6.2009</t>
  </si>
  <si>
    <t>KP/09/509</t>
  </si>
  <si>
    <t>zvýšení limitu - převod zůstatku r. 2008- Z 13. 6. 2009</t>
  </si>
  <si>
    <t>projekt "Pozorovatelna slunce"</t>
  </si>
  <si>
    <t>Fotoaparáty, kopírka,fototiskárna</t>
  </si>
  <si>
    <t>navýšení limitu z výsledku hospodaření r. 2008 - zast. 18. 6. 2009</t>
  </si>
  <si>
    <t>změny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</si>
</sst>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i/>
      <sz val="10"/>
      <color indexed="4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double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thin"/>
      <bottom style="double"/>
    </border>
    <border>
      <left style="thin"/>
      <right/>
      <top style="medium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2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 applyAlignment="1">
      <alignment horizontal="left"/>
      <protection/>
    </xf>
    <xf numFmtId="0" fontId="4" fillId="0" borderId="0" xfId="46" applyFont="1" applyAlignment="1">
      <alignment horizontal="left"/>
      <protection/>
    </xf>
    <xf numFmtId="0" fontId="5" fillId="0" borderId="0" xfId="46" applyFont="1" applyAlignment="1">
      <alignment horizontal="left"/>
      <protection/>
    </xf>
    <xf numFmtId="0" fontId="2" fillId="0" borderId="0" xfId="46" applyAlignment="1">
      <alignment horizontal="left"/>
      <protection/>
    </xf>
    <xf numFmtId="0" fontId="5" fillId="0" borderId="11" xfId="46" applyFont="1" applyBorder="1" applyAlignment="1">
      <alignment horizontal="left"/>
      <protection/>
    </xf>
    <xf numFmtId="0" fontId="6" fillId="0" borderId="12" xfId="46" applyFont="1" applyBorder="1" applyAlignment="1">
      <alignment horizontal="left"/>
      <protection/>
    </xf>
    <xf numFmtId="164" fontId="7" fillId="0" borderId="13" xfId="46" applyNumberFormat="1" applyFont="1" applyBorder="1" applyAlignment="1">
      <alignment horizontal="right"/>
      <protection/>
    </xf>
    <xf numFmtId="164" fontId="2" fillId="0" borderId="0" xfId="46" applyNumberFormat="1" applyAlignment="1">
      <alignment horizontal="left"/>
      <protection/>
    </xf>
    <xf numFmtId="0" fontId="2" fillId="0" borderId="14" xfId="46" applyBorder="1" applyAlignment="1">
      <alignment horizontal="left"/>
      <protection/>
    </xf>
    <xf numFmtId="0" fontId="2" fillId="0" borderId="15" xfId="46" applyBorder="1" applyAlignment="1">
      <alignment horizontal="left"/>
      <protection/>
    </xf>
    <xf numFmtId="164" fontId="8" fillId="0" borderId="16" xfId="46" applyNumberFormat="1" applyFont="1" applyBorder="1" applyAlignment="1">
      <alignment horizontal="right"/>
      <protection/>
    </xf>
    <xf numFmtId="0" fontId="2" fillId="0" borderId="17" xfId="46" applyBorder="1" applyAlignment="1">
      <alignment horizontal="left"/>
      <protection/>
    </xf>
    <xf numFmtId="164" fontId="8" fillId="0" borderId="18" xfId="46" applyNumberFormat="1" applyFont="1" applyBorder="1" applyAlignment="1">
      <alignment horizontal="right"/>
      <protection/>
    </xf>
    <xf numFmtId="0" fontId="6" fillId="0" borderId="19" xfId="46" applyFont="1" applyBorder="1">
      <alignment/>
      <protection/>
    </xf>
    <xf numFmtId="0" fontId="2" fillId="0" borderId="20" xfId="46" applyBorder="1" applyAlignment="1">
      <alignment horizontal="left"/>
      <protection/>
    </xf>
    <xf numFmtId="164" fontId="7" fillId="0" borderId="21" xfId="46" applyNumberFormat="1" applyFont="1" applyBorder="1" applyAlignment="1">
      <alignment horizontal="right"/>
      <protection/>
    </xf>
    <xf numFmtId="0" fontId="2" fillId="0" borderId="0" xfId="46" applyFont="1" applyAlignment="1">
      <alignment horizontal="left"/>
      <protection/>
    </xf>
    <xf numFmtId="0" fontId="6" fillId="0" borderId="0" xfId="46" applyFont="1" applyBorder="1" applyAlignment="1">
      <alignment horizontal="left"/>
      <protection/>
    </xf>
    <xf numFmtId="164" fontId="7" fillId="0" borderId="0" xfId="46" applyNumberFormat="1" applyFont="1" applyBorder="1" applyAlignment="1">
      <alignment horizontal="right"/>
      <protection/>
    </xf>
    <xf numFmtId="0" fontId="6" fillId="0" borderId="11" xfId="46" applyFont="1" applyBorder="1" applyAlignment="1">
      <alignment horizontal="left"/>
      <protection/>
    </xf>
    <xf numFmtId="0" fontId="2" fillId="0" borderId="12" xfId="46" applyBorder="1" applyAlignment="1">
      <alignment horizontal="left"/>
      <protection/>
    </xf>
    <xf numFmtId="164" fontId="2" fillId="0" borderId="0" xfId="46" applyNumberFormat="1" applyFont="1" applyAlignment="1">
      <alignment horizontal="left"/>
      <protection/>
    </xf>
    <xf numFmtId="0" fontId="2" fillId="0" borderId="0" xfId="46" applyBorder="1" applyAlignment="1">
      <alignment horizontal="left"/>
      <protection/>
    </xf>
    <xf numFmtId="0" fontId="2" fillId="0" borderId="22" xfId="46" applyBorder="1" applyAlignment="1">
      <alignment horizontal="left"/>
      <protection/>
    </xf>
    <xf numFmtId="164" fontId="8" fillId="0" borderId="23" xfId="46" applyNumberFormat="1" applyFont="1" applyBorder="1" applyAlignment="1">
      <alignment horizontal="right"/>
      <protection/>
    </xf>
    <xf numFmtId="0" fontId="5" fillId="0" borderId="24" xfId="46" applyFont="1" applyBorder="1" applyAlignment="1">
      <alignment horizontal="left"/>
      <protection/>
    </xf>
    <xf numFmtId="0" fontId="2" fillId="0" borderId="25" xfId="46" applyBorder="1" applyAlignment="1">
      <alignment horizontal="left"/>
      <protection/>
    </xf>
    <xf numFmtId="164" fontId="7" fillId="0" borderId="26" xfId="46" applyNumberFormat="1" applyFont="1" applyBorder="1" applyAlignment="1">
      <alignment horizontal="right"/>
      <protection/>
    </xf>
    <xf numFmtId="164" fontId="2" fillId="0" borderId="0" xfId="46" applyNumberFormat="1" applyBorder="1" applyAlignment="1">
      <alignment horizontal="left"/>
      <protection/>
    </xf>
    <xf numFmtId="0" fontId="5" fillId="0" borderId="27" xfId="46" applyFont="1" applyBorder="1" applyAlignment="1">
      <alignment horizontal="center" vertical="center" wrapText="1"/>
      <protection/>
    </xf>
    <xf numFmtId="0" fontId="5" fillId="0" borderId="28" xfId="46" applyFont="1" applyBorder="1" applyAlignment="1">
      <alignment horizontal="center" vertical="center"/>
      <protection/>
    </xf>
    <xf numFmtId="0" fontId="5" fillId="0" borderId="28" xfId="46" applyFont="1" applyBorder="1" applyAlignment="1">
      <alignment horizontal="center" vertical="center" wrapText="1"/>
      <protection/>
    </xf>
    <xf numFmtId="164" fontId="5" fillId="0" borderId="29" xfId="46" applyNumberFormat="1" applyFont="1" applyBorder="1" applyAlignment="1">
      <alignment horizontal="center" vertical="center" wrapText="1"/>
      <protection/>
    </xf>
    <xf numFmtId="0" fontId="5" fillId="0" borderId="29" xfId="46" applyFont="1" applyBorder="1" applyAlignment="1">
      <alignment horizontal="center" vertical="center" wrapText="1"/>
      <protection/>
    </xf>
    <xf numFmtId="0" fontId="5" fillId="0" borderId="30" xfId="46" applyFont="1" applyFill="1" applyBorder="1" applyAlignment="1">
      <alignment horizontal="center" vertical="center"/>
      <protection/>
    </xf>
    <xf numFmtId="0" fontId="5" fillId="0" borderId="31" xfId="46" applyFont="1" applyFill="1" applyBorder="1" applyAlignment="1">
      <alignment horizontal="center" vertical="center"/>
      <protection/>
    </xf>
    <xf numFmtId="0" fontId="11" fillId="0" borderId="32" xfId="46" applyFont="1" applyFill="1" applyBorder="1" applyAlignment="1">
      <alignment horizontal="left" wrapText="1"/>
      <protection/>
    </xf>
    <xf numFmtId="164" fontId="2" fillId="33" borderId="30" xfId="46" applyNumberFormat="1" applyFont="1" applyFill="1" applyBorder="1" applyAlignment="1">
      <alignment horizontal="right"/>
      <protection/>
    </xf>
    <xf numFmtId="164" fontId="5" fillId="0" borderId="33" xfId="46" applyNumberFormat="1" applyFont="1" applyBorder="1" applyAlignment="1">
      <alignment horizontal="right"/>
      <protection/>
    </xf>
    <xf numFmtId="164" fontId="2" fillId="33" borderId="34" xfId="46" applyNumberFormat="1" applyFont="1" applyFill="1" applyBorder="1" applyAlignment="1">
      <alignment horizontal="right"/>
      <protection/>
    </xf>
    <xf numFmtId="164" fontId="2" fillId="0" borderId="33" xfId="46" applyNumberFormat="1" applyFont="1" applyBorder="1" applyAlignment="1">
      <alignment horizontal="right"/>
      <protection/>
    </xf>
    <xf numFmtId="0" fontId="5" fillId="0" borderId="35" xfId="46" applyFont="1" applyFill="1" applyBorder="1" applyAlignment="1">
      <alignment horizontal="center" vertical="center"/>
      <protection/>
    </xf>
    <xf numFmtId="0" fontId="2" fillId="0" borderId="8" xfId="46" applyFont="1" applyFill="1" applyBorder="1" applyAlignment="1">
      <alignment horizontal="center" vertical="center"/>
      <protection/>
    </xf>
    <xf numFmtId="0" fontId="2" fillId="0" borderId="8" xfId="46" applyFont="1" applyFill="1" applyBorder="1" applyAlignment="1">
      <alignment horizontal="left"/>
      <protection/>
    </xf>
    <xf numFmtId="164" fontId="2" fillId="0" borderId="8" xfId="46" applyNumberFormat="1" applyFont="1" applyFill="1" applyBorder="1" applyAlignment="1">
      <alignment horizontal="right"/>
      <protection/>
    </xf>
    <xf numFmtId="164" fontId="2" fillId="33" borderId="35" xfId="46" applyNumberFormat="1" applyFont="1" applyFill="1" applyBorder="1" applyAlignment="1">
      <alignment horizontal="right"/>
      <protection/>
    </xf>
    <xf numFmtId="164" fontId="5" fillId="0" borderId="36" xfId="46" applyNumberFormat="1" applyFont="1" applyBorder="1" applyAlignment="1">
      <alignment horizontal="right"/>
      <protection/>
    </xf>
    <xf numFmtId="164" fontId="2" fillId="0" borderId="36" xfId="46" applyNumberFormat="1" applyFont="1" applyBorder="1" applyAlignment="1">
      <alignment horizontal="right"/>
      <protection/>
    </xf>
    <xf numFmtId="0" fontId="5" fillId="0" borderId="37" xfId="46" applyFont="1" applyFill="1" applyBorder="1" applyAlignment="1">
      <alignment horizontal="center" vertical="center"/>
      <protection/>
    </xf>
    <xf numFmtId="0" fontId="2" fillId="0" borderId="38" xfId="46" applyFont="1" applyFill="1" applyBorder="1" applyAlignment="1">
      <alignment horizontal="center" vertical="center"/>
      <protection/>
    </xf>
    <xf numFmtId="0" fontId="5" fillId="0" borderId="38" xfId="46" applyFont="1" applyFill="1" applyBorder="1" applyAlignment="1">
      <alignment horizontal="center" vertical="center"/>
      <protection/>
    </xf>
    <xf numFmtId="0" fontId="5" fillId="0" borderId="38" xfId="46" applyFont="1" applyFill="1" applyBorder="1" applyAlignment="1">
      <alignment horizontal="left"/>
      <protection/>
    </xf>
    <xf numFmtId="164" fontId="5" fillId="34" borderId="37" xfId="46" applyNumberFormat="1" applyFont="1" applyFill="1" applyBorder="1" applyAlignment="1">
      <alignment horizontal="right"/>
      <protection/>
    </xf>
    <xf numFmtId="164" fontId="5" fillId="35" borderId="39" xfId="46" applyNumberFormat="1" applyFont="1" applyFill="1" applyBorder="1" applyAlignment="1">
      <alignment horizontal="right"/>
      <protection/>
    </xf>
    <xf numFmtId="164" fontId="2" fillId="33" borderId="37" xfId="46" applyNumberFormat="1" applyFont="1" applyFill="1" applyBorder="1" applyAlignment="1">
      <alignment horizontal="right"/>
      <protection/>
    </xf>
    <xf numFmtId="164" fontId="2" fillId="35" borderId="39" xfId="46" applyNumberFormat="1" applyFont="1" applyFill="1" applyBorder="1" applyAlignment="1">
      <alignment horizontal="right"/>
      <protection/>
    </xf>
    <xf numFmtId="0" fontId="5" fillId="0" borderId="34" xfId="46" applyFont="1" applyFill="1" applyBorder="1" applyAlignment="1">
      <alignment horizontal="center" vertical="center"/>
      <protection/>
    </xf>
    <xf numFmtId="0" fontId="5" fillId="0" borderId="40" xfId="46" applyFont="1" applyFill="1" applyBorder="1" applyAlignment="1">
      <alignment horizontal="center" vertical="center"/>
      <protection/>
    </xf>
    <xf numFmtId="0" fontId="11" fillId="0" borderId="40" xfId="46" applyFont="1" applyFill="1" applyBorder="1" applyAlignment="1">
      <alignment horizontal="left" wrapText="1"/>
      <protection/>
    </xf>
    <xf numFmtId="0" fontId="5" fillId="0" borderId="41" xfId="46" applyFont="1" applyFill="1" applyBorder="1" applyAlignment="1">
      <alignment horizontal="center" vertical="center"/>
      <protection/>
    </xf>
    <xf numFmtId="0" fontId="2" fillId="0" borderId="42" xfId="46" applyFont="1" applyFill="1" applyBorder="1" applyAlignment="1">
      <alignment horizontal="center" vertical="center"/>
      <protection/>
    </xf>
    <xf numFmtId="0" fontId="2" fillId="0" borderId="8" xfId="46" applyFont="1" applyFill="1" applyBorder="1" applyAlignment="1">
      <alignment horizontal="left" wrapText="1"/>
      <protection/>
    </xf>
    <xf numFmtId="164" fontId="2" fillId="33" borderId="41" xfId="46" applyNumberFormat="1" applyFont="1" applyFill="1" applyBorder="1" applyAlignment="1">
      <alignment horizontal="right"/>
      <protection/>
    </xf>
    <xf numFmtId="164" fontId="5" fillId="0" borderId="43" xfId="46" applyNumberFormat="1" applyFont="1" applyBorder="1" applyAlignment="1">
      <alignment horizontal="right"/>
      <protection/>
    </xf>
    <xf numFmtId="164" fontId="2" fillId="0" borderId="43" xfId="46" applyNumberFormat="1" applyFont="1" applyBorder="1" applyAlignment="1">
      <alignment horizontal="right"/>
      <protection/>
    </xf>
    <xf numFmtId="0" fontId="2" fillId="0" borderId="37" xfId="46" applyFont="1" applyFill="1" applyBorder="1" applyAlignment="1">
      <alignment horizontal="center" vertical="center"/>
      <protection/>
    </xf>
    <xf numFmtId="0" fontId="5" fillId="0" borderId="44" xfId="46" applyFont="1" applyFill="1" applyBorder="1" applyAlignment="1">
      <alignment horizontal="center" vertical="center"/>
      <protection/>
    </xf>
    <xf numFmtId="0" fontId="5" fillId="0" borderId="45" xfId="46" applyFont="1" applyFill="1" applyBorder="1" applyAlignment="1">
      <alignment horizontal="center" vertical="center"/>
      <protection/>
    </xf>
    <xf numFmtId="164" fontId="2" fillId="33" borderId="44" xfId="46" applyNumberFormat="1" applyFont="1" applyFill="1" applyBorder="1" applyAlignment="1">
      <alignment horizontal="right"/>
      <protection/>
    </xf>
    <xf numFmtId="164" fontId="5" fillId="0" borderId="46" xfId="46" applyNumberFormat="1" applyFont="1" applyFill="1" applyBorder="1" applyAlignment="1">
      <alignment horizontal="right"/>
      <protection/>
    </xf>
    <xf numFmtId="164" fontId="2" fillId="0" borderId="46" xfId="46" applyNumberFormat="1" applyFont="1" applyBorder="1" applyAlignment="1">
      <alignment horizontal="right"/>
      <protection/>
    </xf>
    <xf numFmtId="0" fontId="5" fillId="0" borderId="8" xfId="46" applyFont="1" applyFill="1" applyBorder="1" applyAlignment="1">
      <alignment horizontal="center" vertical="center"/>
      <protection/>
    </xf>
    <xf numFmtId="0" fontId="2" fillId="0" borderId="40" xfId="46" applyFont="1" applyFill="1" applyBorder="1" applyAlignment="1">
      <alignment horizontal="left"/>
      <protection/>
    </xf>
    <xf numFmtId="0" fontId="5" fillId="0" borderId="47" xfId="46" applyFont="1" applyFill="1" applyBorder="1" applyAlignment="1">
      <alignment horizontal="left"/>
      <protection/>
    </xf>
    <xf numFmtId="0" fontId="5" fillId="0" borderId="48" xfId="46" applyFont="1" applyFill="1" applyBorder="1" applyAlignment="1">
      <alignment horizontal="center" vertical="center"/>
      <protection/>
    </xf>
    <xf numFmtId="0" fontId="5" fillId="0" borderId="32" xfId="46" applyFont="1" applyFill="1" applyBorder="1" applyAlignment="1">
      <alignment horizontal="center" vertical="center"/>
      <protection/>
    </xf>
    <xf numFmtId="0" fontId="11" fillId="0" borderId="31" xfId="46" applyFont="1" applyFill="1" applyBorder="1" applyAlignment="1">
      <alignment horizontal="left" wrapText="1"/>
      <protection/>
    </xf>
    <xf numFmtId="164" fontId="2" fillId="33" borderId="48" xfId="46" applyNumberFormat="1" applyFont="1" applyFill="1" applyBorder="1" applyAlignment="1">
      <alignment horizontal="right"/>
      <protection/>
    </xf>
    <xf numFmtId="164" fontId="5" fillId="0" borderId="49" xfId="46" applyNumberFormat="1" applyFont="1" applyBorder="1" applyAlignment="1">
      <alignment horizontal="right"/>
      <protection/>
    </xf>
    <xf numFmtId="164" fontId="2" fillId="0" borderId="49" xfId="46" applyNumberFormat="1" applyFont="1" applyBorder="1" applyAlignment="1">
      <alignment horizontal="right"/>
      <protection/>
    </xf>
    <xf numFmtId="164" fontId="2" fillId="0" borderId="0" xfId="46" applyNumberFormat="1" applyBorder="1" applyAlignment="1">
      <alignment horizontal="right"/>
      <protection/>
    </xf>
    <xf numFmtId="164" fontId="5" fillId="36" borderId="39" xfId="46" applyNumberFormat="1" applyFont="1" applyFill="1" applyBorder="1" applyAlignment="1">
      <alignment horizontal="right"/>
      <protection/>
    </xf>
    <xf numFmtId="164" fontId="2" fillId="36" borderId="39" xfId="46" applyNumberFormat="1" applyFont="1" applyFill="1" applyBorder="1" applyAlignment="1">
      <alignment horizontal="right"/>
      <protection/>
    </xf>
    <xf numFmtId="0" fontId="13" fillId="0" borderId="8" xfId="46" applyFont="1" applyFill="1" applyBorder="1" applyAlignment="1">
      <alignment horizontal="left" wrapText="1"/>
      <protection/>
    </xf>
    <xf numFmtId="0" fontId="2" fillId="0" borderId="42" xfId="46" applyFont="1" applyFill="1" applyBorder="1" applyAlignment="1">
      <alignment horizontal="left"/>
      <protection/>
    </xf>
    <xf numFmtId="0" fontId="13" fillId="0" borderId="31" xfId="46" applyFont="1" applyFill="1" applyBorder="1" applyAlignment="1">
      <alignment horizontal="left" wrapText="1"/>
      <protection/>
    </xf>
    <xf numFmtId="164" fontId="5" fillId="0" borderId="50" xfId="46" applyNumberFormat="1" applyFont="1" applyBorder="1" applyAlignment="1">
      <alignment horizontal="right"/>
      <protection/>
    </xf>
    <xf numFmtId="164" fontId="2" fillId="0" borderId="50" xfId="46" applyNumberFormat="1" applyFont="1" applyBorder="1" applyAlignment="1">
      <alignment horizontal="right"/>
      <protection/>
    </xf>
    <xf numFmtId="0" fontId="5" fillId="0" borderId="42" xfId="46" applyFont="1" applyFill="1" applyBorder="1" applyAlignment="1">
      <alignment horizontal="center" vertical="center"/>
      <protection/>
    </xf>
    <xf numFmtId="164" fontId="5" fillId="37" borderId="33" xfId="46" applyNumberFormat="1" applyFont="1" applyFill="1" applyBorder="1" applyAlignment="1">
      <alignment horizontal="right"/>
      <protection/>
    </xf>
    <xf numFmtId="164" fontId="2" fillId="33" borderId="51" xfId="46" applyNumberFormat="1" applyFont="1" applyFill="1" applyBorder="1" applyAlignment="1">
      <alignment horizontal="right"/>
      <protection/>
    </xf>
    <xf numFmtId="164" fontId="2" fillId="37" borderId="52" xfId="46" applyNumberFormat="1" applyFont="1" applyFill="1" applyBorder="1" applyAlignment="1">
      <alignment horizontal="right"/>
      <protection/>
    </xf>
    <xf numFmtId="0" fontId="14" fillId="0" borderId="27" xfId="46" applyFont="1" applyFill="1" applyBorder="1" applyAlignment="1">
      <alignment horizontal="center"/>
      <protection/>
    </xf>
    <xf numFmtId="0" fontId="14" fillId="0" borderId="28" xfId="46" applyFont="1" applyFill="1" applyBorder="1" applyAlignment="1">
      <alignment horizontal="center"/>
      <protection/>
    </xf>
    <xf numFmtId="0" fontId="14" fillId="0" borderId="28" xfId="46" applyFont="1" applyFill="1" applyBorder="1" applyAlignment="1">
      <alignment horizontal="left"/>
      <protection/>
    </xf>
    <xf numFmtId="0" fontId="7" fillId="0" borderId="28" xfId="46" applyFont="1" applyFill="1" applyBorder="1" applyAlignment="1">
      <alignment horizontal="left"/>
      <protection/>
    </xf>
    <xf numFmtId="164" fontId="14" fillId="33" borderId="27" xfId="46" applyNumberFormat="1" applyFont="1" applyFill="1" applyBorder="1" applyAlignment="1">
      <alignment horizontal="right"/>
      <protection/>
    </xf>
    <xf numFmtId="164" fontId="14" fillId="0" borderId="29" xfId="46" applyNumberFormat="1" applyFont="1" applyFill="1" applyBorder="1" applyAlignment="1">
      <alignment horizontal="right"/>
      <protection/>
    </xf>
    <xf numFmtId="0" fontId="5" fillId="0" borderId="0" xfId="46" applyFont="1" applyBorder="1" applyAlignment="1">
      <alignment horizontal="left"/>
      <protection/>
    </xf>
    <xf numFmtId="0" fontId="2" fillId="0" borderId="0" xfId="46" applyFont="1" applyBorder="1" applyAlignment="1">
      <alignment horizontal="left"/>
      <protection/>
    </xf>
    <xf numFmtId="164" fontId="2" fillId="0" borderId="0" xfId="46" applyNumberFormat="1" applyFont="1" applyBorder="1" applyAlignment="1">
      <alignment horizontal="right"/>
      <protection/>
    </xf>
    <xf numFmtId="164" fontId="2" fillId="0" borderId="0" xfId="46" applyNumberFormat="1" applyFont="1" applyFill="1" applyBorder="1" applyAlignment="1">
      <alignment horizontal="right"/>
      <protection/>
    </xf>
    <xf numFmtId="164" fontId="5" fillId="0" borderId="0" xfId="46" applyNumberFormat="1" applyFont="1" applyBorder="1" applyAlignment="1">
      <alignment horizontal="right"/>
      <protection/>
    </xf>
    <xf numFmtId="164" fontId="2" fillId="0" borderId="0" xfId="46" applyNumberFormat="1" applyFont="1" applyAlignment="1">
      <alignment horizontal="right"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>
      <alignment/>
      <protection/>
    </xf>
    <xf numFmtId="0" fontId="7" fillId="0" borderId="27" xfId="46" applyFont="1" applyBorder="1" applyAlignment="1">
      <alignment horizontal="left"/>
      <protection/>
    </xf>
    <xf numFmtId="0" fontId="7" fillId="0" borderId="28" xfId="46" applyFont="1" applyBorder="1" applyAlignment="1">
      <alignment horizontal="left"/>
      <protection/>
    </xf>
    <xf numFmtId="0" fontId="7" fillId="0" borderId="53" xfId="46" applyFont="1" applyBorder="1" applyAlignment="1">
      <alignment horizontal="left"/>
      <protection/>
    </xf>
    <xf numFmtId="0" fontId="9" fillId="0" borderId="12" xfId="46" applyFont="1" applyBorder="1" applyAlignment="1">
      <alignment horizontal="left"/>
      <protection/>
    </xf>
    <xf numFmtId="0" fontId="9" fillId="0" borderId="54" xfId="46" applyFont="1" applyBorder="1" applyAlignment="1">
      <alignment horizontal="left"/>
      <protection/>
    </xf>
    <xf numFmtId="164" fontId="14" fillId="0" borderId="53" xfId="46" applyNumberFormat="1" applyFont="1" applyBorder="1" applyAlignment="1">
      <alignment horizontal="center"/>
      <protection/>
    </xf>
    <xf numFmtId="164" fontId="14" fillId="0" borderId="54" xfId="46" applyNumberFormat="1" applyFont="1" applyBorder="1" applyAlignment="1">
      <alignment horizontal="center"/>
      <protection/>
    </xf>
    <xf numFmtId="164" fontId="14" fillId="0" borderId="29" xfId="46" applyNumberFormat="1" applyFont="1" applyBorder="1" applyAlignment="1">
      <alignment horizontal="center"/>
      <protection/>
    </xf>
    <xf numFmtId="0" fontId="2" fillId="0" borderId="14" xfId="46" applyFont="1" applyBorder="1" applyAlignment="1">
      <alignment horizontal="left"/>
      <protection/>
    </xf>
    <xf numFmtId="0" fontId="2" fillId="0" borderId="15" xfId="46" applyFont="1" applyBorder="1" applyAlignment="1">
      <alignment horizontal="left"/>
      <protection/>
    </xf>
    <xf numFmtId="0" fontId="2" fillId="0" borderId="15" xfId="46" applyFont="1" applyBorder="1" applyAlignment="1">
      <alignment horizontal="center"/>
      <protection/>
    </xf>
    <xf numFmtId="0" fontId="2" fillId="0" borderId="55" xfId="46" applyFont="1" applyBorder="1" applyAlignment="1">
      <alignment horizontal="left"/>
      <protection/>
    </xf>
    <xf numFmtId="164" fontId="2" fillId="35" borderId="16" xfId="46" applyNumberFormat="1" applyFont="1" applyFill="1" applyBorder="1" applyAlignment="1">
      <alignment horizontal="right"/>
      <protection/>
    </xf>
    <xf numFmtId="164" fontId="9" fillId="33" borderId="30" xfId="46" applyNumberFormat="1" applyFont="1" applyFill="1" applyBorder="1" applyAlignment="1">
      <alignment horizontal="right"/>
      <protection/>
    </xf>
    <xf numFmtId="0" fontId="2" fillId="0" borderId="56" xfId="46" applyFont="1" applyBorder="1" applyAlignment="1">
      <alignment horizontal="left"/>
      <protection/>
    </xf>
    <xf numFmtId="0" fontId="2" fillId="0" borderId="17" xfId="46" applyFont="1" applyBorder="1" applyAlignment="1">
      <alignment horizontal="left"/>
      <protection/>
    </xf>
    <xf numFmtId="0" fontId="2" fillId="0" borderId="17" xfId="46" applyFont="1" applyBorder="1" applyAlignment="1">
      <alignment horizontal="center"/>
      <protection/>
    </xf>
    <xf numFmtId="0" fontId="2" fillId="0" borderId="57" xfId="46" applyFont="1" applyBorder="1" applyAlignment="1">
      <alignment horizontal="left"/>
      <protection/>
    </xf>
    <xf numFmtId="4" fontId="2" fillId="0" borderId="17" xfId="46" applyNumberFormat="1" applyFont="1" applyBorder="1" applyAlignment="1">
      <alignment horizontal="left"/>
      <protection/>
    </xf>
    <xf numFmtId="164" fontId="2" fillId="36" borderId="18" xfId="46" applyNumberFormat="1" applyFont="1" applyFill="1" applyBorder="1" applyAlignment="1">
      <alignment horizontal="right"/>
      <protection/>
    </xf>
    <xf numFmtId="164" fontId="15" fillId="33" borderId="35" xfId="46" applyNumberFormat="1" applyFont="1" applyFill="1" applyBorder="1" applyAlignment="1">
      <alignment horizontal="right"/>
      <protection/>
    </xf>
    <xf numFmtId="164" fontId="15" fillId="0" borderId="36" xfId="46" applyNumberFormat="1" applyFont="1" applyBorder="1" applyAlignment="1">
      <alignment horizontal="right"/>
      <protection/>
    </xf>
    <xf numFmtId="164" fontId="9" fillId="33" borderId="35" xfId="46" applyNumberFormat="1" applyFont="1" applyFill="1" applyBorder="1" applyAlignment="1">
      <alignment horizontal="right"/>
      <protection/>
    </xf>
    <xf numFmtId="164" fontId="9" fillId="0" borderId="36" xfId="46" applyNumberFormat="1" applyFont="1" applyBorder="1" applyAlignment="1">
      <alignment horizontal="right"/>
      <protection/>
    </xf>
    <xf numFmtId="4" fontId="2" fillId="0" borderId="17" xfId="46" applyNumberFormat="1" applyFont="1" applyBorder="1" applyAlignment="1">
      <alignment horizontal="left" wrapText="1"/>
      <protection/>
    </xf>
    <xf numFmtId="0" fontId="2" fillId="0" borderId="58" xfId="46" applyFont="1" applyBorder="1" applyAlignment="1">
      <alignment horizontal="left"/>
      <protection/>
    </xf>
    <xf numFmtId="164" fontId="2" fillId="0" borderId="59" xfId="46" applyNumberFormat="1" applyFont="1" applyBorder="1" applyAlignment="1">
      <alignment horizontal="right"/>
      <protection/>
    </xf>
    <xf numFmtId="0" fontId="2" fillId="0" borderId="24" xfId="46" applyFont="1" applyBorder="1" applyAlignment="1">
      <alignment horizontal="left"/>
      <protection/>
    </xf>
    <xf numFmtId="0" fontId="2" fillId="0" borderId="25" xfId="46" applyFont="1" applyBorder="1" applyAlignment="1">
      <alignment horizontal="left"/>
      <protection/>
    </xf>
    <xf numFmtId="0" fontId="2" fillId="0" borderId="25" xfId="46" applyFont="1" applyBorder="1" applyAlignment="1">
      <alignment horizontal="center"/>
      <protection/>
    </xf>
    <xf numFmtId="0" fontId="2" fillId="0" borderId="60" xfId="46" applyFont="1" applyBorder="1" applyAlignment="1">
      <alignment horizontal="left"/>
      <protection/>
    </xf>
    <xf numFmtId="4" fontId="2" fillId="0" borderId="25" xfId="46" applyNumberFormat="1" applyFont="1" applyBorder="1" applyAlignment="1">
      <alignment horizontal="left"/>
      <protection/>
    </xf>
    <xf numFmtId="164" fontId="2" fillId="37" borderId="59" xfId="46" applyNumberFormat="1" applyFont="1" applyFill="1" applyBorder="1" applyAlignment="1">
      <alignment horizontal="right"/>
      <protection/>
    </xf>
    <xf numFmtId="164" fontId="15" fillId="33" borderId="51" xfId="46" applyNumberFormat="1" applyFont="1" applyFill="1" applyBorder="1" applyAlignment="1">
      <alignment horizontal="right"/>
      <protection/>
    </xf>
    <xf numFmtId="164" fontId="9" fillId="33" borderId="51" xfId="46" applyNumberFormat="1" applyFont="1" applyFill="1" applyBorder="1" applyAlignment="1">
      <alignment horizontal="right"/>
      <protection/>
    </xf>
    <xf numFmtId="164" fontId="7" fillId="37" borderId="52" xfId="46" applyNumberFormat="1" applyFont="1" applyFill="1" applyBorder="1" applyAlignment="1">
      <alignment horizontal="right"/>
      <protection/>
    </xf>
    <xf numFmtId="0" fontId="2" fillId="0" borderId="19" xfId="46" applyFont="1" applyBorder="1" applyAlignment="1">
      <alignment horizontal="left"/>
      <protection/>
    </xf>
    <xf numFmtId="0" fontId="2" fillId="0" borderId="20" xfId="46" applyFont="1" applyBorder="1" applyAlignment="1">
      <alignment horizontal="left"/>
      <protection/>
    </xf>
    <xf numFmtId="0" fontId="5" fillId="0" borderId="20" xfId="46" applyFont="1" applyBorder="1" applyAlignment="1">
      <alignment horizontal="left"/>
      <protection/>
    </xf>
    <xf numFmtId="164" fontId="4" fillId="0" borderId="13" xfId="46" applyNumberFormat="1" applyFont="1" applyBorder="1" applyAlignment="1">
      <alignment horizontal="right"/>
      <protection/>
    </xf>
    <xf numFmtId="164" fontId="4" fillId="0" borderId="27" xfId="46" applyNumberFormat="1" applyFont="1" applyBorder="1" applyAlignment="1">
      <alignment horizontal="right"/>
      <protection/>
    </xf>
    <xf numFmtId="164" fontId="4" fillId="0" borderId="29" xfId="46" applyNumberFormat="1" applyFont="1" applyBorder="1" applyAlignment="1">
      <alignment horizontal="right"/>
      <protection/>
    </xf>
    <xf numFmtId="0" fontId="5" fillId="0" borderId="32" xfId="46" applyFont="1" applyFill="1" applyBorder="1" applyAlignment="1">
      <alignment horizontal="left"/>
      <protection/>
    </xf>
    <xf numFmtId="164" fontId="5" fillId="0" borderId="43" xfId="46" applyNumberFormat="1" applyFont="1" applyFill="1" applyBorder="1" applyAlignment="1">
      <alignment horizontal="right"/>
      <protection/>
    </xf>
    <xf numFmtId="0" fontId="5" fillId="0" borderId="45" xfId="46" applyFont="1" applyFill="1" applyBorder="1" applyAlignment="1">
      <alignment horizontal="left"/>
      <protection/>
    </xf>
    <xf numFmtId="0" fontId="2" fillId="0" borderId="32" xfId="46" applyFont="1" applyFill="1" applyBorder="1" applyAlignment="1">
      <alignment horizontal="center" vertical="center"/>
      <protection/>
    </xf>
    <xf numFmtId="0" fontId="5" fillId="0" borderId="8" xfId="46" applyFont="1" applyFill="1" applyBorder="1" applyAlignment="1">
      <alignment horizontal="left"/>
      <protection/>
    </xf>
    <xf numFmtId="164" fontId="5" fillId="33" borderId="35" xfId="46" applyNumberFormat="1" applyFont="1" applyFill="1" applyBorder="1" applyAlignment="1">
      <alignment horizontal="right"/>
      <protection/>
    </xf>
    <xf numFmtId="0" fontId="2" fillId="0" borderId="48" xfId="46" applyFont="1" applyFill="1" applyBorder="1" applyAlignment="1">
      <alignment horizontal="center" vertical="center"/>
      <protection/>
    </xf>
    <xf numFmtId="164" fontId="5" fillId="33" borderId="44" xfId="46" applyNumberFormat="1" applyFont="1" applyFill="1" applyBorder="1" applyAlignment="1">
      <alignment horizontal="right"/>
      <protection/>
    </xf>
    <xf numFmtId="0" fontId="5" fillId="0" borderId="47" xfId="46" applyFont="1" applyFill="1" applyBorder="1" applyAlignment="1">
      <alignment horizontal="center" vertical="center"/>
      <protection/>
    </xf>
    <xf numFmtId="0" fontId="2" fillId="0" borderId="35" xfId="46" applyFont="1" applyFill="1" applyBorder="1" applyAlignment="1">
      <alignment horizontal="center" vertical="center"/>
      <protection/>
    </xf>
    <xf numFmtId="164" fontId="15" fillId="36" borderId="36" xfId="46" applyNumberFormat="1" applyFont="1" applyFill="1" applyBorder="1" applyAlignment="1">
      <alignment horizontal="right"/>
      <protection/>
    </xf>
    <xf numFmtId="0" fontId="2" fillId="0" borderId="22" xfId="46" applyFont="1" applyBorder="1" applyAlignment="1">
      <alignment horizontal="left"/>
      <protection/>
    </xf>
    <xf numFmtId="0" fontId="2" fillId="0" borderId="61" xfId="46" applyFont="1" applyBorder="1" applyAlignment="1">
      <alignment horizontal="left"/>
      <protection/>
    </xf>
    <xf numFmtId="0" fontId="5" fillId="0" borderId="12" xfId="46" applyFont="1" applyBorder="1" applyAlignment="1">
      <alignment horizontal="left"/>
      <protection/>
    </xf>
    <xf numFmtId="0" fontId="6" fillId="0" borderId="20" xfId="46" applyFont="1" applyBorder="1">
      <alignment/>
      <protection/>
    </xf>
    <xf numFmtId="0" fontId="2" fillId="0" borderId="42" xfId="46" applyFont="1" applyFill="1" applyBorder="1" applyAlignment="1">
      <alignment horizontal="left" wrapText="1"/>
      <protection/>
    </xf>
    <xf numFmtId="0" fontId="2" fillId="0" borderId="32" xfId="46" applyFont="1" applyFill="1" applyBorder="1" applyAlignment="1">
      <alignment horizontal="left"/>
      <protection/>
    </xf>
    <xf numFmtId="0" fontId="2" fillId="0" borderId="62" xfId="46" applyFont="1" applyFill="1" applyBorder="1" applyAlignment="1">
      <alignment horizontal="left"/>
      <protection/>
    </xf>
    <xf numFmtId="4" fontId="2" fillId="0" borderId="31" xfId="46" applyNumberFormat="1" applyFont="1" applyBorder="1" applyAlignment="1">
      <alignment horizontal="left"/>
      <protection/>
    </xf>
    <xf numFmtId="4" fontId="2" fillId="0" borderId="8" xfId="46" applyNumberFormat="1" applyFont="1" applyBorder="1" applyAlignment="1">
      <alignment horizontal="left"/>
      <protection/>
    </xf>
    <xf numFmtId="4" fontId="2" fillId="0" borderId="8" xfId="46" applyNumberFormat="1" applyFont="1" applyBorder="1" applyAlignment="1">
      <alignment horizontal="left" wrapText="1"/>
      <protection/>
    </xf>
    <xf numFmtId="4" fontId="2" fillId="0" borderId="38" xfId="46" applyNumberFormat="1" applyFont="1" applyBorder="1" applyAlignment="1">
      <alignment horizontal="left"/>
      <protection/>
    </xf>
    <xf numFmtId="0" fontId="5" fillId="0" borderId="47" xfId="46" applyFont="1" applyBorder="1" applyAlignment="1">
      <alignment horizontal="left"/>
      <protection/>
    </xf>
    <xf numFmtId="0" fontId="16" fillId="0" borderId="8" xfId="46" applyFont="1" applyFill="1" applyBorder="1" applyAlignment="1">
      <alignment horizontal="left"/>
      <protection/>
    </xf>
    <xf numFmtId="164" fontId="15" fillId="37" borderId="52" xfId="46" applyNumberFormat="1" applyFont="1" applyFill="1" applyBorder="1" applyAlignment="1">
      <alignment horizontal="right"/>
      <protection/>
    </xf>
    <xf numFmtId="0" fontId="5" fillId="0" borderId="19" xfId="46" applyFont="1" applyBorder="1" applyAlignment="1">
      <alignment horizontal="left"/>
      <protection/>
    </xf>
    <xf numFmtId="0" fontId="17" fillId="0" borderId="0" xfId="46" applyFont="1" applyAlignment="1">
      <alignment horizontal="left"/>
      <protection/>
    </xf>
    <xf numFmtId="164" fontId="4" fillId="0" borderId="63" xfId="46" applyNumberFormat="1" applyFont="1" applyBorder="1" applyAlignment="1">
      <alignment horizontal="right"/>
      <protection/>
    </xf>
    <xf numFmtId="0" fontId="5" fillId="0" borderId="64" xfId="46" applyFont="1" applyBorder="1" applyAlignment="1">
      <alignment horizontal="left"/>
      <protection/>
    </xf>
    <xf numFmtId="0" fontId="2" fillId="0" borderId="64" xfId="46" applyBorder="1" applyAlignment="1">
      <alignment horizontal="left"/>
      <protection/>
    </xf>
    <xf numFmtId="164" fontId="8" fillId="0" borderId="65" xfId="46" applyNumberFormat="1" applyFont="1" applyBorder="1" applyAlignment="1">
      <alignment horizontal="right"/>
      <protection/>
    </xf>
    <xf numFmtId="0" fontId="5" fillId="0" borderId="25" xfId="46" applyFont="1" applyBorder="1" applyAlignment="1">
      <alignment horizontal="left"/>
      <protection/>
    </xf>
    <xf numFmtId="164" fontId="8" fillId="0" borderId="26" xfId="46" applyNumberFormat="1" applyFont="1" applyBorder="1" applyAlignment="1">
      <alignment horizontal="right"/>
      <protection/>
    </xf>
    <xf numFmtId="164" fontId="9" fillId="35" borderId="50" xfId="46" applyNumberFormat="1" applyFont="1" applyFill="1" applyBorder="1" applyAlignment="1">
      <alignment horizontal="right"/>
      <protection/>
    </xf>
    <xf numFmtId="164" fontId="9" fillId="36" borderId="36" xfId="46" applyNumberFormat="1" applyFont="1" applyFill="1" applyBorder="1" applyAlignment="1">
      <alignment horizontal="right"/>
      <protection/>
    </xf>
    <xf numFmtId="0" fontId="6" fillId="0" borderId="0" xfId="46" applyFont="1" applyBorder="1">
      <alignment/>
      <protection/>
    </xf>
    <xf numFmtId="0" fontId="6" fillId="0" borderId="15" xfId="46" applyFont="1" applyBorder="1">
      <alignment/>
      <protection/>
    </xf>
    <xf numFmtId="0" fontId="10" fillId="0" borderId="15" xfId="46" applyFont="1" applyBorder="1">
      <alignment/>
      <protection/>
    </xf>
    <xf numFmtId="0" fontId="10" fillId="0" borderId="20" xfId="46" applyFont="1" applyBorder="1">
      <alignment/>
      <protection/>
    </xf>
    <xf numFmtId="164" fontId="2" fillId="34" borderId="30" xfId="46" applyNumberFormat="1" applyFill="1" applyBorder="1">
      <alignment/>
      <protection/>
    </xf>
    <xf numFmtId="164" fontId="2" fillId="34" borderId="48" xfId="46" applyNumberFormat="1" applyFill="1" applyBorder="1">
      <alignment/>
      <protection/>
    </xf>
    <xf numFmtId="164" fontId="2" fillId="34" borderId="37" xfId="46" applyNumberFormat="1" applyFill="1" applyBorder="1">
      <alignment/>
      <protection/>
    </xf>
    <xf numFmtId="164" fontId="2" fillId="34" borderId="44" xfId="46" applyNumberFormat="1" applyFill="1" applyBorder="1">
      <alignment/>
      <protection/>
    </xf>
    <xf numFmtId="164" fontId="2" fillId="34" borderId="34" xfId="46" applyNumberFormat="1" applyFill="1" applyBorder="1">
      <alignment/>
      <protection/>
    </xf>
    <xf numFmtId="164" fontId="5" fillId="34" borderId="37" xfId="46" applyNumberFormat="1" applyFont="1" applyFill="1" applyBorder="1">
      <alignment/>
      <protection/>
    </xf>
    <xf numFmtId="164" fontId="5" fillId="35" borderId="66" xfId="46" applyNumberFormat="1" applyFont="1" applyFill="1" applyBorder="1">
      <alignment/>
      <protection/>
    </xf>
    <xf numFmtId="164" fontId="5" fillId="34" borderId="51" xfId="46" applyNumberFormat="1" applyFont="1" applyFill="1" applyBorder="1">
      <alignment/>
      <protection/>
    </xf>
    <xf numFmtId="164" fontId="14" fillId="34" borderId="13" xfId="46" applyNumberFormat="1" applyFont="1" applyFill="1" applyBorder="1">
      <alignment/>
      <protection/>
    </xf>
    <xf numFmtId="164" fontId="5" fillId="0" borderId="67" xfId="46" applyNumberFormat="1" applyFont="1" applyBorder="1">
      <alignment/>
      <protection/>
    </xf>
    <xf numFmtId="164" fontId="5" fillId="0" borderId="68" xfId="46" applyNumberFormat="1" applyFont="1" applyBorder="1">
      <alignment/>
      <protection/>
    </xf>
    <xf numFmtId="164" fontId="5" fillId="0" borderId="69" xfId="46" applyNumberFormat="1" applyFont="1" applyBorder="1">
      <alignment/>
      <protection/>
    </xf>
    <xf numFmtId="164" fontId="5" fillId="36" borderId="66" xfId="46" applyNumberFormat="1" applyFont="1" applyFill="1" applyBorder="1">
      <alignment/>
      <protection/>
    </xf>
    <xf numFmtId="164" fontId="5" fillId="0" borderId="70" xfId="46" applyNumberFormat="1" applyFont="1" applyBorder="1">
      <alignment/>
      <protection/>
    </xf>
    <xf numFmtId="164" fontId="4" fillId="0" borderId="63" xfId="46" applyNumberFormat="1" applyFont="1" applyBorder="1">
      <alignment/>
      <protection/>
    </xf>
    <xf numFmtId="164" fontId="14" fillId="0" borderId="63" xfId="46" applyNumberFormat="1" applyFont="1" applyBorder="1">
      <alignment/>
      <protection/>
    </xf>
    <xf numFmtId="164" fontId="9" fillId="34" borderId="35" xfId="46" applyNumberFormat="1" applyFont="1" applyFill="1" applyBorder="1">
      <alignment/>
      <protection/>
    </xf>
    <xf numFmtId="164" fontId="9" fillId="36" borderId="58" xfId="46" applyNumberFormat="1" applyFont="1" applyFill="1" applyBorder="1">
      <alignment/>
      <protection/>
    </xf>
    <xf numFmtId="164" fontId="9" fillId="34" borderId="48" xfId="46" applyNumberFormat="1" applyFont="1" applyFill="1" applyBorder="1">
      <alignment/>
      <protection/>
    </xf>
    <xf numFmtId="164" fontId="9" fillId="0" borderId="68" xfId="46" applyNumberFormat="1" applyFont="1" applyBorder="1">
      <alignment/>
      <protection/>
    </xf>
    <xf numFmtId="164" fontId="9" fillId="34" borderId="37" xfId="46" applyNumberFormat="1" applyFont="1" applyFill="1" applyBorder="1">
      <alignment/>
      <protection/>
    </xf>
    <xf numFmtId="164" fontId="9" fillId="37" borderId="66" xfId="46" applyNumberFormat="1" applyFont="1" applyFill="1" applyBorder="1">
      <alignment/>
      <protection/>
    </xf>
    <xf numFmtId="164" fontId="4" fillId="0" borderId="13" xfId="46" applyNumberFormat="1" applyFont="1" applyBorder="1">
      <alignment/>
      <protection/>
    </xf>
    <xf numFmtId="164" fontId="5" fillId="37" borderId="71" xfId="46" applyNumberFormat="1" applyFont="1" applyFill="1" applyBorder="1">
      <alignment/>
      <protection/>
    </xf>
    <xf numFmtId="0" fontId="10" fillId="0" borderId="14" xfId="46" applyFont="1" applyBorder="1">
      <alignment/>
      <protection/>
    </xf>
    <xf numFmtId="164" fontId="2" fillId="34" borderId="35" xfId="46" applyNumberFormat="1" applyFill="1" applyBorder="1">
      <alignment/>
      <protection/>
    </xf>
    <xf numFmtId="164" fontId="5" fillId="0" borderId="58" xfId="46" applyNumberFormat="1" applyFont="1" applyBorder="1">
      <alignment/>
      <protection/>
    </xf>
    <xf numFmtId="164" fontId="2" fillId="34" borderId="41" xfId="46" applyNumberFormat="1" applyFill="1" applyBorder="1">
      <alignment/>
      <protection/>
    </xf>
    <xf numFmtId="164" fontId="5" fillId="0" borderId="72" xfId="46" applyNumberFormat="1" applyFont="1" applyBorder="1">
      <alignment/>
      <protection/>
    </xf>
    <xf numFmtId="0" fontId="5" fillId="0" borderId="73" xfId="46" applyFont="1" applyBorder="1" applyAlignment="1">
      <alignment horizontal="left"/>
      <protection/>
    </xf>
    <xf numFmtId="164" fontId="5" fillId="34" borderId="48" xfId="46" applyNumberFormat="1" applyFont="1" applyFill="1" applyBorder="1" applyAlignment="1">
      <alignment horizontal="right"/>
      <protection/>
    </xf>
    <xf numFmtId="164" fontId="5" fillId="34" borderId="35" xfId="46" applyNumberFormat="1" applyFont="1" applyFill="1" applyBorder="1" applyAlignment="1">
      <alignment horizontal="right"/>
      <protection/>
    </xf>
    <xf numFmtId="164" fontId="2" fillId="34" borderId="48" xfId="46" applyNumberFormat="1" applyFont="1" applyFill="1" applyBorder="1">
      <alignment/>
      <protection/>
    </xf>
    <xf numFmtId="164" fontId="5" fillId="0" borderId="49" xfId="46" applyNumberFormat="1" applyFont="1" applyFill="1" applyBorder="1" applyAlignment="1">
      <alignment horizontal="right"/>
      <protection/>
    </xf>
    <xf numFmtId="164" fontId="5" fillId="0" borderId="36" xfId="46" applyNumberFormat="1" applyFont="1" applyFill="1" applyBorder="1" applyAlignment="1">
      <alignment horizontal="right"/>
      <protection/>
    </xf>
    <xf numFmtId="164" fontId="2" fillId="0" borderId="49" xfId="46" applyNumberFormat="1" applyFont="1" applyFill="1" applyBorder="1" applyAlignment="1">
      <alignment horizontal="right"/>
      <protection/>
    </xf>
    <xf numFmtId="164" fontId="2" fillId="0" borderId="36" xfId="46" applyNumberFormat="1" applyFont="1" applyFill="1" applyBorder="1" applyAlignment="1">
      <alignment horizontal="right"/>
      <protection/>
    </xf>
    <xf numFmtId="164" fontId="5" fillId="0" borderId="68" xfId="46" applyNumberFormat="1" applyFont="1" applyFill="1" applyBorder="1">
      <alignment/>
      <protection/>
    </xf>
    <xf numFmtId="164" fontId="5" fillId="0" borderId="58" xfId="46" applyNumberFormat="1" applyFont="1" applyFill="1" applyBorder="1">
      <alignment/>
      <protection/>
    </xf>
    <xf numFmtId="0" fontId="10" fillId="0" borderId="0" xfId="46" applyFont="1" applyBorder="1">
      <alignment/>
      <protection/>
    </xf>
    <xf numFmtId="164" fontId="8" fillId="0" borderId="0" xfId="46" applyNumberFormat="1" applyFont="1" applyBorder="1" applyAlignment="1">
      <alignment horizontal="right"/>
      <protection/>
    </xf>
    <xf numFmtId="0" fontId="5" fillId="0" borderId="74" xfId="46" applyFont="1" applyBorder="1" applyAlignment="1">
      <alignment horizontal="left"/>
      <protection/>
    </xf>
    <xf numFmtId="164" fontId="14" fillId="0" borderId="75" xfId="46" applyNumberFormat="1" applyFont="1" applyBorder="1" applyAlignment="1">
      <alignment horizontal="right"/>
      <protection/>
    </xf>
    <xf numFmtId="0" fontId="10" fillId="0" borderId="25" xfId="46" applyFont="1" applyBorder="1">
      <alignment/>
      <protection/>
    </xf>
    <xf numFmtId="0" fontId="6" fillId="0" borderId="25" xfId="46" applyFont="1" applyBorder="1">
      <alignment/>
      <protection/>
    </xf>
    <xf numFmtId="0" fontId="5" fillId="33" borderId="28" xfId="46" applyFont="1" applyFill="1" applyBorder="1" applyAlignment="1">
      <alignment horizontal="center" vertical="center" wrapText="1"/>
      <protection/>
    </xf>
    <xf numFmtId="164" fontId="17" fillId="0" borderId="57" xfId="46" applyNumberFormat="1" applyFont="1" applyFill="1" applyBorder="1">
      <alignment/>
      <protection/>
    </xf>
    <xf numFmtId="0" fontId="2" fillId="0" borderId="76" xfId="46" applyFont="1" applyFill="1" applyBorder="1" applyAlignment="1">
      <alignment horizontal="center" vertical="center"/>
      <protection/>
    </xf>
    <xf numFmtId="0" fontId="2" fillId="0" borderId="77" xfId="46" applyFont="1" applyFill="1" applyBorder="1" applyAlignment="1">
      <alignment horizontal="center" vertical="center"/>
      <protection/>
    </xf>
    <xf numFmtId="0" fontId="2" fillId="0" borderId="78" xfId="46" applyFont="1" applyFill="1" applyBorder="1" applyAlignment="1">
      <alignment horizontal="center" vertical="center"/>
      <protection/>
    </xf>
    <xf numFmtId="0" fontId="2" fillId="0" borderId="79" xfId="46" applyFont="1" applyFill="1" applyBorder="1" applyAlignment="1">
      <alignment horizontal="center" vertical="center"/>
      <protection/>
    </xf>
    <xf numFmtId="0" fontId="5" fillId="0" borderId="80" xfId="46" applyFont="1" applyBorder="1" applyAlignment="1">
      <alignment horizontal="center" vertical="center"/>
      <protection/>
    </xf>
    <xf numFmtId="0" fontId="5" fillId="0" borderId="81" xfId="46" applyFont="1" applyBorder="1" applyAlignment="1">
      <alignment horizontal="center" vertical="center"/>
      <protection/>
    </xf>
    <xf numFmtId="4" fontId="2" fillId="33" borderId="30" xfId="46" applyNumberFormat="1" applyFont="1" applyFill="1" applyBorder="1" applyAlignment="1">
      <alignment horizontal="right"/>
      <protection/>
    </xf>
    <xf numFmtId="4" fontId="2" fillId="0" borderId="50" xfId="46" applyNumberFormat="1" applyFont="1" applyBorder="1" applyAlignment="1">
      <alignment horizontal="right"/>
      <protection/>
    </xf>
    <xf numFmtId="4" fontId="2" fillId="0" borderId="82" xfId="46" applyNumberFormat="1" applyFont="1" applyFill="1" applyBorder="1" applyAlignment="1">
      <alignment horizontal="left"/>
      <protection/>
    </xf>
    <xf numFmtId="4" fontId="2" fillId="0" borderId="76" xfId="46" applyNumberFormat="1" applyFont="1" applyFill="1" applyBorder="1" applyAlignment="1">
      <alignment horizontal="left"/>
      <protection/>
    </xf>
    <xf numFmtId="4" fontId="2" fillId="0" borderId="79" xfId="46" applyNumberFormat="1" applyFont="1" applyFill="1" applyBorder="1" applyAlignment="1">
      <alignment horizontal="left"/>
      <protection/>
    </xf>
    <xf numFmtId="0" fontId="5" fillId="0" borderId="83" xfId="46" applyFont="1" applyFill="1" applyBorder="1" applyAlignment="1">
      <alignment horizontal="left"/>
      <protection/>
    </xf>
    <xf numFmtId="4" fontId="2" fillId="0" borderId="78" xfId="46" applyNumberFormat="1" applyFont="1" applyFill="1" applyBorder="1" applyAlignment="1">
      <alignment horizontal="left" vertical="distributed" wrapText="1"/>
      <protection/>
    </xf>
    <xf numFmtId="164" fontId="2" fillId="0" borderId="79" xfId="46" applyNumberFormat="1" applyFont="1" applyFill="1" applyBorder="1" applyAlignment="1">
      <alignment horizontal="right"/>
      <protection/>
    </xf>
    <xf numFmtId="0" fontId="5" fillId="0" borderId="76" xfId="46" applyFont="1" applyFill="1" applyBorder="1" applyAlignment="1">
      <alignment horizontal="left"/>
      <protection/>
    </xf>
    <xf numFmtId="4" fontId="2" fillId="0" borderId="82" xfId="46" applyNumberFormat="1" applyFont="1" applyBorder="1" applyAlignment="1">
      <alignment horizontal="left"/>
      <protection/>
    </xf>
    <xf numFmtId="4" fontId="2" fillId="0" borderId="77" xfId="46" applyNumberFormat="1" applyFont="1" applyFill="1" applyBorder="1" applyAlignment="1">
      <alignment horizontal="left"/>
      <protection/>
    </xf>
    <xf numFmtId="4" fontId="2" fillId="0" borderId="78" xfId="46" applyNumberFormat="1" applyFont="1" applyFill="1" applyBorder="1" applyAlignment="1">
      <alignment horizontal="left"/>
      <protection/>
    </xf>
    <xf numFmtId="4" fontId="2" fillId="0" borderId="84" xfId="46" applyNumberFormat="1" applyFont="1" applyFill="1" applyBorder="1" applyAlignment="1">
      <alignment horizontal="left"/>
      <protection/>
    </xf>
    <xf numFmtId="0" fontId="2" fillId="0" borderId="83" xfId="46" applyFont="1" applyFill="1" applyBorder="1" applyAlignment="1">
      <alignment horizontal="left"/>
      <protection/>
    </xf>
    <xf numFmtId="4" fontId="2" fillId="0" borderId="76" xfId="46" applyNumberFormat="1" applyFont="1" applyFill="1" applyBorder="1" applyAlignment="1">
      <alignment horizontal="left" wrapText="1"/>
      <protection/>
    </xf>
    <xf numFmtId="0" fontId="2" fillId="0" borderId="79" xfId="46" applyFont="1" applyFill="1" applyBorder="1" applyAlignment="1">
      <alignment horizontal="left"/>
      <protection/>
    </xf>
    <xf numFmtId="4" fontId="2" fillId="0" borderId="83" xfId="46" applyNumberFormat="1" applyFont="1" applyFill="1" applyBorder="1" applyAlignment="1">
      <alignment horizontal="left"/>
      <protection/>
    </xf>
    <xf numFmtId="164" fontId="12" fillId="0" borderId="16" xfId="46" applyNumberFormat="1" applyFont="1" applyFill="1" applyBorder="1" applyAlignment="1">
      <alignment horizontal="right"/>
      <protection/>
    </xf>
    <xf numFmtId="164" fontId="2" fillId="0" borderId="18" xfId="46" applyNumberFormat="1" applyFont="1" applyFill="1" applyBorder="1" applyAlignment="1">
      <alignment horizontal="right"/>
      <protection/>
    </xf>
    <xf numFmtId="164" fontId="5" fillId="35" borderId="26" xfId="46" applyNumberFormat="1" applyFont="1" applyFill="1" applyBorder="1" applyAlignment="1">
      <alignment horizontal="right"/>
      <protection/>
    </xf>
    <xf numFmtId="164" fontId="12" fillId="0" borderId="65" xfId="46" applyNumberFormat="1" applyFont="1" applyFill="1" applyBorder="1" applyAlignment="1">
      <alignment horizontal="right"/>
      <protection/>
    </xf>
    <xf numFmtId="164" fontId="2" fillId="0" borderId="59" xfId="46" applyNumberFormat="1" applyFont="1" applyFill="1" applyBorder="1" applyAlignment="1">
      <alignment horizontal="right"/>
      <protection/>
    </xf>
    <xf numFmtId="164" fontId="5" fillId="0" borderId="75" xfId="46" applyNumberFormat="1" applyFont="1" applyFill="1" applyBorder="1" applyAlignment="1">
      <alignment horizontal="right"/>
      <protection/>
    </xf>
    <xf numFmtId="164" fontId="5" fillId="0" borderId="18" xfId="46" applyNumberFormat="1" applyFont="1" applyFill="1" applyBorder="1" applyAlignment="1">
      <alignment horizontal="right"/>
      <protection/>
    </xf>
    <xf numFmtId="164" fontId="12" fillId="0" borderId="16" xfId="46" applyNumberFormat="1" applyFont="1" applyBorder="1" applyAlignment="1">
      <alignment horizontal="right"/>
      <protection/>
    </xf>
    <xf numFmtId="164" fontId="5" fillId="0" borderId="85" xfId="46" applyNumberFormat="1" applyFont="1" applyFill="1" applyBorder="1" applyAlignment="1">
      <alignment horizontal="right"/>
      <protection/>
    </xf>
    <xf numFmtId="164" fontId="5" fillId="0" borderId="59" xfId="46" applyNumberFormat="1" applyFont="1" applyFill="1" applyBorder="1" applyAlignment="1">
      <alignment horizontal="right"/>
      <protection/>
    </xf>
    <xf numFmtId="164" fontId="12" fillId="0" borderId="75" xfId="46" applyNumberFormat="1" applyFont="1" applyFill="1" applyBorder="1" applyAlignment="1">
      <alignment horizontal="right"/>
      <protection/>
    </xf>
    <xf numFmtId="164" fontId="12" fillId="0" borderId="65" xfId="46" applyNumberFormat="1" applyFont="1" applyFill="1" applyBorder="1" applyAlignment="1">
      <alignment horizontal="right" wrapText="1"/>
      <protection/>
    </xf>
    <xf numFmtId="164" fontId="5" fillId="36" borderId="26" xfId="46" applyNumberFormat="1" applyFont="1" applyFill="1" applyBorder="1" applyAlignment="1">
      <alignment horizontal="right"/>
      <protection/>
    </xf>
    <xf numFmtId="164" fontId="2" fillId="0" borderId="65" xfId="46" applyNumberFormat="1" applyFont="1" applyFill="1" applyBorder="1" applyAlignment="1">
      <alignment horizontal="right"/>
      <protection/>
    </xf>
    <xf numFmtId="164" fontId="5" fillId="38" borderId="21" xfId="46" applyNumberFormat="1" applyFont="1" applyFill="1" applyBorder="1" applyAlignment="1">
      <alignment horizontal="right"/>
      <protection/>
    </xf>
    <xf numFmtId="0" fontId="5" fillId="0" borderId="53" xfId="46" applyFont="1" applyBorder="1" applyAlignment="1">
      <alignment horizontal="center" vertical="center" wrapText="1"/>
      <protection/>
    </xf>
    <xf numFmtId="164" fontId="5" fillId="0" borderId="13" xfId="46" applyNumberFormat="1" applyFont="1" applyBorder="1" applyAlignment="1">
      <alignment horizontal="center" vertical="center" wrapText="1"/>
      <protection/>
    </xf>
    <xf numFmtId="0" fontId="14" fillId="0" borderId="53" xfId="46" applyFont="1" applyFill="1" applyBorder="1" applyAlignment="1">
      <alignment horizontal="left"/>
      <protection/>
    </xf>
    <xf numFmtId="164" fontId="14" fillId="0" borderId="13" xfId="46" applyNumberFormat="1" applyFont="1" applyFill="1" applyBorder="1" applyAlignment="1">
      <alignment horizontal="right"/>
      <protection/>
    </xf>
    <xf numFmtId="164" fontId="14" fillId="0" borderId="27" xfId="46" applyNumberFormat="1" applyFont="1" applyBorder="1" applyAlignment="1">
      <alignment horizontal="center"/>
      <protection/>
    </xf>
    <xf numFmtId="0" fontId="5" fillId="0" borderId="86" xfId="46" applyFont="1" applyBorder="1" applyAlignment="1">
      <alignment horizontal="center" vertical="center"/>
      <protection/>
    </xf>
    <xf numFmtId="0" fontId="5" fillId="33" borderId="27" xfId="46" applyFont="1" applyFill="1" applyBorder="1" applyAlignment="1">
      <alignment horizontal="center" vertical="center" wrapText="1"/>
      <protection/>
    </xf>
    <xf numFmtId="0" fontId="2" fillId="0" borderId="57" xfId="46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5" fillId="0" borderId="87" xfId="46" applyFont="1" applyFill="1" applyBorder="1" applyAlignment="1">
      <alignment horizontal="center" vertical="center"/>
      <protection/>
    </xf>
    <xf numFmtId="0" fontId="16" fillId="0" borderId="40" xfId="46" applyFont="1" applyFill="1" applyBorder="1" applyAlignment="1">
      <alignment horizontal="left" wrapText="1"/>
      <protection/>
    </xf>
    <xf numFmtId="164" fontId="2" fillId="0" borderId="83" xfId="46" applyNumberFormat="1" applyFont="1" applyFill="1" applyBorder="1" applyAlignment="1">
      <alignment horizontal="right"/>
      <protection/>
    </xf>
    <xf numFmtId="164" fontId="5" fillId="0" borderId="70" xfId="46" applyNumberFormat="1" applyFont="1" applyFill="1" applyBorder="1">
      <alignment/>
      <protection/>
    </xf>
    <xf numFmtId="164" fontId="2" fillId="0" borderId="77" xfId="46" applyNumberFormat="1" applyFont="1" applyFill="1" applyBorder="1" applyAlignment="1">
      <alignment horizontal="right"/>
      <protection/>
    </xf>
    <xf numFmtId="164" fontId="5" fillId="35" borderId="85" xfId="46" applyNumberFormat="1" applyFont="1" applyFill="1" applyBorder="1" applyAlignment="1">
      <alignment horizontal="right"/>
      <protection/>
    </xf>
    <xf numFmtId="164" fontId="5" fillId="35" borderId="46" xfId="46" applyNumberFormat="1" applyFont="1" applyFill="1" applyBorder="1" applyAlignment="1">
      <alignment horizontal="right"/>
      <protection/>
    </xf>
    <xf numFmtId="164" fontId="5" fillId="35" borderId="69" xfId="46" applyNumberFormat="1" applyFont="1" applyFill="1" applyBorder="1">
      <alignment/>
      <protection/>
    </xf>
    <xf numFmtId="0" fontId="19" fillId="0" borderId="32" xfId="46" applyFont="1" applyFill="1" applyBorder="1" applyAlignment="1">
      <alignment horizontal="left"/>
      <protection/>
    </xf>
    <xf numFmtId="164" fontId="2" fillId="0" borderId="66" xfId="46" applyNumberFormat="1" applyFont="1" applyBorder="1" applyAlignment="1">
      <alignment horizontal="right"/>
      <protection/>
    </xf>
    <xf numFmtId="164" fontId="5" fillId="34" borderId="48" xfId="46" applyNumberFormat="1" applyFont="1" applyFill="1" applyBorder="1">
      <alignment/>
      <protection/>
    </xf>
    <xf numFmtId="164" fontId="5" fillId="34" borderId="35" xfId="46" applyNumberFormat="1" applyFont="1" applyFill="1" applyBorder="1">
      <alignment/>
      <protection/>
    </xf>
    <xf numFmtId="164" fontId="2" fillId="34" borderId="35" xfId="46" applyNumberFormat="1" applyFont="1" applyFill="1" applyBorder="1">
      <alignment/>
      <protection/>
    </xf>
    <xf numFmtId="164" fontId="5" fillId="36" borderId="36" xfId="46" applyNumberFormat="1" applyFont="1" applyFill="1" applyBorder="1" applyAlignment="1">
      <alignment horizontal="right"/>
      <protection/>
    </xf>
    <xf numFmtId="164" fontId="5" fillId="36" borderId="18" xfId="46" applyNumberFormat="1" applyFont="1" applyFill="1" applyBorder="1" applyAlignment="1">
      <alignment horizontal="right"/>
      <protection/>
    </xf>
    <xf numFmtId="164" fontId="5" fillId="36" borderId="58" xfId="46" applyNumberFormat="1" applyFont="1" applyFill="1" applyBorder="1">
      <alignment/>
      <protection/>
    </xf>
    <xf numFmtId="164" fontId="9" fillId="0" borderId="18" xfId="46" applyNumberFormat="1" applyFont="1" applyBorder="1" applyAlignment="1">
      <alignment horizontal="right"/>
      <protection/>
    </xf>
    <xf numFmtId="0" fontId="13" fillId="0" borderId="40" xfId="46" applyFont="1" applyFill="1" applyBorder="1" applyAlignment="1">
      <alignment horizontal="left" wrapText="1"/>
      <protection/>
    </xf>
    <xf numFmtId="0" fontId="5" fillId="0" borderId="40" xfId="46" applyFont="1" applyFill="1" applyBorder="1" applyAlignment="1">
      <alignment horizontal="left" wrapText="1"/>
      <protection/>
    </xf>
    <xf numFmtId="0" fontId="2" fillId="0" borderId="44" xfId="46" applyFont="1" applyFill="1" applyBorder="1" applyAlignment="1">
      <alignment horizontal="center" vertical="center"/>
      <protection/>
    </xf>
    <xf numFmtId="0" fontId="5" fillId="0" borderId="42" xfId="46" applyFont="1" applyFill="1" applyBorder="1" applyAlignment="1">
      <alignment horizontal="left"/>
      <protection/>
    </xf>
    <xf numFmtId="164" fontId="2" fillId="0" borderId="78" xfId="46" applyNumberFormat="1" applyFont="1" applyFill="1" applyBorder="1" applyAlignment="1">
      <alignment horizontal="right"/>
      <protection/>
    </xf>
    <xf numFmtId="164" fontId="5" fillId="35" borderId="59" xfId="46" applyNumberFormat="1" applyFont="1" applyFill="1" applyBorder="1" applyAlignment="1">
      <alignment horizontal="right"/>
      <protection/>
    </xf>
    <xf numFmtId="164" fontId="5" fillId="33" borderId="41" xfId="46" applyNumberFormat="1" applyFont="1" applyFill="1" applyBorder="1" applyAlignment="1">
      <alignment horizontal="right"/>
      <protection/>
    </xf>
    <xf numFmtId="164" fontId="5" fillId="35" borderId="43" xfId="46" applyNumberFormat="1" applyFont="1" applyFill="1" applyBorder="1" applyAlignment="1">
      <alignment horizontal="right"/>
      <protection/>
    </xf>
    <xf numFmtId="164" fontId="5" fillId="34" borderId="41" xfId="46" applyNumberFormat="1" applyFont="1" applyFill="1" applyBorder="1">
      <alignment/>
      <protection/>
    </xf>
    <xf numFmtId="164" fontId="5" fillId="35" borderId="72" xfId="46" applyNumberFormat="1" applyFont="1" applyFill="1" applyBorder="1">
      <alignment/>
      <protection/>
    </xf>
    <xf numFmtId="4" fontId="2" fillId="0" borderId="55" xfId="46" applyNumberFormat="1" applyFont="1" applyBorder="1" applyAlignment="1">
      <alignment horizontal="left"/>
      <protection/>
    </xf>
    <xf numFmtId="164" fontId="15" fillId="33" borderId="30" xfId="46" applyNumberFormat="1" applyFont="1" applyFill="1" applyBorder="1" applyAlignment="1">
      <alignment horizontal="right"/>
      <protection/>
    </xf>
    <xf numFmtId="164" fontId="15" fillId="35" borderId="50" xfId="46" applyNumberFormat="1" applyFont="1" applyFill="1" applyBorder="1" applyAlignment="1">
      <alignment horizontal="right"/>
      <protection/>
    </xf>
    <xf numFmtId="164" fontId="9" fillId="34" borderId="30" xfId="46" applyNumberFormat="1" applyFont="1" applyFill="1" applyBorder="1">
      <alignment/>
      <protection/>
    </xf>
    <xf numFmtId="164" fontId="9" fillId="35" borderId="67" xfId="46" applyNumberFormat="1" applyFont="1" applyFill="1" applyBorder="1">
      <alignment/>
      <protection/>
    </xf>
    <xf numFmtId="164" fontId="2" fillId="0" borderId="0" xfId="46" applyNumberFormat="1">
      <alignment/>
      <protection/>
    </xf>
    <xf numFmtId="164" fontId="2" fillId="0" borderId="84" xfId="46" applyNumberFormat="1" applyFont="1" applyFill="1" applyBorder="1" applyAlignment="1">
      <alignment horizontal="right"/>
      <protection/>
    </xf>
    <xf numFmtId="164" fontId="5" fillId="35" borderId="75" xfId="46" applyNumberFormat="1" applyFont="1" applyFill="1" applyBorder="1" applyAlignment="1">
      <alignment horizontal="right"/>
      <protection/>
    </xf>
    <xf numFmtId="164" fontId="5" fillId="35" borderId="49" xfId="46" applyNumberFormat="1" applyFont="1" applyFill="1" applyBorder="1" applyAlignment="1">
      <alignment horizontal="right"/>
      <protection/>
    </xf>
    <xf numFmtId="164" fontId="5" fillId="35" borderId="68" xfId="46" applyNumberFormat="1" applyFont="1" applyFill="1" applyBorder="1">
      <alignment/>
      <protection/>
    </xf>
    <xf numFmtId="164" fontId="2" fillId="0" borderId="76" xfId="46" applyNumberFormat="1" applyFont="1" applyFill="1" applyBorder="1" applyAlignment="1">
      <alignment horizontal="right"/>
      <protection/>
    </xf>
    <xf numFmtId="164" fontId="7" fillId="0" borderId="75" xfId="46" applyNumberFormat="1" applyFont="1" applyBorder="1" applyAlignment="1">
      <alignment horizontal="right"/>
      <protection/>
    </xf>
    <xf numFmtId="164" fontId="5" fillId="34" borderId="34" xfId="46" applyNumberFormat="1" applyFont="1" applyFill="1" applyBorder="1">
      <alignment/>
      <protection/>
    </xf>
    <xf numFmtId="164" fontId="2" fillId="0" borderId="11" xfId="46" applyNumberFormat="1" applyFont="1" applyBorder="1" applyAlignment="1">
      <alignment horizontal="center" vertical="center" wrapText="1"/>
      <protection/>
    </xf>
    <xf numFmtId="164" fontId="2" fillId="0" borderId="12" xfId="46" applyNumberFormat="1" applyFont="1" applyBorder="1" applyAlignment="1">
      <alignment horizontal="center" vertical="center" wrapText="1"/>
      <protection/>
    </xf>
    <xf numFmtId="164" fontId="2" fillId="0" borderId="63" xfId="46" applyNumberFormat="1" applyFont="1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="70" zoomScaleNormal="70" zoomScalePageLayoutView="0" workbookViewId="0" topLeftCell="G70">
      <selection activeCell="Q105" sqref="Q105"/>
    </sheetView>
  </sheetViews>
  <sheetFormatPr defaultColWidth="9.140625" defaultRowHeight="15"/>
  <cols>
    <col min="5" max="5" width="55.421875" style="0" customWidth="1"/>
    <col min="6" max="6" width="10.8515625" style="0" customWidth="1"/>
    <col min="7" max="7" width="11.57421875" style="0" customWidth="1"/>
    <col min="8" max="8" width="10.7109375" style="0" customWidth="1"/>
    <col min="9" max="9" width="14.140625" style="0" customWidth="1"/>
    <col min="10" max="13" width="12.28125" style="0" customWidth="1"/>
    <col min="14" max="14" width="17.421875" style="0" customWidth="1"/>
    <col min="15" max="15" width="17.140625" style="0" customWidth="1"/>
    <col min="16" max="16" width="17.421875" style="0" customWidth="1"/>
    <col min="17" max="17" width="17.140625" style="0" customWidth="1"/>
  </cols>
  <sheetData>
    <row r="1" spans="1:13" ht="15">
      <c r="A1" s="176" t="s">
        <v>101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3" ht="18">
      <c r="A2" s="2" t="s">
        <v>100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ht="15.75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6.5" thickBot="1">
      <c r="A4" s="4"/>
      <c r="B4" s="4"/>
      <c r="C4" s="4"/>
      <c r="D4" s="5"/>
      <c r="E4" s="6" t="s">
        <v>0</v>
      </c>
      <c r="F4" s="163"/>
      <c r="G4" s="163"/>
      <c r="H4" s="7"/>
      <c r="I4" s="8">
        <v>7000</v>
      </c>
      <c r="J4" s="9"/>
      <c r="K4" s="9"/>
      <c r="L4" s="5"/>
      <c r="M4" s="5"/>
    </row>
    <row r="5" spans="1:13" ht="15.75">
      <c r="A5" s="4"/>
      <c r="B5" s="4"/>
      <c r="C5" s="4"/>
      <c r="D5" s="5"/>
      <c r="E5" s="10" t="s">
        <v>1</v>
      </c>
      <c r="F5" s="11"/>
      <c r="G5" s="11"/>
      <c r="H5" s="11"/>
      <c r="I5" s="12">
        <v>-7000</v>
      </c>
      <c r="J5" s="9"/>
      <c r="K5" s="9"/>
      <c r="L5" s="5"/>
      <c r="M5" s="5"/>
    </row>
    <row r="6" spans="1:13" ht="16.5" thickBot="1">
      <c r="A6" s="4"/>
      <c r="B6" s="4"/>
      <c r="C6" s="4"/>
      <c r="D6" s="5"/>
      <c r="E6" s="27" t="s">
        <v>2</v>
      </c>
      <c r="F6" s="181"/>
      <c r="G6" s="181"/>
      <c r="H6" s="28"/>
      <c r="I6" s="182">
        <v>0</v>
      </c>
      <c r="J6" s="9"/>
      <c r="K6" s="9"/>
      <c r="L6" s="5"/>
      <c r="M6" s="5"/>
    </row>
    <row r="7" spans="1:13" ht="15.75">
      <c r="A7" s="4"/>
      <c r="B7" s="4"/>
      <c r="C7" s="4"/>
      <c r="D7" s="5"/>
      <c r="E7" s="218" t="s">
        <v>3</v>
      </c>
      <c r="F7" s="178"/>
      <c r="G7" s="178"/>
      <c r="H7" s="179"/>
      <c r="I7" s="180">
        <v>51</v>
      </c>
      <c r="J7" s="9"/>
      <c r="K7" s="9"/>
      <c r="L7" s="5"/>
      <c r="M7" s="5"/>
    </row>
    <row r="8" spans="1:13" ht="16.5" thickBot="1">
      <c r="A8" s="4"/>
      <c r="B8" s="4"/>
      <c r="C8" s="4"/>
      <c r="D8" s="5"/>
      <c r="E8" s="15" t="s">
        <v>4</v>
      </c>
      <c r="F8" s="188" t="s">
        <v>69</v>
      </c>
      <c r="G8" s="164"/>
      <c r="H8" s="16"/>
      <c r="I8" s="17">
        <v>7051</v>
      </c>
      <c r="J8" s="9"/>
      <c r="K8" s="9"/>
      <c r="L8" s="5"/>
      <c r="M8" s="5"/>
    </row>
    <row r="9" spans="1:13" ht="15.75">
      <c r="A9" s="4"/>
      <c r="B9" s="4"/>
      <c r="C9" s="4"/>
      <c r="D9" s="5"/>
      <c r="E9" s="213" t="s">
        <v>86</v>
      </c>
      <c r="F9" s="187"/>
      <c r="G9" s="186"/>
      <c r="H9" s="11"/>
      <c r="I9" s="12">
        <v>5263</v>
      </c>
      <c r="J9" s="9"/>
      <c r="K9" s="9"/>
      <c r="L9" s="5"/>
      <c r="M9" s="5"/>
    </row>
    <row r="10" spans="1:13" ht="16.5" thickBot="1">
      <c r="A10" s="4"/>
      <c r="B10" s="4"/>
      <c r="C10" s="4"/>
      <c r="D10" s="5"/>
      <c r="E10" s="15" t="s">
        <v>87</v>
      </c>
      <c r="F10" s="188"/>
      <c r="G10" s="164"/>
      <c r="H10" s="16"/>
      <c r="I10" s="17">
        <f>SUM(I8:I9)</f>
        <v>12314</v>
      </c>
      <c r="J10" s="9"/>
      <c r="K10" s="9"/>
      <c r="L10" s="5"/>
      <c r="M10" s="5"/>
    </row>
    <row r="11" spans="1:13" ht="15.75">
      <c r="A11" s="4"/>
      <c r="B11" s="4"/>
      <c r="C11" s="4"/>
      <c r="D11" s="5"/>
      <c r="E11" s="213" t="s">
        <v>84</v>
      </c>
      <c r="F11" s="187"/>
      <c r="G11" s="186"/>
      <c r="H11" s="11"/>
      <c r="I11" s="12">
        <v>-34</v>
      </c>
      <c r="J11" s="9"/>
      <c r="K11" s="9"/>
      <c r="L11" s="5"/>
      <c r="M11" s="5"/>
    </row>
    <row r="12" spans="1:13" ht="16.5" thickBot="1">
      <c r="A12" s="4"/>
      <c r="B12" s="4"/>
      <c r="C12" s="4"/>
      <c r="D12" s="5"/>
      <c r="E12" s="15" t="s">
        <v>85</v>
      </c>
      <c r="F12" s="188"/>
      <c r="G12" s="164"/>
      <c r="H12" s="16"/>
      <c r="I12" s="17">
        <f>SUM(I10:I11)</f>
        <v>12280</v>
      </c>
      <c r="J12" s="9"/>
      <c r="K12" s="9"/>
      <c r="L12" s="5"/>
      <c r="M12" s="5"/>
    </row>
    <row r="13" spans="1:13" ht="15.75">
      <c r="A13" s="4"/>
      <c r="B13" s="4"/>
      <c r="C13" s="4"/>
      <c r="D13" s="5"/>
      <c r="E13" s="213" t="s">
        <v>103</v>
      </c>
      <c r="F13" s="187"/>
      <c r="G13" s="186"/>
      <c r="H13" s="11"/>
      <c r="I13" s="12">
        <v>1386.6</v>
      </c>
      <c r="J13" s="9"/>
      <c r="K13" s="9"/>
      <c r="L13" s="5"/>
      <c r="M13" s="5"/>
    </row>
    <row r="14" spans="1:13" ht="16.5" thickBot="1">
      <c r="A14" s="4"/>
      <c r="B14" s="4"/>
      <c r="C14" s="4"/>
      <c r="D14" s="5"/>
      <c r="E14" s="15" t="s">
        <v>95</v>
      </c>
      <c r="F14" s="188"/>
      <c r="G14" s="164"/>
      <c r="H14" s="16"/>
      <c r="I14" s="17">
        <f>SUM(I12:I13)</f>
        <v>13666.6</v>
      </c>
      <c r="J14" s="9"/>
      <c r="K14" s="9"/>
      <c r="L14" s="5"/>
      <c r="M14" s="5"/>
    </row>
    <row r="15" spans="1:13" ht="15.75">
      <c r="A15" s="4"/>
      <c r="B15" s="4"/>
      <c r="C15" s="4"/>
      <c r="D15" s="5"/>
      <c r="E15" s="185"/>
      <c r="F15" s="228"/>
      <c r="G15" s="185"/>
      <c r="H15" s="24"/>
      <c r="I15" s="20"/>
      <c r="J15" s="9"/>
      <c r="K15" s="9"/>
      <c r="L15" s="5"/>
      <c r="M15" s="5"/>
    </row>
    <row r="16" spans="1:13" ht="15.75">
      <c r="A16" s="4"/>
      <c r="B16" s="4"/>
      <c r="C16" s="4"/>
      <c r="D16" s="5"/>
      <c r="E16" s="185"/>
      <c r="F16" s="185"/>
      <c r="G16" s="185"/>
      <c r="H16" s="24"/>
      <c r="I16" s="20"/>
      <c r="J16" s="9"/>
      <c r="K16" s="9"/>
      <c r="L16" s="5"/>
      <c r="M16" s="5"/>
    </row>
    <row r="17" spans="1:13" ht="16.5" thickBot="1">
      <c r="A17" s="18" t="s">
        <v>5</v>
      </c>
      <c r="B17" s="18"/>
      <c r="C17" s="18"/>
      <c r="D17" s="18"/>
      <c r="E17" s="19"/>
      <c r="F17" s="19"/>
      <c r="G17" s="19"/>
      <c r="H17" s="19"/>
      <c r="I17" s="20"/>
      <c r="J17" s="9"/>
      <c r="K17" s="9"/>
      <c r="L17" s="5"/>
      <c r="M17" s="5"/>
    </row>
    <row r="18" spans="1:13" ht="16.5" thickBot="1">
      <c r="A18" s="21" t="s">
        <v>6</v>
      </c>
      <c r="B18" s="22"/>
      <c r="C18" s="22"/>
      <c r="D18" s="22"/>
      <c r="E18" s="22"/>
      <c r="F18" s="22"/>
      <c r="G18" s="22"/>
      <c r="H18" s="22"/>
      <c r="I18" s="8">
        <v>7000</v>
      </c>
      <c r="J18" s="9"/>
      <c r="K18" s="23"/>
      <c r="L18" s="24"/>
      <c r="M18" s="24"/>
    </row>
    <row r="19" spans="1:13" ht="15.75">
      <c r="A19" s="10" t="s">
        <v>7</v>
      </c>
      <c r="B19" s="11"/>
      <c r="C19" s="11"/>
      <c r="D19" s="25"/>
      <c r="E19" s="25" t="s">
        <v>8</v>
      </c>
      <c r="F19" s="25"/>
      <c r="G19" s="25"/>
      <c r="H19" s="25"/>
      <c r="I19" s="26">
        <v>-7000</v>
      </c>
      <c r="J19" s="9"/>
      <c r="K19" s="9"/>
      <c r="L19" s="24"/>
      <c r="M19" s="24"/>
    </row>
    <row r="20" spans="1:13" ht="16.5" thickBot="1">
      <c r="A20" s="27" t="s">
        <v>2</v>
      </c>
      <c r="B20" s="28"/>
      <c r="C20" s="28"/>
      <c r="D20" s="28"/>
      <c r="E20" s="28"/>
      <c r="F20" s="28"/>
      <c r="G20" s="28"/>
      <c r="H20" s="28"/>
      <c r="I20" s="29">
        <v>0</v>
      </c>
      <c r="J20" s="9"/>
      <c r="K20" s="9"/>
      <c r="L20" s="24"/>
      <c r="M20" s="24"/>
    </row>
    <row r="21" spans="1:13" ht="15.75">
      <c r="A21" s="162" t="s">
        <v>9</v>
      </c>
      <c r="B21" s="25"/>
      <c r="C21" s="25"/>
      <c r="D21" s="25"/>
      <c r="E21" s="161" t="s">
        <v>66</v>
      </c>
      <c r="F21" s="161"/>
      <c r="G21" s="161"/>
      <c r="H21" s="25"/>
      <c r="I21" s="26">
        <v>-5000</v>
      </c>
      <c r="J21" s="9"/>
      <c r="K21" s="9"/>
      <c r="L21" s="24"/>
      <c r="M21" s="24"/>
    </row>
    <row r="22" spans="1:13" ht="15.75">
      <c r="A22" s="122" t="s">
        <v>10</v>
      </c>
      <c r="B22" s="13"/>
      <c r="C22" s="13"/>
      <c r="D22" s="13"/>
      <c r="E22" s="13"/>
      <c r="F22" s="13"/>
      <c r="G22" s="13"/>
      <c r="H22" s="13"/>
      <c r="I22" s="14">
        <v>5000</v>
      </c>
      <c r="J22" s="9"/>
      <c r="K22" s="9"/>
      <c r="L22" s="24"/>
      <c r="M22" s="24"/>
    </row>
    <row r="23" spans="1:13" ht="16.5" thickBot="1">
      <c r="A23" s="175" t="s">
        <v>2</v>
      </c>
      <c r="B23" s="16"/>
      <c r="C23" s="16"/>
      <c r="D23" s="16"/>
      <c r="E23" s="16"/>
      <c r="F23" s="16"/>
      <c r="G23" s="16"/>
      <c r="H23" s="16"/>
      <c r="I23" s="17">
        <v>0</v>
      </c>
      <c r="J23" s="9"/>
      <c r="K23" s="9"/>
      <c r="L23" s="24"/>
      <c r="M23" s="24"/>
    </row>
    <row r="24" spans="1:13" ht="15.75">
      <c r="A24" s="162" t="s">
        <v>11</v>
      </c>
      <c r="B24" s="161"/>
      <c r="C24" s="161"/>
      <c r="D24" s="25"/>
      <c r="E24" s="161" t="s">
        <v>67</v>
      </c>
      <c r="F24" s="25"/>
      <c r="G24" s="25"/>
      <c r="H24" s="25"/>
      <c r="I24" s="26">
        <v>51</v>
      </c>
      <c r="J24" s="9"/>
      <c r="K24" s="9"/>
      <c r="L24" s="24"/>
      <c r="M24" s="24"/>
    </row>
    <row r="25" spans="1:13" ht="15.75">
      <c r="A25" s="122" t="s">
        <v>9</v>
      </c>
      <c r="B25" s="123"/>
      <c r="C25" s="123"/>
      <c r="D25" s="13"/>
      <c r="E25" s="123" t="s">
        <v>68</v>
      </c>
      <c r="F25" s="13"/>
      <c r="G25" s="13"/>
      <c r="H25" s="13"/>
      <c r="I25" s="14">
        <v>-51</v>
      </c>
      <c r="J25" s="9"/>
      <c r="K25" s="9"/>
      <c r="L25" s="24"/>
      <c r="M25" s="24"/>
    </row>
    <row r="26" spans="1:13" ht="16.5" thickBot="1">
      <c r="A26" s="175" t="s">
        <v>12</v>
      </c>
      <c r="B26" s="16"/>
      <c r="C26" s="16"/>
      <c r="D26" s="16"/>
      <c r="E26" s="16"/>
      <c r="F26" s="16"/>
      <c r="G26" s="16"/>
      <c r="H26" s="16"/>
      <c r="I26" s="17">
        <v>0</v>
      </c>
      <c r="J26" s="9"/>
      <c r="K26" s="9"/>
      <c r="L26" s="24"/>
      <c r="M26" s="24"/>
    </row>
    <row r="27" spans="1:13" ht="15.75">
      <c r="A27" s="116" t="s">
        <v>88</v>
      </c>
      <c r="B27" s="11"/>
      <c r="C27" s="11"/>
      <c r="D27" s="11"/>
      <c r="E27" s="11"/>
      <c r="F27" s="187"/>
      <c r="G27" s="186"/>
      <c r="H27" s="11"/>
      <c r="I27" s="12">
        <v>5263</v>
      </c>
      <c r="J27" s="9"/>
      <c r="K27" s="9"/>
      <c r="L27" s="24"/>
      <c r="M27" s="24"/>
    </row>
    <row r="28" spans="1:13" ht="15.75">
      <c r="A28" s="230" t="s">
        <v>2</v>
      </c>
      <c r="B28" s="24"/>
      <c r="C28" s="24"/>
      <c r="D28" s="24"/>
      <c r="E28" s="24"/>
      <c r="F28" s="24"/>
      <c r="G28" s="24"/>
      <c r="H28" s="24"/>
      <c r="I28" s="231">
        <f>SUM(I27)</f>
        <v>5263</v>
      </c>
      <c r="J28" s="9"/>
      <c r="K28" s="9"/>
      <c r="L28" s="24"/>
      <c r="M28" s="100"/>
    </row>
    <row r="29" spans="1:13" ht="15.75">
      <c r="A29" s="122" t="s">
        <v>89</v>
      </c>
      <c r="B29" s="13"/>
      <c r="C29" s="13"/>
      <c r="D29" s="13"/>
      <c r="E29" s="123" t="s">
        <v>90</v>
      </c>
      <c r="F29" s="13"/>
      <c r="G29" s="13"/>
      <c r="H29" s="13"/>
      <c r="I29" s="299">
        <v>-34</v>
      </c>
      <c r="J29" s="9"/>
      <c r="K29" s="9"/>
      <c r="L29" s="5"/>
      <c r="M29" s="100"/>
    </row>
    <row r="30" spans="1:13" ht="16.5" thickBot="1">
      <c r="A30" s="230" t="s">
        <v>2</v>
      </c>
      <c r="B30" s="24"/>
      <c r="C30" s="24"/>
      <c r="D30" s="24"/>
      <c r="E30" s="24"/>
      <c r="F30" s="24"/>
      <c r="G30" s="24"/>
      <c r="H30" s="24"/>
      <c r="I30" s="231">
        <f>SUM(I28:I29)</f>
        <v>5229</v>
      </c>
      <c r="J30" s="9"/>
      <c r="K30" s="9"/>
      <c r="L30" s="5"/>
      <c r="M30" s="100"/>
    </row>
    <row r="31" spans="1:13" ht="15.75">
      <c r="A31" s="116" t="s">
        <v>13</v>
      </c>
      <c r="B31" s="11"/>
      <c r="C31" s="11"/>
      <c r="D31" s="11"/>
      <c r="E31" s="161" t="s">
        <v>80</v>
      </c>
      <c r="F31" s="187"/>
      <c r="G31" s="186"/>
      <c r="H31" s="11"/>
      <c r="I31" s="12">
        <v>-4144</v>
      </c>
      <c r="J31" s="9"/>
      <c r="K31" s="9"/>
      <c r="L31" s="24"/>
      <c r="M31" s="24"/>
    </row>
    <row r="32" spans="1:13" ht="16.5" thickBot="1">
      <c r="A32" s="27" t="s">
        <v>2</v>
      </c>
      <c r="B32" s="28"/>
      <c r="C32" s="28"/>
      <c r="D32" s="28"/>
      <c r="E32" s="136" t="s">
        <v>80</v>
      </c>
      <c r="F32" s="232"/>
      <c r="G32" s="233"/>
      <c r="H32" s="28"/>
      <c r="I32" s="29">
        <f>SUM(I30:I31)</f>
        <v>1085</v>
      </c>
      <c r="J32" s="9"/>
      <c r="K32" s="9"/>
      <c r="L32" s="24"/>
      <c r="M32" s="24"/>
    </row>
    <row r="33" spans="1:13" ht="16.5" thickBot="1">
      <c r="A33" s="116" t="s">
        <v>106</v>
      </c>
      <c r="B33" s="11"/>
      <c r="C33" s="11"/>
      <c r="D33" s="11"/>
      <c r="E33" s="161"/>
      <c r="F33" s="187"/>
      <c r="G33" s="186"/>
      <c r="H33" s="11"/>
      <c r="I33" s="12">
        <v>1386.6</v>
      </c>
      <c r="J33" s="9"/>
      <c r="K33" s="9"/>
      <c r="L33" s="24"/>
      <c r="M33" s="24"/>
    </row>
    <row r="34" spans="1:13" ht="16.5" thickBot="1">
      <c r="A34" s="27" t="s">
        <v>2</v>
      </c>
      <c r="B34" s="24"/>
      <c r="C34" s="24"/>
      <c r="D34" s="24"/>
      <c r="E34" s="161"/>
      <c r="F34" s="228"/>
      <c r="G34" s="185"/>
      <c r="H34" s="24"/>
      <c r="I34" s="321">
        <f>SUM(I32:I33)</f>
        <v>2471.6</v>
      </c>
      <c r="J34" s="9"/>
      <c r="K34" s="9"/>
      <c r="L34" s="24"/>
      <c r="M34" s="24"/>
    </row>
    <row r="35" spans="1:256" ht="15.75">
      <c r="A35" s="116" t="s">
        <v>13</v>
      </c>
      <c r="B35" s="11"/>
      <c r="C35" s="11"/>
      <c r="D35" s="11"/>
      <c r="E35" s="161"/>
      <c r="F35" s="187"/>
      <c r="G35" s="186"/>
      <c r="H35" s="11"/>
      <c r="I35" s="12">
        <v>-2190</v>
      </c>
      <c r="J35" s="9"/>
      <c r="K35" s="9"/>
      <c r="L35" s="24"/>
      <c r="M35" s="24"/>
      <c r="IV35" s="282">
        <f>SUM(I35:IU35)</f>
        <v>-2190</v>
      </c>
    </row>
    <row r="36" spans="1:13" ht="16.5" thickBot="1">
      <c r="A36" s="27" t="s">
        <v>2</v>
      </c>
      <c r="B36" s="28"/>
      <c r="C36" s="28"/>
      <c r="D36" s="28"/>
      <c r="E36" s="136"/>
      <c r="F36" s="232"/>
      <c r="G36" s="233"/>
      <c r="H36" s="28"/>
      <c r="I36" s="29">
        <v>281.6</v>
      </c>
      <c r="J36" s="9"/>
      <c r="K36" s="9"/>
      <c r="L36" s="24"/>
      <c r="M36" s="24"/>
    </row>
    <row r="37" spans="1:13" ht="15.75">
      <c r="A37" s="116"/>
      <c r="B37" s="11"/>
      <c r="C37" s="11"/>
      <c r="D37" s="11"/>
      <c r="E37" s="161"/>
      <c r="F37" s="187"/>
      <c r="G37" s="186"/>
      <c r="H37" s="11"/>
      <c r="I37" s="12"/>
      <c r="J37" s="9"/>
      <c r="K37" s="9"/>
      <c r="L37" s="24"/>
      <c r="M37" s="24"/>
    </row>
    <row r="38" spans="1:13" ht="16.5" thickBot="1">
      <c r="A38" s="27"/>
      <c r="B38" s="28"/>
      <c r="C38" s="28"/>
      <c r="D38" s="28"/>
      <c r="E38" s="136"/>
      <c r="F38" s="232"/>
      <c r="G38" s="233"/>
      <c r="H38" s="28"/>
      <c r="I38" s="29"/>
      <c r="J38" s="9"/>
      <c r="K38" s="9"/>
      <c r="L38" s="24"/>
      <c r="M38" s="24"/>
    </row>
    <row r="39" spans="1:13" ht="15.75">
      <c r="A39" s="100"/>
      <c r="B39" s="24"/>
      <c r="C39" s="24"/>
      <c r="D39" s="24"/>
      <c r="E39" s="101"/>
      <c r="F39" s="228"/>
      <c r="G39" s="185"/>
      <c r="H39" s="24"/>
      <c r="I39" s="20"/>
      <c r="J39" s="9"/>
      <c r="K39" s="9"/>
      <c r="L39" s="24"/>
      <c r="M39" s="24"/>
    </row>
    <row r="40" spans="1:13" ht="16.5" thickBot="1">
      <c r="A40" s="101"/>
      <c r="B40" s="24"/>
      <c r="C40" s="24"/>
      <c r="D40" s="24"/>
      <c r="E40" s="24"/>
      <c r="F40" s="228"/>
      <c r="G40" s="185"/>
      <c r="H40" s="24"/>
      <c r="I40" s="229"/>
      <c r="J40" s="9" t="s">
        <v>14</v>
      </c>
      <c r="K40" s="9"/>
      <c r="L40" s="24"/>
      <c r="M40" s="24"/>
    </row>
    <row r="41" spans="1:17" ht="67.5" customHeight="1" thickBot="1">
      <c r="A41" s="24"/>
      <c r="B41" s="24"/>
      <c r="C41" s="24"/>
      <c r="D41" s="24"/>
      <c r="E41" s="24"/>
      <c r="F41" s="24"/>
      <c r="G41" s="24"/>
      <c r="H41" s="24"/>
      <c r="I41" s="30"/>
      <c r="J41" s="323" t="s">
        <v>63</v>
      </c>
      <c r="K41" s="324"/>
      <c r="L41" s="324"/>
      <c r="M41" s="325"/>
      <c r="N41" s="323" t="s">
        <v>93</v>
      </c>
      <c r="O41" s="326"/>
      <c r="P41" s="323" t="s">
        <v>96</v>
      </c>
      <c r="Q41" s="326"/>
    </row>
    <row r="42" spans="1:17" ht="176.25" customHeight="1" thickBot="1">
      <c r="A42" s="31" t="s">
        <v>15</v>
      </c>
      <c r="B42" s="32" t="s">
        <v>16</v>
      </c>
      <c r="C42" s="32" t="s">
        <v>17</v>
      </c>
      <c r="D42" s="33" t="s">
        <v>18</v>
      </c>
      <c r="E42" s="33" t="s">
        <v>19</v>
      </c>
      <c r="F42" s="33" t="s">
        <v>20</v>
      </c>
      <c r="G42" s="33" t="s">
        <v>21</v>
      </c>
      <c r="H42" s="274" t="s">
        <v>22</v>
      </c>
      <c r="I42" s="275" t="s">
        <v>23</v>
      </c>
      <c r="J42" s="280" t="s">
        <v>64</v>
      </c>
      <c r="K42" s="34" t="s">
        <v>24</v>
      </c>
      <c r="L42" s="234" t="s">
        <v>62</v>
      </c>
      <c r="M42" s="35" t="s">
        <v>24</v>
      </c>
      <c r="N42" s="234" t="s">
        <v>92</v>
      </c>
      <c r="O42" s="35" t="s">
        <v>24</v>
      </c>
      <c r="P42" s="234" t="s">
        <v>97</v>
      </c>
      <c r="Q42" s="35" t="s">
        <v>24</v>
      </c>
    </row>
    <row r="43" spans="1:17" ht="15.75" customHeight="1">
      <c r="A43" s="36">
        <v>2</v>
      </c>
      <c r="B43" s="37">
        <v>3319</v>
      </c>
      <c r="C43" s="37"/>
      <c r="D43" s="37"/>
      <c r="E43" s="38" t="s">
        <v>25</v>
      </c>
      <c r="F43" s="38"/>
      <c r="G43" s="38"/>
      <c r="H43" s="244"/>
      <c r="I43" s="259"/>
      <c r="J43" s="39"/>
      <c r="K43" s="40"/>
      <c r="L43" s="41"/>
      <c r="M43" s="42"/>
      <c r="N43" s="189"/>
      <c r="O43" s="198"/>
      <c r="P43" s="189"/>
      <c r="Q43" s="198"/>
    </row>
    <row r="44" spans="1:17" ht="15.75" customHeight="1">
      <c r="A44" s="43"/>
      <c r="B44" s="44"/>
      <c r="C44" s="44">
        <v>6351</v>
      </c>
      <c r="D44" s="44" t="s">
        <v>26</v>
      </c>
      <c r="E44" s="45" t="s">
        <v>71</v>
      </c>
      <c r="F44" s="45"/>
      <c r="G44" s="45"/>
      <c r="H44" s="245"/>
      <c r="I44" s="260"/>
      <c r="J44" s="47">
        <v>-350</v>
      </c>
      <c r="K44" s="48"/>
      <c r="L44" s="47"/>
      <c r="M44" s="49"/>
      <c r="N44" s="214">
        <v>350</v>
      </c>
      <c r="O44" s="215"/>
      <c r="P44" s="214">
        <v>-350</v>
      </c>
      <c r="Q44" s="215"/>
    </row>
    <row r="45" spans="1:17" ht="15.75" customHeight="1">
      <c r="A45" s="61"/>
      <c r="B45" s="62"/>
      <c r="C45" s="62">
        <v>6351</v>
      </c>
      <c r="D45" s="62" t="s">
        <v>98</v>
      </c>
      <c r="E45" s="86" t="s">
        <v>99</v>
      </c>
      <c r="F45" s="86"/>
      <c r="G45" s="86"/>
      <c r="H45" s="253"/>
      <c r="I45" s="263"/>
      <c r="J45" s="64"/>
      <c r="K45" s="65"/>
      <c r="L45" s="64"/>
      <c r="M45" s="66"/>
      <c r="N45" s="190"/>
      <c r="O45" s="199"/>
      <c r="P45" s="190">
        <v>250</v>
      </c>
      <c r="Q45" s="199"/>
    </row>
    <row r="46" spans="1:17" ht="15.75" customHeight="1" thickBot="1">
      <c r="A46" s="50"/>
      <c r="B46" s="51"/>
      <c r="C46" s="52">
        <v>6351</v>
      </c>
      <c r="D46" s="51"/>
      <c r="E46" s="53" t="s">
        <v>27</v>
      </c>
      <c r="F46" s="53"/>
      <c r="G46" s="53"/>
      <c r="H46" s="246"/>
      <c r="I46" s="261">
        <v>350</v>
      </c>
      <c r="J46" s="54">
        <v>-350</v>
      </c>
      <c r="K46" s="55">
        <v>0</v>
      </c>
      <c r="L46" s="56"/>
      <c r="M46" s="57">
        <v>0</v>
      </c>
      <c r="N46" s="194">
        <f>SUM(N44)</f>
        <v>350</v>
      </c>
      <c r="O46" s="195">
        <v>350</v>
      </c>
      <c r="P46" s="194">
        <v>-100</v>
      </c>
      <c r="Q46" s="195">
        <v>250</v>
      </c>
    </row>
    <row r="47" spans="1:17" ht="15.75" customHeight="1">
      <c r="A47" s="58">
        <v>3</v>
      </c>
      <c r="B47" s="59">
        <v>3315</v>
      </c>
      <c r="C47" s="59"/>
      <c r="D47" s="59"/>
      <c r="E47" s="60" t="s">
        <v>28</v>
      </c>
      <c r="F47" s="60"/>
      <c r="G47" s="60"/>
      <c r="H47" s="247"/>
      <c r="I47" s="262"/>
      <c r="J47" s="41"/>
      <c r="K47" s="40"/>
      <c r="L47" s="41"/>
      <c r="M47" s="42"/>
      <c r="N47" s="189"/>
      <c r="O47" s="198"/>
      <c r="P47" s="189"/>
      <c r="Q47" s="198"/>
    </row>
    <row r="48" spans="1:17" ht="15.75" customHeight="1">
      <c r="A48" s="61"/>
      <c r="B48" s="62"/>
      <c r="C48" s="44">
        <v>6351</v>
      </c>
      <c r="D48" s="44" t="s">
        <v>29</v>
      </c>
      <c r="E48" s="63" t="s">
        <v>72</v>
      </c>
      <c r="F48" s="165"/>
      <c r="G48" s="165"/>
      <c r="H48" s="248"/>
      <c r="I48" s="263"/>
      <c r="J48" s="64">
        <v>-2000</v>
      </c>
      <c r="K48" s="65"/>
      <c r="L48" s="64"/>
      <c r="M48" s="66"/>
      <c r="N48" s="190"/>
      <c r="O48" s="199"/>
      <c r="P48" s="190"/>
      <c r="Q48" s="199"/>
    </row>
    <row r="49" spans="1:17" ht="15.75" customHeight="1" thickBot="1">
      <c r="A49" s="302"/>
      <c r="B49" s="69"/>
      <c r="C49" s="69">
        <v>6351</v>
      </c>
      <c r="D49" s="69"/>
      <c r="E49" s="152" t="s">
        <v>27</v>
      </c>
      <c r="F49" s="152"/>
      <c r="G49" s="152"/>
      <c r="H49" s="287"/>
      <c r="I49" s="288">
        <v>2000</v>
      </c>
      <c r="J49" s="157">
        <v>-2000</v>
      </c>
      <c r="K49" s="289">
        <v>0</v>
      </c>
      <c r="L49" s="157"/>
      <c r="M49" s="289">
        <v>0</v>
      </c>
      <c r="N49" s="192"/>
      <c r="O49" s="290">
        <f>SUM(N49:N49)</f>
        <v>0</v>
      </c>
      <c r="P49" s="192"/>
      <c r="Q49" s="290">
        <v>0</v>
      </c>
    </row>
    <row r="50" spans="1:17" ht="24" customHeight="1" thickTop="1">
      <c r="A50" s="156"/>
      <c r="B50" s="77">
        <v>3315</v>
      </c>
      <c r="C50" s="283"/>
      <c r="D50" s="153" t="s">
        <v>30</v>
      </c>
      <c r="E50" s="291" t="s">
        <v>31</v>
      </c>
      <c r="F50" s="284"/>
      <c r="G50" s="284" t="s">
        <v>32</v>
      </c>
      <c r="H50" s="285"/>
      <c r="I50" s="264"/>
      <c r="J50" s="219"/>
      <c r="K50" s="222"/>
      <c r="L50" s="219"/>
      <c r="M50" s="222"/>
      <c r="N50" s="193"/>
      <c r="O50" s="286"/>
      <c r="P50" s="193"/>
      <c r="Q50" s="286"/>
    </row>
    <row r="51" spans="1:17" ht="15.75" customHeight="1">
      <c r="A51" s="159"/>
      <c r="B51" s="73"/>
      <c r="C51" s="281">
        <v>6351</v>
      </c>
      <c r="D51" s="73"/>
      <c r="E51" s="173" t="s">
        <v>33</v>
      </c>
      <c r="F51" s="235">
        <v>2281.429</v>
      </c>
      <c r="G51" s="46">
        <v>31245.879</v>
      </c>
      <c r="H51" s="250"/>
      <c r="I51" s="265"/>
      <c r="J51" s="47">
        <v>5000</v>
      </c>
      <c r="K51" s="223"/>
      <c r="L51" s="155"/>
      <c r="M51" s="223"/>
      <c r="N51" s="214">
        <v>-5000</v>
      </c>
      <c r="O51" s="227"/>
      <c r="P51" s="214"/>
      <c r="Q51" s="227"/>
    </row>
    <row r="52" spans="1:17" ht="15.75" customHeight="1" thickBot="1">
      <c r="A52" s="67"/>
      <c r="B52" s="52"/>
      <c r="C52" s="90">
        <v>6351</v>
      </c>
      <c r="D52" s="90"/>
      <c r="E52" s="303" t="s">
        <v>27</v>
      </c>
      <c r="F52" s="303"/>
      <c r="G52" s="303"/>
      <c r="H52" s="304"/>
      <c r="I52" s="305"/>
      <c r="J52" s="306">
        <v>5000</v>
      </c>
      <c r="K52" s="307">
        <v>5000</v>
      </c>
      <c r="L52" s="306"/>
      <c r="M52" s="307">
        <v>5000</v>
      </c>
      <c r="N52" s="308">
        <f>SUM(N50:N51)</f>
        <v>-5000</v>
      </c>
      <c r="O52" s="309">
        <f>SUM(M52:N52)</f>
        <v>0</v>
      </c>
      <c r="P52" s="308">
        <v>5000</v>
      </c>
      <c r="Q52" s="309">
        <v>5000</v>
      </c>
    </row>
    <row r="53" spans="1:17" ht="15.75" customHeight="1">
      <c r="A53" s="156"/>
      <c r="B53" s="77"/>
      <c r="C53" s="281">
        <v>6351</v>
      </c>
      <c r="D53" s="73"/>
      <c r="E53" s="154"/>
      <c r="F53" s="154"/>
      <c r="G53" s="154"/>
      <c r="H53" s="320"/>
      <c r="I53" s="265"/>
      <c r="J53" s="155"/>
      <c r="K53" s="223"/>
      <c r="L53" s="155"/>
      <c r="M53" s="223"/>
      <c r="N53" s="295">
        <v>5263</v>
      </c>
      <c r="O53" s="227"/>
      <c r="P53" s="295"/>
      <c r="Q53" s="227"/>
    </row>
    <row r="54" spans="1:17" ht="15.75" customHeight="1" thickBot="1">
      <c r="A54" s="156"/>
      <c r="B54" s="77"/>
      <c r="C54" s="90">
        <v>6351</v>
      </c>
      <c r="D54" s="77"/>
      <c r="E54" s="303" t="s">
        <v>94</v>
      </c>
      <c r="F54" s="150"/>
      <c r="G54" s="150"/>
      <c r="H54" s="316">
        <v>5263</v>
      </c>
      <c r="I54" s="317"/>
      <c r="J54" s="219"/>
      <c r="K54" s="318"/>
      <c r="L54" s="219"/>
      <c r="M54" s="318"/>
      <c r="N54" s="293">
        <f>SUM(N53)</f>
        <v>5263</v>
      </c>
      <c r="O54" s="319">
        <f>SUM(N54)</f>
        <v>5263</v>
      </c>
      <c r="P54" s="293"/>
      <c r="Q54" s="319">
        <v>5263</v>
      </c>
    </row>
    <row r="55" spans="1:17" ht="15.75" customHeight="1">
      <c r="A55" s="240">
        <v>5</v>
      </c>
      <c r="B55" s="241">
        <v>3319</v>
      </c>
      <c r="C55" s="241"/>
      <c r="D55" s="241"/>
      <c r="E55" s="78" t="s">
        <v>61</v>
      </c>
      <c r="F55" s="78"/>
      <c r="G55" s="78"/>
      <c r="H55" s="251"/>
      <c r="I55" s="266"/>
      <c r="J55" s="39"/>
      <c r="K55" s="89"/>
      <c r="L55" s="242"/>
      <c r="M55" s="243"/>
      <c r="N55" s="189"/>
      <c r="O55" s="198"/>
      <c r="P55" s="189"/>
      <c r="Q55" s="198"/>
    </row>
    <row r="56" spans="1:17" ht="15.75" customHeight="1">
      <c r="A56" s="43"/>
      <c r="B56" s="44"/>
      <c r="C56" s="44">
        <v>6351</v>
      </c>
      <c r="D56" s="44" t="s">
        <v>60</v>
      </c>
      <c r="E56" s="63" t="s">
        <v>73</v>
      </c>
      <c r="F56" s="63"/>
      <c r="G56" s="63"/>
      <c r="H56" s="245"/>
      <c r="I56" s="260"/>
      <c r="J56" s="47"/>
      <c r="K56" s="48"/>
      <c r="L56" s="47"/>
      <c r="M56" s="49"/>
      <c r="N56" s="214">
        <v>140</v>
      </c>
      <c r="O56" s="215"/>
      <c r="P56" s="214"/>
      <c r="Q56" s="215"/>
    </row>
    <row r="57" spans="1:17" ht="15.75" customHeight="1" thickBot="1">
      <c r="A57" s="67"/>
      <c r="B57" s="52"/>
      <c r="C57" s="52">
        <v>6351</v>
      </c>
      <c r="D57" s="52"/>
      <c r="E57" s="53" t="s">
        <v>27</v>
      </c>
      <c r="F57" s="53"/>
      <c r="G57" s="53"/>
      <c r="H57" s="249"/>
      <c r="I57" s="261"/>
      <c r="J57" s="54"/>
      <c r="K57" s="55"/>
      <c r="L57" s="54"/>
      <c r="M57" s="55"/>
      <c r="N57" s="194">
        <f>SUM(N56)</f>
        <v>140</v>
      </c>
      <c r="O57" s="195">
        <v>140</v>
      </c>
      <c r="P57" s="194"/>
      <c r="Q57" s="195">
        <v>140</v>
      </c>
    </row>
    <row r="58" spans="1:17" ht="15.75" customHeight="1">
      <c r="A58" s="240">
        <v>6</v>
      </c>
      <c r="B58" s="279">
        <v>3319</v>
      </c>
      <c r="C58" s="241"/>
      <c r="D58" s="241"/>
      <c r="E58" s="78" t="s">
        <v>34</v>
      </c>
      <c r="F58" s="78"/>
      <c r="G58" s="78"/>
      <c r="H58" s="251"/>
      <c r="I58" s="266"/>
      <c r="J58" s="39"/>
      <c r="K58" s="89"/>
      <c r="L58" s="242"/>
      <c r="M58" s="243"/>
      <c r="N58" s="189"/>
      <c r="O58" s="198"/>
      <c r="P58" s="189"/>
      <c r="Q58" s="198"/>
    </row>
    <row r="59" spans="1:17" ht="15.75" customHeight="1">
      <c r="A59" s="43"/>
      <c r="B59" s="236"/>
      <c r="C59" s="44">
        <v>6130</v>
      </c>
      <c r="D59" s="44" t="s">
        <v>35</v>
      </c>
      <c r="E59" s="63" t="s">
        <v>74</v>
      </c>
      <c r="F59" s="63"/>
      <c r="G59" s="63"/>
      <c r="H59" s="245"/>
      <c r="I59" s="260"/>
      <c r="J59" s="47"/>
      <c r="K59" s="48"/>
      <c r="L59" s="47">
        <v>51</v>
      </c>
      <c r="M59" s="49"/>
      <c r="N59" s="214"/>
      <c r="O59" s="215"/>
      <c r="P59" s="214"/>
      <c r="Q59" s="215"/>
    </row>
    <row r="60" spans="1:17" ht="15.75" customHeight="1" thickBot="1">
      <c r="A60" s="68"/>
      <c r="B60" s="237"/>
      <c r="C60" s="69">
        <v>6130</v>
      </c>
      <c r="D60" s="69"/>
      <c r="E60" s="152" t="s">
        <v>36</v>
      </c>
      <c r="F60" s="152"/>
      <c r="G60" s="152"/>
      <c r="H60" s="252"/>
      <c r="I60" s="267">
        <v>2000</v>
      </c>
      <c r="J60" s="70"/>
      <c r="K60" s="71">
        <v>2000</v>
      </c>
      <c r="L60" s="157">
        <v>51</v>
      </c>
      <c r="M60" s="72">
        <v>2051</v>
      </c>
      <c r="N60" s="192"/>
      <c r="O60" s="200">
        <v>2051</v>
      </c>
      <c r="P60" s="192"/>
      <c r="Q60" s="200">
        <v>2051</v>
      </c>
    </row>
    <row r="61" spans="1:17" ht="15.75" customHeight="1" thickTop="1">
      <c r="A61" s="61"/>
      <c r="B61" s="238"/>
      <c r="C61" s="90"/>
      <c r="D61" s="62" t="s">
        <v>37</v>
      </c>
      <c r="E61" s="74" t="s">
        <v>75</v>
      </c>
      <c r="F61" s="167"/>
      <c r="G61" s="167"/>
      <c r="H61" s="253"/>
      <c r="I61" s="268"/>
      <c r="J61" s="64"/>
      <c r="K61" s="151"/>
      <c r="L61" s="64"/>
      <c r="M61" s="66"/>
      <c r="N61" s="190"/>
      <c r="O61" s="199"/>
      <c r="P61" s="190"/>
      <c r="Q61" s="199"/>
    </row>
    <row r="62" spans="1:17" ht="15.75" customHeight="1">
      <c r="A62" s="43"/>
      <c r="B62" s="236"/>
      <c r="C62" s="44">
        <v>6351</v>
      </c>
      <c r="D62" s="73"/>
      <c r="E62" s="74"/>
      <c r="F62" s="74"/>
      <c r="G62" s="74"/>
      <c r="H62" s="245"/>
      <c r="I62" s="260"/>
      <c r="J62" s="47">
        <v>-400</v>
      </c>
      <c r="K62" s="48"/>
      <c r="L62" s="47"/>
      <c r="M62" s="49"/>
      <c r="N62" s="216"/>
      <c r="O62" s="217"/>
      <c r="P62" s="216"/>
      <c r="Q62" s="217"/>
    </row>
    <row r="63" spans="1:17" ht="15.75" customHeight="1" thickBot="1">
      <c r="A63" s="50"/>
      <c r="B63" s="239"/>
      <c r="C63" s="52">
        <v>6351</v>
      </c>
      <c r="D63" s="52"/>
      <c r="E63" s="75" t="s">
        <v>27</v>
      </c>
      <c r="F63" s="75"/>
      <c r="G63" s="75"/>
      <c r="H63" s="246"/>
      <c r="I63" s="261">
        <v>400</v>
      </c>
      <c r="J63" s="54">
        <v>-400</v>
      </c>
      <c r="K63" s="55">
        <v>0</v>
      </c>
      <c r="L63" s="56"/>
      <c r="M63" s="57">
        <v>0</v>
      </c>
      <c r="N63" s="191"/>
      <c r="O63" s="195">
        <v>0</v>
      </c>
      <c r="P63" s="191"/>
      <c r="Q63" s="195">
        <v>0</v>
      </c>
    </row>
    <row r="64" spans="1:17" ht="15.75" customHeight="1">
      <c r="A64" s="76">
        <v>7</v>
      </c>
      <c r="B64" s="77">
        <v>3319</v>
      </c>
      <c r="C64" s="77"/>
      <c r="D64" s="77"/>
      <c r="E64" s="78" t="s">
        <v>38</v>
      </c>
      <c r="F64" s="38"/>
      <c r="G64" s="38"/>
      <c r="H64" s="254"/>
      <c r="I64" s="269"/>
      <c r="J64" s="79"/>
      <c r="K64" s="80"/>
      <c r="L64" s="79"/>
      <c r="M64" s="81"/>
      <c r="N64" s="189"/>
      <c r="O64" s="198"/>
      <c r="P64" s="189"/>
      <c r="Q64" s="198"/>
    </row>
    <row r="65" spans="1:17" ht="15.75" customHeight="1">
      <c r="A65" s="43"/>
      <c r="B65" s="44"/>
      <c r="C65" s="44">
        <v>6351</v>
      </c>
      <c r="D65" s="44" t="s">
        <v>39</v>
      </c>
      <c r="E65" s="45" t="s">
        <v>76</v>
      </c>
      <c r="F65" s="45"/>
      <c r="G65" s="45"/>
      <c r="H65" s="245"/>
      <c r="I65" s="260"/>
      <c r="J65" s="47">
        <v>-1000</v>
      </c>
      <c r="K65" s="48"/>
      <c r="L65" s="47"/>
      <c r="M65" s="49"/>
      <c r="N65" s="190"/>
      <c r="O65" s="199"/>
      <c r="P65" s="190"/>
      <c r="Q65" s="199"/>
    </row>
    <row r="66" spans="1:17" ht="15.75" customHeight="1">
      <c r="A66" s="61"/>
      <c r="B66" s="62"/>
      <c r="C66" s="62">
        <v>6351</v>
      </c>
      <c r="D66" s="62" t="s">
        <v>102</v>
      </c>
      <c r="E66" s="86" t="s">
        <v>104</v>
      </c>
      <c r="F66" s="86"/>
      <c r="G66" s="86"/>
      <c r="H66" s="253"/>
      <c r="I66" s="263"/>
      <c r="J66" s="64"/>
      <c r="K66" s="65"/>
      <c r="L66" s="64"/>
      <c r="M66" s="66"/>
      <c r="N66" s="190"/>
      <c r="O66" s="199"/>
      <c r="P66" s="190">
        <v>270</v>
      </c>
      <c r="Q66" s="199"/>
    </row>
    <row r="67" spans="1:18" ht="15.75" customHeight="1" thickBot="1">
      <c r="A67" s="50"/>
      <c r="B67" s="51"/>
      <c r="C67" s="52">
        <v>6351</v>
      </c>
      <c r="D67" s="52"/>
      <c r="E67" s="53" t="s">
        <v>27</v>
      </c>
      <c r="F67" s="53"/>
      <c r="G67" s="53"/>
      <c r="H67" s="246"/>
      <c r="I67" s="261">
        <v>1000</v>
      </c>
      <c r="J67" s="54">
        <v>-1000</v>
      </c>
      <c r="K67" s="55">
        <v>0</v>
      </c>
      <c r="L67" s="56"/>
      <c r="M67" s="57">
        <v>0</v>
      </c>
      <c r="N67" s="191"/>
      <c r="O67" s="195">
        <v>0</v>
      </c>
      <c r="P67" s="191">
        <f>SUM(P66)</f>
        <v>270</v>
      </c>
      <c r="Q67" s="195">
        <f>SUM(P67)</f>
        <v>270</v>
      </c>
      <c r="R67" s="282"/>
    </row>
    <row r="68" spans="1:17" ht="15.75" customHeight="1">
      <c r="A68" s="58">
        <v>9</v>
      </c>
      <c r="B68" s="59">
        <v>3315</v>
      </c>
      <c r="C68" s="59"/>
      <c r="D68" s="59"/>
      <c r="E68" s="60" t="s">
        <v>40</v>
      </c>
      <c r="F68" s="60"/>
      <c r="G68" s="60"/>
      <c r="H68" s="255"/>
      <c r="I68" s="270"/>
      <c r="J68" s="41"/>
      <c r="K68" s="40"/>
      <c r="L68" s="41"/>
      <c r="M68" s="42"/>
      <c r="N68" s="189"/>
      <c r="O68" s="198"/>
      <c r="P68" s="189"/>
      <c r="Q68" s="198"/>
    </row>
    <row r="69" spans="1:17" ht="15.75" customHeight="1">
      <c r="A69" s="43"/>
      <c r="B69" s="44"/>
      <c r="C69" s="44">
        <v>5331</v>
      </c>
      <c r="D69" s="44" t="s">
        <v>41</v>
      </c>
      <c r="E69" s="45" t="s">
        <v>78</v>
      </c>
      <c r="F69" s="45"/>
      <c r="G69" s="45"/>
      <c r="H69" s="256"/>
      <c r="I69" s="260"/>
      <c r="J69" s="47">
        <v>-500</v>
      </c>
      <c r="K69" s="48"/>
      <c r="L69" s="47"/>
      <c r="M69" s="49"/>
      <c r="N69" s="190">
        <v>500</v>
      </c>
      <c r="O69" s="199"/>
      <c r="P69" s="190"/>
      <c r="Q69" s="199"/>
    </row>
    <row r="70" spans="1:17" ht="15.75" customHeight="1" thickBot="1">
      <c r="A70" s="67"/>
      <c r="B70" s="52"/>
      <c r="C70" s="52">
        <v>5331</v>
      </c>
      <c r="D70" s="52"/>
      <c r="E70" s="53" t="s">
        <v>42</v>
      </c>
      <c r="F70" s="53"/>
      <c r="G70" s="53"/>
      <c r="H70" s="257"/>
      <c r="I70" s="271">
        <v>500</v>
      </c>
      <c r="J70" s="54">
        <v>-500</v>
      </c>
      <c r="K70" s="83">
        <v>0</v>
      </c>
      <c r="L70" s="56"/>
      <c r="M70" s="84">
        <v>0</v>
      </c>
      <c r="N70" s="194">
        <f>SUM(N69)</f>
        <v>500</v>
      </c>
      <c r="O70" s="201">
        <v>500</v>
      </c>
      <c r="P70" s="194">
        <v>-500</v>
      </c>
      <c r="Q70" s="201">
        <v>0</v>
      </c>
    </row>
    <row r="71" spans="1:17" ht="15.75" customHeight="1">
      <c r="A71" s="76">
        <v>10</v>
      </c>
      <c r="B71" s="77">
        <v>3315</v>
      </c>
      <c r="C71" s="77"/>
      <c r="D71" s="77"/>
      <c r="E71" s="38" t="s">
        <v>43</v>
      </c>
      <c r="F71" s="38"/>
      <c r="G71" s="38"/>
      <c r="H71" s="254"/>
      <c r="I71" s="262"/>
      <c r="J71" s="41"/>
      <c r="K71" s="40"/>
      <c r="L71" s="41"/>
      <c r="M71" s="42"/>
      <c r="N71" s="189"/>
      <c r="O71" s="198"/>
      <c r="P71" s="189"/>
      <c r="Q71" s="198"/>
    </row>
    <row r="72" spans="1:17" ht="15.75" customHeight="1">
      <c r="A72" s="43"/>
      <c r="B72" s="73"/>
      <c r="C72" s="44">
        <v>6351</v>
      </c>
      <c r="D72" s="44" t="s">
        <v>44</v>
      </c>
      <c r="E72" s="63" t="s">
        <v>79</v>
      </c>
      <c r="F72" s="85"/>
      <c r="G72" s="85"/>
      <c r="H72" s="245"/>
      <c r="I72" s="262">
        <v>500</v>
      </c>
      <c r="J72" s="41">
        <v>-500</v>
      </c>
      <c r="K72" s="40"/>
      <c r="L72" s="41"/>
      <c r="M72" s="42"/>
      <c r="N72" s="193">
        <v>500</v>
      </c>
      <c r="O72" s="202"/>
      <c r="P72" s="193">
        <v>-500</v>
      </c>
      <c r="Q72" s="202"/>
    </row>
    <row r="73" spans="1:17" ht="15.75" customHeight="1">
      <c r="A73" s="61"/>
      <c r="B73" s="62"/>
      <c r="C73" s="44">
        <v>6351</v>
      </c>
      <c r="D73" s="44" t="s">
        <v>45</v>
      </c>
      <c r="E73" s="86" t="s">
        <v>105</v>
      </c>
      <c r="F73" s="166"/>
      <c r="G73" s="166"/>
      <c r="H73" s="258"/>
      <c r="I73" s="272">
        <v>250</v>
      </c>
      <c r="J73" s="41">
        <v>-250</v>
      </c>
      <c r="K73" s="40"/>
      <c r="L73" s="41"/>
      <c r="M73" s="42"/>
      <c r="N73" s="221">
        <v>250</v>
      </c>
      <c r="O73" s="199"/>
      <c r="P73" s="221">
        <v>20</v>
      </c>
      <c r="Q73" s="199"/>
    </row>
    <row r="74" spans="1:17" ht="15.75" customHeight="1" thickBot="1">
      <c r="A74" s="50"/>
      <c r="B74" s="51"/>
      <c r="C74" s="52">
        <v>6351</v>
      </c>
      <c r="D74" s="52"/>
      <c r="E74" s="53" t="s">
        <v>27</v>
      </c>
      <c r="F74" s="53"/>
      <c r="G74" s="53"/>
      <c r="H74" s="246"/>
      <c r="I74" s="261">
        <v>750</v>
      </c>
      <c r="J74" s="54">
        <v>-750</v>
      </c>
      <c r="K74" s="55">
        <v>0</v>
      </c>
      <c r="L74" s="56"/>
      <c r="M74" s="57">
        <v>0</v>
      </c>
      <c r="N74" s="194">
        <f>SUM(N72:N73)</f>
        <v>750</v>
      </c>
      <c r="O74" s="195">
        <v>750</v>
      </c>
      <c r="P74" s="194">
        <f>SUM(P72:P73)</f>
        <v>-480</v>
      </c>
      <c r="Q74" s="195">
        <f>SUM(O74:P74)</f>
        <v>270</v>
      </c>
    </row>
    <row r="75" spans="1:17" ht="31.5" customHeight="1">
      <c r="A75" s="76">
        <v>3</v>
      </c>
      <c r="B75" s="153"/>
      <c r="C75" s="77"/>
      <c r="D75" s="44" t="s">
        <v>65</v>
      </c>
      <c r="E75" s="38" t="s">
        <v>70</v>
      </c>
      <c r="F75" s="150"/>
      <c r="G75" s="150"/>
      <c r="H75" s="254"/>
      <c r="I75" s="264"/>
      <c r="J75" s="219"/>
      <c r="K75" s="222"/>
      <c r="L75" s="79"/>
      <c r="M75" s="224"/>
      <c r="N75" s="190"/>
      <c r="O75" s="226"/>
      <c r="P75" s="190"/>
      <c r="Q75" s="226"/>
    </row>
    <row r="76" spans="1:17" ht="15.75" customHeight="1">
      <c r="A76" s="43"/>
      <c r="B76" s="44"/>
      <c r="C76" s="44">
        <v>6351</v>
      </c>
      <c r="D76" s="73"/>
      <c r="E76" s="45" t="s">
        <v>77</v>
      </c>
      <c r="F76" s="154"/>
      <c r="G76" s="154"/>
      <c r="H76" s="245"/>
      <c r="I76" s="265"/>
      <c r="J76" s="220"/>
      <c r="K76" s="223"/>
      <c r="L76" s="47"/>
      <c r="M76" s="225"/>
      <c r="N76" s="214">
        <v>2000</v>
      </c>
      <c r="O76" s="227"/>
      <c r="P76" s="214">
        <v>-2000</v>
      </c>
      <c r="Q76" s="227"/>
    </row>
    <row r="77" spans="1:17" ht="15.75" customHeight="1" thickBot="1">
      <c r="A77" s="50"/>
      <c r="B77" s="51"/>
      <c r="C77" s="158">
        <v>6351</v>
      </c>
      <c r="D77" s="158"/>
      <c r="E77" s="53" t="s">
        <v>27</v>
      </c>
      <c r="F77" s="53"/>
      <c r="G77" s="53"/>
      <c r="H77" s="246"/>
      <c r="I77" s="261"/>
      <c r="J77" s="54"/>
      <c r="K77" s="55"/>
      <c r="L77" s="56"/>
      <c r="M77" s="57"/>
      <c r="N77" s="194">
        <f>SUM(N76)</f>
        <v>2000</v>
      </c>
      <c r="O77" s="195">
        <f>SUM(N77)</f>
        <v>2000</v>
      </c>
      <c r="P77" s="194">
        <f>SUM(P76)</f>
        <v>-2000</v>
      </c>
      <c r="Q77" s="195">
        <f>SUM(O77:P77)</f>
        <v>0</v>
      </c>
    </row>
    <row r="78" spans="1:17" ht="15.75" customHeight="1">
      <c r="A78" s="76">
        <v>8</v>
      </c>
      <c r="B78" s="77">
        <v>3315</v>
      </c>
      <c r="C78" s="77"/>
      <c r="D78" s="44" t="s">
        <v>81</v>
      </c>
      <c r="E78" s="60" t="s">
        <v>82</v>
      </c>
      <c r="F78" s="150"/>
      <c r="G78" s="150"/>
      <c r="H78" s="254"/>
      <c r="I78" s="264"/>
      <c r="J78" s="219"/>
      <c r="K78" s="222"/>
      <c r="L78" s="79"/>
      <c r="M78" s="224"/>
      <c r="N78" s="293"/>
      <c r="O78" s="226"/>
      <c r="P78" s="293"/>
      <c r="Q78" s="226"/>
    </row>
    <row r="79" spans="1:17" ht="15.75" customHeight="1">
      <c r="A79" s="43"/>
      <c r="B79" s="44"/>
      <c r="C79" s="44">
        <v>5331</v>
      </c>
      <c r="D79" s="73"/>
      <c r="E79" s="45" t="s">
        <v>83</v>
      </c>
      <c r="F79" s="154"/>
      <c r="G79" s="154"/>
      <c r="H79" s="245"/>
      <c r="I79" s="265"/>
      <c r="J79" s="220"/>
      <c r="K79" s="223"/>
      <c r="L79" s="47"/>
      <c r="M79" s="225"/>
      <c r="N79" s="295">
        <v>141</v>
      </c>
      <c r="O79" s="227"/>
      <c r="P79" s="295"/>
      <c r="Q79" s="227"/>
    </row>
    <row r="80" spans="1:17" ht="15.75" customHeight="1" thickBot="1">
      <c r="A80" s="43"/>
      <c r="B80" s="44"/>
      <c r="C80" s="73">
        <v>5331</v>
      </c>
      <c r="D80" s="73"/>
      <c r="E80" s="154"/>
      <c r="F80" s="154"/>
      <c r="G80" s="154"/>
      <c r="H80" s="245"/>
      <c r="I80" s="297"/>
      <c r="J80" s="220"/>
      <c r="K80" s="296"/>
      <c r="L80" s="47"/>
      <c r="M80" s="84"/>
      <c r="N80" s="294">
        <f>SUM(N79)</f>
        <v>141</v>
      </c>
      <c r="O80" s="298">
        <f>SUM(N80)</f>
        <v>141</v>
      </c>
      <c r="P80" s="294"/>
      <c r="Q80" s="298">
        <f>SUM(O80:P80)</f>
        <v>141</v>
      </c>
    </row>
    <row r="81" spans="1:17" ht="15.75" customHeight="1">
      <c r="A81" s="36"/>
      <c r="B81" s="37">
        <v>3315</v>
      </c>
      <c r="C81" s="37"/>
      <c r="D81" s="37"/>
      <c r="E81" s="87" t="s">
        <v>46</v>
      </c>
      <c r="F81" s="87"/>
      <c r="G81" s="87"/>
      <c r="H81" s="244"/>
      <c r="I81" s="259"/>
      <c r="J81" s="39"/>
      <c r="K81" s="88"/>
      <c r="L81" s="39"/>
      <c r="M81" s="42"/>
      <c r="N81" s="189"/>
      <c r="O81" s="198"/>
      <c r="P81" s="189">
        <v>1085</v>
      </c>
      <c r="Q81" s="198"/>
    </row>
    <row r="82" spans="1:17" ht="15.75" customHeight="1">
      <c r="A82" s="58"/>
      <c r="B82" s="59"/>
      <c r="C82" s="59"/>
      <c r="D82" s="59"/>
      <c r="E82" s="300"/>
      <c r="F82" s="300"/>
      <c r="G82" s="300"/>
      <c r="H82" s="258"/>
      <c r="I82" s="262"/>
      <c r="J82" s="41"/>
      <c r="K82" s="40"/>
      <c r="L82" s="41"/>
      <c r="M82" s="42"/>
      <c r="N82" s="193"/>
      <c r="O82" s="202"/>
      <c r="P82" s="193">
        <v>1386.6</v>
      </c>
      <c r="Q82" s="202"/>
    </row>
    <row r="83" spans="1:17" ht="29.25" customHeight="1">
      <c r="A83" s="58"/>
      <c r="B83" s="59"/>
      <c r="C83" s="59"/>
      <c r="D83" s="59"/>
      <c r="E83" s="301" t="s">
        <v>91</v>
      </c>
      <c r="F83" s="300"/>
      <c r="G83" s="300"/>
      <c r="H83" s="258"/>
      <c r="I83" s="262"/>
      <c r="J83" s="41"/>
      <c r="K83" s="40"/>
      <c r="L83" s="41"/>
      <c r="M83" s="42"/>
      <c r="N83" s="193">
        <v>-34</v>
      </c>
      <c r="O83" s="202"/>
      <c r="P83" s="322">
        <f>SUM(P81:P82)</f>
        <v>2471.6</v>
      </c>
      <c r="Q83" s="202"/>
    </row>
    <row r="84" spans="1:20" ht="15.75" customHeight="1">
      <c r="A84" s="43"/>
      <c r="B84" s="44"/>
      <c r="C84" s="44">
        <v>6901</v>
      </c>
      <c r="D84" s="44"/>
      <c r="E84" s="45"/>
      <c r="F84" s="45"/>
      <c r="G84" s="45"/>
      <c r="H84" s="245"/>
      <c r="I84" s="260"/>
      <c r="J84" s="47"/>
      <c r="K84" s="48"/>
      <c r="L84" s="47"/>
      <c r="M84" s="49"/>
      <c r="N84" s="193">
        <v>1119</v>
      </c>
      <c r="O84" s="202"/>
      <c r="P84" s="193">
        <v>-2190</v>
      </c>
      <c r="Q84" s="202"/>
      <c r="T84" s="282"/>
    </row>
    <row r="85" spans="1:20" ht="15.75" customHeight="1" thickBot="1">
      <c r="A85" s="61"/>
      <c r="B85" s="62"/>
      <c r="C85" s="73">
        <v>6901</v>
      </c>
      <c r="D85" s="90"/>
      <c r="E85" s="53" t="s">
        <v>47</v>
      </c>
      <c r="F85" s="150"/>
      <c r="G85" s="150"/>
      <c r="H85" s="258"/>
      <c r="I85" s="273"/>
      <c r="J85" s="41"/>
      <c r="K85" s="91"/>
      <c r="L85" s="92"/>
      <c r="M85" s="93"/>
      <c r="N85" s="196">
        <f>SUM(N83:N84)</f>
        <v>1085</v>
      </c>
      <c r="O85" s="212">
        <v>1085</v>
      </c>
      <c r="P85" s="196">
        <v>-803.4</v>
      </c>
      <c r="Q85" s="212">
        <v>281.6</v>
      </c>
      <c r="T85" s="282"/>
    </row>
    <row r="86" spans="1:20" ht="15.75" customHeight="1" thickBot="1">
      <c r="A86" s="94"/>
      <c r="B86" s="95"/>
      <c r="C86" s="95"/>
      <c r="D86" s="96"/>
      <c r="E86" s="97" t="s">
        <v>48</v>
      </c>
      <c r="F86" s="97"/>
      <c r="G86" s="97"/>
      <c r="H86" s="276"/>
      <c r="I86" s="277">
        <v>7000</v>
      </c>
      <c r="J86" s="98">
        <v>0</v>
      </c>
      <c r="K86" s="99">
        <v>7000</v>
      </c>
      <c r="L86" s="98">
        <v>51</v>
      </c>
      <c r="M86" s="99">
        <v>7051</v>
      </c>
      <c r="N86" s="197">
        <f>N46+N52+N54+N57+N70+N74+N77+N80+N85</f>
        <v>5229</v>
      </c>
      <c r="O86" s="204">
        <f>O46+O50+O49+O52+O54+O57++O60+O63+O67+O70+O74+O77+O80+O85</f>
        <v>12280</v>
      </c>
      <c r="P86" s="197">
        <v>1386.6</v>
      </c>
      <c r="Q86" s="204">
        <v>13666.6</v>
      </c>
      <c r="S86" s="282"/>
      <c r="T86" s="282"/>
    </row>
    <row r="87" spans="1:17" ht="15.75" customHeight="1">
      <c r="A87" s="100"/>
      <c r="B87" s="101"/>
      <c r="C87" s="101"/>
      <c r="D87" s="101"/>
      <c r="E87" s="101"/>
      <c r="F87" s="101"/>
      <c r="G87" s="101"/>
      <c r="H87" s="101"/>
      <c r="I87" s="102"/>
      <c r="J87" s="103"/>
      <c r="K87" s="102"/>
      <c r="L87" s="104"/>
      <c r="M87" s="102"/>
      <c r="N87" s="315"/>
      <c r="O87" s="1"/>
      <c r="P87" s="315">
        <v>2190</v>
      </c>
      <c r="Q87" s="315" t="s">
        <v>107</v>
      </c>
    </row>
    <row r="88" spans="1:17" ht="15.75" customHeight="1" thickBot="1">
      <c r="A88" s="18" t="s">
        <v>49</v>
      </c>
      <c r="B88" s="18"/>
      <c r="C88" s="18"/>
      <c r="D88" s="18"/>
      <c r="E88" s="18"/>
      <c r="F88" s="18"/>
      <c r="G88" s="18"/>
      <c r="H88" s="18"/>
      <c r="I88" s="105"/>
      <c r="J88" s="82"/>
      <c r="K88" s="82"/>
      <c r="L88" s="106"/>
      <c r="M88" s="106"/>
      <c r="N88" s="107"/>
      <c r="O88" s="107"/>
      <c r="P88" s="107"/>
      <c r="Q88" s="107"/>
    </row>
    <row r="89" spans="1:17" ht="15.75" customHeight="1" thickBot="1">
      <c r="A89" s="108" t="s">
        <v>50</v>
      </c>
      <c r="B89" s="109"/>
      <c r="C89" s="110"/>
      <c r="D89" s="111"/>
      <c r="E89" s="111"/>
      <c r="F89" s="111"/>
      <c r="G89" s="111"/>
      <c r="H89" s="112"/>
      <c r="I89" s="113" t="s">
        <v>51</v>
      </c>
      <c r="J89" s="278" t="s">
        <v>52</v>
      </c>
      <c r="K89" s="115" t="s">
        <v>53</v>
      </c>
      <c r="L89" s="114" t="s">
        <v>52</v>
      </c>
      <c r="M89" s="115" t="s">
        <v>53</v>
      </c>
      <c r="N89" s="114" t="s">
        <v>52</v>
      </c>
      <c r="O89" s="115" t="s">
        <v>53</v>
      </c>
      <c r="P89" s="114" t="s">
        <v>52</v>
      </c>
      <c r="Q89" s="115" t="s">
        <v>53</v>
      </c>
    </row>
    <row r="90" spans="1:17" ht="15.75" customHeight="1">
      <c r="A90" s="116" t="s">
        <v>54</v>
      </c>
      <c r="B90" s="117"/>
      <c r="C90" s="118">
        <v>6351</v>
      </c>
      <c r="D90" s="119"/>
      <c r="E90" s="310" t="s">
        <v>55</v>
      </c>
      <c r="F90" s="168"/>
      <c r="G90" s="168"/>
      <c r="H90" s="117"/>
      <c r="I90" s="120">
        <v>4500</v>
      </c>
      <c r="J90" s="311">
        <v>500</v>
      </c>
      <c r="K90" s="312">
        <v>5000</v>
      </c>
      <c r="L90" s="121"/>
      <c r="M90" s="183">
        <v>5000</v>
      </c>
      <c r="N90" s="313">
        <v>3503</v>
      </c>
      <c r="O90" s="314">
        <f>SUM(M90:N90)</f>
        <v>8503</v>
      </c>
      <c r="P90" s="313">
        <f>P46+P52+P67+P74+P77</f>
        <v>2690</v>
      </c>
      <c r="Q90" s="314">
        <f>SUM(O90:P90)</f>
        <v>11193</v>
      </c>
    </row>
    <row r="91" spans="1:17" ht="15.75" customHeight="1">
      <c r="A91" s="122" t="s">
        <v>54</v>
      </c>
      <c r="B91" s="123"/>
      <c r="C91" s="124">
        <v>5331</v>
      </c>
      <c r="D91" s="125"/>
      <c r="E91" s="126" t="s">
        <v>56</v>
      </c>
      <c r="F91" s="169"/>
      <c r="G91" s="169"/>
      <c r="H91" s="123"/>
      <c r="I91" s="127">
        <v>500</v>
      </c>
      <c r="J91" s="128">
        <v>-500</v>
      </c>
      <c r="K91" s="160">
        <v>0</v>
      </c>
      <c r="L91" s="130"/>
      <c r="M91" s="184">
        <v>0</v>
      </c>
      <c r="N91" s="205">
        <f>N70+N80</f>
        <v>641</v>
      </c>
      <c r="O91" s="206">
        <f>SUM(N91)</f>
        <v>641</v>
      </c>
      <c r="P91" s="205">
        <v>-500</v>
      </c>
      <c r="Q91" s="206">
        <v>141</v>
      </c>
    </row>
    <row r="92" spans="1:17" ht="15.75" customHeight="1">
      <c r="A92" s="122" t="s">
        <v>54</v>
      </c>
      <c r="B92" s="123"/>
      <c r="C92" s="124">
        <v>6130</v>
      </c>
      <c r="D92" s="125"/>
      <c r="E92" s="132" t="s">
        <v>57</v>
      </c>
      <c r="F92" s="170"/>
      <c r="G92" s="170"/>
      <c r="H92" s="133"/>
      <c r="I92" s="134">
        <v>2000</v>
      </c>
      <c r="J92" s="128"/>
      <c r="K92" s="129">
        <v>2000</v>
      </c>
      <c r="L92" s="130">
        <v>51</v>
      </c>
      <c r="M92" s="131">
        <v>2051</v>
      </c>
      <c r="N92" s="207">
        <v>0</v>
      </c>
      <c r="O92" s="208">
        <f>SUM(M92:N92)</f>
        <v>2051</v>
      </c>
      <c r="P92" s="207">
        <v>0</v>
      </c>
      <c r="Q92" s="208">
        <v>2051</v>
      </c>
    </row>
    <row r="93" spans="1:17" ht="15.75" customHeight="1" thickBot="1">
      <c r="A93" s="135" t="s">
        <v>54</v>
      </c>
      <c r="B93" s="136"/>
      <c r="C93" s="137">
        <v>6901</v>
      </c>
      <c r="D93" s="138"/>
      <c r="E93" s="139" t="s">
        <v>58</v>
      </c>
      <c r="F93" s="171"/>
      <c r="G93" s="171"/>
      <c r="H93" s="292">
        <v>5263</v>
      </c>
      <c r="I93" s="140">
        <v>0</v>
      </c>
      <c r="J93" s="141"/>
      <c r="K93" s="174">
        <v>0</v>
      </c>
      <c r="L93" s="142"/>
      <c r="M93" s="143">
        <v>0</v>
      </c>
      <c r="N93" s="209">
        <f>N85</f>
        <v>1085</v>
      </c>
      <c r="O93" s="210">
        <f>SUM(N93)</f>
        <v>1085</v>
      </c>
      <c r="P93" s="209">
        <v>-803.4</v>
      </c>
      <c r="Q93" s="210">
        <v>281.6</v>
      </c>
    </row>
    <row r="94" spans="1:17" ht="15.75" customHeight="1" thickBot="1">
      <c r="A94" s="144"/>
      <c r="B94" s="145"/>
      <c r="C94" s="145"/>
      <c r="D94" s="145"/>
      <c r="E94" s="146" t="s">
        <v>59</v>
      </c>
      <c r="F94" s="172"/>
      <c r="G94" s="172"/>
      <c r="H94" s="145"/>
      <c r="I94" s="147">
        <v>7000</v>
      </c>
      <c r="J94" s="148">
        <v>0</v>
      </c>
      <c r="K94" s="149">
        <v>7000</v>
      </c>
      <c r="L94" s="148">
        <v>51</v>
      </c>
      <c r="M94" s="177">
        <v>7051</v>
      </c>
      <c r="N94" s="211">
        <v>5229</v>
      </c>
      <c r="O94" s="203">
        <f>SUM(M94:N94)</f>
        <v>12280</v>
      </c>
      <c r="P94" s="211">
        <f>SUM(P90:P93)</f>
        <v>1386.6</v>
      </c>
      <c r="Q94" s="203">
        <f>SUM(Q90:Q93)</f>
        <v>13666.6</v>
      </c>
    </row>
    <row r="96" spans="13:16" ht="15">
      <c r="M96" s="282"/>
      <c r="N96" s="282"/>
      <c r="P96" s="282"/>
    </row>
    <row r="97" spans="14:17" ht="15">
      <c r="N97" s="282"/>
      <c r="O97" s="282"/>
      <c r="P97" s="282"/>
      <c r="Q97" s="282"/>
    </row>
    <row r="98" spans="14:16" ht="15">
      <c r="N98" s="282"/>
      <c r="P98" s="282"/>
    </row>
    <row r="99" spans="14:16" ht="15">
      <c r="N99" s="282"/>
      <c r="P99" s="282"/>
    </row>
    <row r="100" spans="14:16" ht="15">
      <c r="N100" s="282"/>
      <c r="P100" s="282"/>
    </row>
    <row r="101" ht="15">
      <c r="N101" s="282"/>
    </row>
  </sheetData>
  <sheetProtection/>
  <mergeCells count="3">
    <mergeCell ref="J41:M41"/>
    <mergeCell ref="N41:O41"/>
    <mergeCell ref="P41:Q41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385</cp:lastModifiedBy>
  <cp:lastPrinted>2009-06-10T15:10:28Z</cp:lastPrinted>
  <dcterms:created xsi:type="dcterms:W3CDTF">2009-04-09T09:19:11Z</dcterms:created>
  <dcterms:modified xsi:type="dcterms:W3CDTF">2009-06-11T06:32:41Z</dcterms:modified>
  <cp:category/>
  <cp:version/>
  <cp:contentType/>
  <cp:contentStatus/>
</cp:coreProperties>
</file>