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110" windowHeight="12045" tabRatio="613" firstSheet="2" activeTab="6"/>
  </bookViews>
  <sheets>
    <sheet name="celková tabulka návrh" sheetId="1" r:id="rId1"/>
    <sheet name="02 životní prostředí" sheetId="2" r:id="rId2"/>
    <sheet name="10 doprava" sheetId="3" r:id="rId3"/>
    <sheet name="12 správa majetku " sheetId="4" r:id="rId4"/>
    <sheet name="13evropská integrace " sheetId="5" r:id="rId5"/>
    <sheet name="14 školství" sheetId="6" r:id="rId6"/>
    <sheet name="15 zdravotnictví " sheetId="7" r:id="rId7"/>
    <sheet name="16 kultura" sheetId="8" r:id="rId8"/>
    <sheet name="19 KÚ " sheetId="9" r:id="rId9"/>
    <sheet name="28 sociálních věcí " sheetId="10" r:id="rId10"/>
    <sheet name="39 regionální rozvoj" sheetId="11" r:id="rId11"/>
    <sheet name="List1" sheetId="12" r:id="rId12"/>
    <sheet name="List2" sheetId="13" r:id="rId13"/>
    <sheet name="List3" sheetId="14" r:id="rId14"/>
  </sheets>
  <definedNames>
    <definedName name="_xlnm.Print_Titles" localSheetId="5">'14 školství'!$12:$13</definedName>
    <definedName name="_xlnm.Print_Area" localSheetId="0">'celková tabulka návrh'!$A$1:$M$25</definedName>
  </definedNames>
  <calcPr fullCalcOnLoad="1"/>
</workbook>
</file>

<file path=xl/sharedStrings.xml><?xml version="1.0" encoding="utf-8"?>
<sst xmlns="http://schemas.openxmlformats.org/spreadsheetml/2006/main" count="692" uniqueCount="306">
  <si>
    <t>limit 2011</t>
  </si>
  <si>
    <t>I.čerpání FRR 2011</t>
  </si>
  <si>
    <t>nerozděleno</t>
  </si>
  <si>
    <t>projekty EU</t>
  </si>
  <si>
    <t xml:space="preserve">odvětví: </t>
  </si>
  <si>
    <t>dopravy ( 10 )</t>
  </si>
  <si>
    <t>v tis. Kč</t>
  </si>
  <si>
    <t>FRR 2011</t>
  </si>
  <si>
    <t>prostředky na kofinancování a předfinancování EU rok 2011</t>
  </si>
  <si>
    <t>č.org.</t>
  </si>
  <si>
    <t>§</t>
  </si>
  <si>
    <t>položka</t>
  </si>
  <si>
    <t>č. akce</t>
  </si>
  <si>
    <t>název organizace a akce</t>
  </si>
  <si>
    <t xml:space="preserve">investováno do roku 2010 </t>
  </si>
  <si>
    <t>zdroj krytí Úvěr Čs. Spořitelna r. 2011</t>
  </si>
  <si>
    <t>kapitálové výdaje</t>
  </si>
  <si>
    <t>běžné výdaje</t>
  </si>
  <si>
    <t>investiční a neinvestiční prostředky po roce 2011</t>
  </si>
  <si>
    <t>rozpočtové náklady celkem</t>
  </si>
  <si>
    <t>poznámka</t>
  </si>
  <si>
    <t>Královéhradecký kraj</t>
  </si>
  <si>
    <t>DS/11/2</t>
  </si>
  <si>
    <t>příprava staveb</t>
  </si>
  <si>
    <t>Hradec Králové , ul. Kladská (stávající)</t>
  </si>
  <si>
    <t>koordinace s kanalizací</t>
  </si>
  <si>
    <t>III/30426 České Meziříčí - Pohoří</t>
  </si>
  <si>
    <t>spolúčast - cukrovar České Meziříčí</t>
  </si>
  <si>
    <t>III/2995 Lejšovka, havárie opěrné zdi</t>
  </si>
  <si>
    <t>III/28442 Horní Brusnice havárie opěrné zdi</t>
  </si>
  <si>
    <t xml:space="preserve"> akce  - 19 výzva ROP EU</t>
  </si>
  <si>
    <t>neuznatelné náklady 10 mil.</t>
  </si>
  <si>
    <t>Odbavovací systém krajské integrované dopravy OREDO</t>
  </si>
  <si>
    <t>III/32419 Nový Bydžov, průtah</t>
  </si>
  <si>
    <t xml:space="preserve">CELKEM </t>
  </si>
  <si>
    <t>Rekapitulace:</t>
  </si>
  <si>
    <t>kapitálové výdaje - investiční transfery PO</t>
  </si>
  <si>
    <t>běžné výdaje - neinvestiční příspěvky PO</t>
  </si>
  <si>
    <t>kapitálové výdaje - pořízení dlouhodobého hmotného  majetku - pozemky</t>
  </si>
  <si>
    <t>kapitálové výdaje - pořízení dlouhodobého hmotného majetku (budovy, haly a stavby)</t>
  </si>
  <si>
    <t>ostatní kapitálové výdaje - rezervy kapitálových výdajů</t>
  </si>
  <si>
    <t>celkem</t>
  </si>
  <si>
    <t>I. čerpání FRR 2011</t>
  </si>
  <si>
    <t>kultury ( 16 )</t>
  </si>
  <si>
    <t>prostředky pro kofinancování a přefinancování EU rok 2011</t>
  </si>
  <si>
    <t>číslo akce</t>
  </si>
  <si>
    <t>investováno do roku 2010</t>
  </si>
  <si>
    <t>zdroj krytí Úvěr Čs. spořitelna</t>
  </si>
  <si>
    <t>kapitálové výdaje 2011</t>
  </si>
  <si>
    <t xml:space="preserve"> běžné výdaje 2011</t>
  </si>
  <si>
    <t>investiční a neinvestiční prostředky po  roce 2011</t>
  </si>
  <si>
    <t>Muzeum a galerie Orlických hor v Rychnově nad Kněžnou</t>
  </si>
  <si>
    <t>kofi + předfi</t>
  </si>
  <si>
    <t>Centrum studie studie a prezentace krajkářského řemesla Vamberk ( Muzeum a galerie Orlických hor v Rychnově n/K)</t>
  </si>
  <si>
    <t>podán projekt do ROP</t>
  </si>
  <si>
    <t>KP/11/504</t>
  </si>
  <si>
    <t xml:space="preserve">Nákup auta pro archelogický výzkum </t>
  </si>
  <si>
    <t>Muzeum východních Čech v Hradci Králové</t>
  </si>
  <si>
    <t>Vybudování prezentační soustavy  v Muzeum války 1866 na Chlumu</t>
  </si>
  <si>
    <t>KP/11/501</t>
  </si>
  <si>
    <t xml:space="preserve">Provedení izolace proti zemní vlhkosti a obnovení obvodového pláště na budově muzea války 1866 na Chlumu (stará budova) </t>
  </si>
  <si>
    <t>KP/11/502</t>
  </si>
  <si>
    <t>Regionální muzeum v Náchodě</t>
  </si>
  <si>
    <t>Obnova technického zařízení  v pevnosti Dobrošov - návštěvnický okruh</t>
  </si>
  <si>
    <t>KP/11/503</t>
  </si>
  <si>
    <t>Nákup auta na zjištění provozu pevnosti Dobrošov</t>
  </si>
  <si>
    <t>KP/09/510</t>
  </si>
  <si>
    <t>podán  projekt do VaVPi</t>
  </si>
  <si>
    <t>činnost krajského úřadu ( 19 )</t>
  </si>
  <si>
    <t>KR/11/01</t>
  </si>
  <si>
    <t>KR/11/02</t>
  </si>
  <si>
    <t>Portál - Jednotná digitální technická mapa KHK</t>
  </si>
  <si>
    <t>Posílení česko-švýcarské spolupráce v oblasti strategického řízení veřejné správy</t>
  </si>
  <si>
    <t>Vzdělávání  v eGON Centru Královéhradeckého kraje</t>
  </si>
  <si>
    <t>Egon - spisová služba</t>
  </si>
  <si>
    <t>Smart kraj = smart region</t>
  </si>
  <si>
    <t>EGON - Technologické centrum KHK</t>
  </si>
  <si>
    <t>kapitálové výdaje - programové vybavení</t>
  </si>
  <si>
    <t>sociální věci (28)</t>
  </si>
  <si>
    <t>č. org.</t>
  </si>
  <si>
    <t>SV/07/623</t>
  </si>
  <si>
    <t>Domov důchodců Černožice</t>
  </si>
  <si>
    <t>státní rozpočet - SR</t>
  </si>
  <si>
    <t>Domov důchodců Černožice - přístavba ubytovacího objektu</t>
  </si>
  <si>
    <t>za účasti SR, smlouvy uzavřeny</t>
  </si>
  <si>
    <t>ZK/3/101/2009</t>
  </si>
  <si>
    <t>SV/10/606</t>
  </si>
  <si>
    <t>Domov důchodců Albrechtice nad Orlicí</t>
  </si>
  <si>
    <t>smlouvy ještě nejsou uzavřeny,    200,0 tis. Kč z prostř. PO</t>
  </si>
  <si>
    <t>Vestavba do půdních prostor č.p. 104 a přístavba únikového schodiště</t>
  </si>
  <si>
    <t>SV/10/603</t>
  </si>
  <si>
    <t>Domov Dolní zámek Teplice nad Metují</t>
  </si>
  <si>
    <t>???</t>
  </si>
  <si>
    <t>státní rozpočet - SR ? - podaná žádost</t>
  </si>
  <si>
    <t>Výstavba a rekonstrukce Domova Dolní zámek na zvláštní režim</t>
  </si>
  <si>
    <t>v případě zařazení kraj - cca 10.891,3</t>
  </si>
  <si>
    <t>smlouvy ještě nejsou uzavřeny</t>
  </si>
  <si>
    <t>SV/10/604</t>
  </si>
  <si>
    <t>Domov důchodců Černožice - rekonstrukce stávajícího ubyt. objektu</t>
  </si>
  <si>
    <t>v případě zařazení kraj - cca 15.623,0</t>
  </si>
  <si>
    <t>Domov důchodců Police nad Metují</t>
  </si>
  <si>
    <t>navazuje na Rek. a přístavbu DD (nemohlo být zařaz. v program. fin.)</t>
  </si>
  <si>
    <t>Venkovní úpravy areálu domova</t>
  </si>
  <si>
    <t>Domov důchodců V Podzámčí Chlumec nad Cidlinou</t>
  </si>
  <si>
    <t>Oprava balkónů na hlavním objektu 01, západ</t>
  </si>
  <si>
    <t>Domov na Stříbrném vrchu Rokytnice v Orlických horách</t>
  </si>
  <si>
    <t>Dispoziční změny a úpravy</t>
  </si>
  <si>
    <t>Úprava schodiště do suterénu</t>
  </si>
  <si>
    <t>Domov důchodců Tmavý Důl</t>
  </si>
  <si>
    <t>Rekonstrukce hlavní komunikace</t>
  </si>
  <si>
    <t>Nákup konvektomatu</t>
  </si>
  <si>
    <t>Domov důchodců Pilníkov</t>
  </si>
  <si>
    <t>IV</t>
  </si>
  <si>
    <t>NIV</t>
  </si>
  <si>
    <t>CELKEM</t>
  </si>
  <si>
    <t>kapitálové výdaje - budovy, haly, stavby</t>
  </si>
  <si>
    <t>drobný hmotný dlouhodobý majetek</t>
  </si>
  <si>
    <t>Rozděleno celkem</t>
  </si>
  <si>
    <t>životní prostředí ( 02 )</t>
  </si>
  <si>
    <t>Regionální centrum pro životní prostředí</t>
  </si>
  <si>
    <t>II. Projekt vytváření soustavy NATURA 2000 v KHK</t>
  </si>
  <si>
    <t>Limit  2011</t>
  </si>
  <si>
    <t>Archeopark pravěku ve Všestarech</t>
  </si>
  <si>
    <t>Oprava bývalého kláštera Opočno /kulturní památka/ + Hluchák</t>
  </si>
  <si>
    <t>Okrouhlík - těsnění oken, oprava střechy</t>
  </si>
  <si>
    <t>Rottrovy boudy - rekonstrukce</t>
  </si>
  <si>
    <t>Celková oprava pomníku "Baterie mrtvých na Chlumu</t>
  </si>
  <si>
    <t>Obnova pietního místa "Jezdecké bitvy u Střezetic"</t>
  </si>
  <si>
    <t>Cyklostezka Hradec Králové - Josefov - Kuks</t>
  </si>
  <si>
    <t>akce rozpracované z roku 2010 dofinancování v roce 2011</t>
  </si>
  <si>
    <t>regionální rozvoj (39 )</t>
  </si>
  <si>
    <t xml:space="preserve">akce rozpracované z roku 2010 dofinancování v roce 2011 </t>
  </si>
  <si>
    <t>odvětví</t>
  </si>
  <si>
    <t>číslo odvětví</t>
  </si>
  <si>
    <t>skutečnost  FRR k 31.12.2009</t>
  </si>
  <si>
    <t>přidělený finanční limit FRR v roce 2010</t>
  </si>
  <si>
    <t>rozpracované jmenovité akce ke schválení  v roce 2011  FRR</t>
  </si>
  <si>
    <t>přidělený finanční limit - skutečnost FRR pro rok 2011</t>
  </si>
  <si>
    <t>životní prostředí</t>
  </si>
  <si>
    <t>doprava</t>
  </si>
  <si>
    <t>správa majetku kraje</t>
  </si>
  <si>
    <t>školství</t>
  </si>
  <si>
    <t>zdravotnictví</t>
  </si>
  <si>
    <t>kultura</t>
  </si>
  <si>
    <t>zastupitelstvo kraje</t>
  </si>
  <si>
    <t xml:space="preserve">činnost krajského úřadu </t>
  </si>
  <si>
    <t>sociální</t>
  </si>
  <si>
    <t>regionální rozvoj</t>
  </si>
  <si>
    <t>nerozděleno na odvětví - rezerva</t>
  </si>
  <si>
    <t>celkem FRR</t>
  </si>
  <si>
    <t>přidělený finanční limit - FRR pro rok 2011</t>
  </si>
  <si>
    <t>zdravotnictví ( 15 )</t>
  </si>
  <si>
    <t>ZD/09/454</t>
  </si>
  <si>
    <t>ZD/10/401</t>
  </si>
  <si>
    <t>Ekologizace vytápění nemocnice Jičín</t>
  </si>
  <si>
    <t>Ekologizace vytápění nemocnice Nový Bydžov</t>
  </si>
  <si>
    <t>Operační středisko ZZS HK</t>
  </si>
  <si>
    <t>Digitalizace nemocnic  KHK II.etapa</t>
  </si>
  <si>
    <t>Oblastní nemocnice Jičín  a.s.</t>
  </si>
  <si>
    <t>Oblastní nemocnice  Trutnov a.s.</t>
  </si>
  <si>
    <t>Zdravotnická záchranná služba KHK</t>
  </si>
  <si>
    <t>Zdravotnický holding Královéhradeckého kraje a.s.</t>
  </si>
  <si>
    <t>příprava projektu do IOP</t>
  </si>
  <si>
    <t>příprava projektu do ROP</t>
  </si>
  <si>
    <t>Oblastní nemocnice Náchod a.s.</t>
  </si>
  <si>
    <t>ZD/09/414</t>
  </si>
  <si>
    <t>ZD/10/413</t>
  </si>
  <si>
    <t>II. Etapa Generelu ON Náchod a.s.</t>
  </si>
  <si>
    <t>rekonstrukce inter. oddělení Nemocnice Broumov</t>
  </si>
  <si>
    <t>ZD/08/416</t>
  </si>
  <si>
    <t>ZD/09/435</t>
  </si>
  <si>
    <t>nákup sanitních vozidel pro ZSS</t>
  </si>
  <si>
    <t>informační technologie - dokončení digitalizace</t>
  </si>
  <si>
    <t>SOD z 20.12.2007 - dokončení</t>
  </si>
  <si>
    <t>ukončení  - uzavírání dílčí smlouvy</t>
  </si>
  <si>
    <t>zdravotnické přístroje</t>
  </si>
  <si>
    <t>správa majetku kraje ( 12 )</t>
  </si>
  <si>
    <t>opravy a udržování</t>
  </si>
  <si>
    <t xml:space="preserve">Fond rozvoje a reprodukce ( FRR kap. 50 ) Královéhradeckého kraje v roce 2011  </t>
  </si>
  <si>
    <t>Zateplení budov v areálu Oblastní nemocnice Trutnov</t>
  </si>
  <si>
    <t>2 ks sanitních vozidel - systém RV</t>
  </si>
  <si>
    <t>Internizace nemocnic KHK II.etapa</t>
  </si>
  <si>
    <t xml:space="preserve">kapitálové výdaje pro rok 2011 FRR          IV </t>
  </si>
  <si>
    <t>běžné výdaje pro rok 2011 FRR                 NIV</t>
  </si>
  <si>
    <t xml:space="preserve">kapitálové výdaje pro rok 2011 FRR             IV </t>
  </si>
  <si>
    <t>běžné výdaje pro rok 2011 FRR                NIV</t>
  </si>
  <si>
    <t>běžné výdaje pro rok 2011 FRR                    NIV</t>
  </si>
  <si>
    <t>běžné výdaje pro rok 2011 FRR                      NIV</t>
  </si>
  <si>
    <t>nezpůsobilé náklady OPŽP  - školství</t>
  </si>
  <si>
    <t>nezpůsobilé náklady OPŽP  - zdravotnictví</t>
  </si>
  <si>
    <t>zpracováva se projektová dokumentace  CZ.1.02/0.2.00/09.03825, ev.č. 09032112</t>
  </si>
  <si>
    <t>CZ.1.02/2.2.00/09.03824, ev.č. 09031932</t>
  </si>
  <si>
    <t>schválená žádost OPŽP, připravené VŘ - kofi  předfin. CZ.1.02/3.2.00/09.04814, ev.č. 09046543</t>
  </si>
  <si>
    <t>investiční transfery nefinančním podnikatelským subjektům - právnickým osobám</t>
  </si>
  <si>
    <t>Rekapitulace FRR:</t>
  </si>
  <si>
    <t>RekapitulaceFRR:</t>
  </si>
  <si>
    <t>evropská integrace ( 13 )</t>
  </si>
  <si>
    <t>evroská integrace</t>
  </si>
  <si>
    <t>školství ( 14 )</t>
  </si>
  <si>
    <t xml:space="preserve">investiční prostředky požadované pro r. 2011 FRR IV </t>
  </si>
  <si>
    <t>neinvestiční prostředky požadované pro r. 2011 FRR NIV</t>
  </si>
  <si>
    <t>SM/08/309</t>
  </si>
  <si>
    <t>Střední škola zahradnická, Kopidlno, nám. Hilmarovo 1</t>
  </si>
  <si>
    <t>akce zahájena v roce 2009,dokončení</t>
  </si>
  <si>
    <t>Plynofikace jednotlivých objektů vč. kotelen - III. část</t>
  </si>
  <si>
    <t>SM/09/322</t>
  </si>
  <si>
    <t>Gymnázium a Střední odborná škola pedagogická, Nová Paka, Kumburská 740</t>
  </si>
  <si>
    <t>Výměna oken na domově mládeže - III. část</t>
  </si>
  <si>
    <t>SM/08/376</t>
  </si>
  <si>
    <t>VOŠ zdravotnická a SZŠ,Trutnov, Procházkova 303</t>
  </si>
  <si>
    <t>PD zpracována v roce 2009,   2010 zahájena I. část</t>
  </si>
  <si>
    <t xml:space="preserve">Rekonstrukce Domova mládeže - Fibichova </t>
  </si>
  <si>
    <t>SM/09/316</t>
  </si>
  <si>
    <t>Gymnázium a Střední odborná škola, Jaroměř, Lužická 423</t>
  </si>
  <si>
    <t>akce rozestavěná z roku 2009</t>
  </si>
  <si>
    <t>Sanace vlhkého zdiva</t>
  </si>
  <si>
    <t>SŠ služeb, obchodu a gastronomie, HK, Velká 3</t>
  </si>
  <si>
    <t>PD zpracována v roce 2009, 2010 zahájena I. část</t>
  </si>
  <si>
    <t>SM/10/302</t>
  </si>
  <si>
    <t>Rekonstrukce objektu V Lipkách</t>
  </si>
  <si>
    <t>SM/09/303</t>
  </si>
  <si>
    <t>Základní škola logopedická a Mateřská škola logopedická, Choustníkovo Hradiště 161</t>
  </si>
  <si>
    <t>Přístavba a stavební úpravy</t>
  </si>
  <si>
    <t>Pedagogicko-psychologická poradna Královéhradeckého kraje, HK, M. Horákové 504</t>
  </si>
  <si>
    <t>PPP Náchod</t>
  </si>
  <si>
    <t>Střední škola, Základní škola a MŠ, Hradec Králové, Štefánikova  549</t>
  </si>
  <si>
    <t>Obchodní akademie, Náchod, Denisovo nábřeží 673</t>
  </si>
  <si>
    <t>PD v roce 2009</t>
  </si>
  <si>
    <t>Reko rozvodů vody a kanalizace</t>
  </si>
  <si>
    <t>Střední průmyslová škola kamenická a sochařská, Hořice, Husova 675</t>
  </si>
  <si>
    <t>PD zpracována v r. 2010 z IF</t>
  </si>
  <si>
    <t>Změna topného média</t>
  </si>
  <si>
    <t>Dětský domov a školní jídelna, Vrchlabí, Žižkova 497</t>
  </si>
  <si>
    <t>Výměna střešní krytiny</t>
  </si>
  <si>
    <t>Střední odborná škola a SOU, Trutnov, Volanovská 243</t>
  </si>
  <si>
    <t>revizní zpráva</t>
  </si>
  <si>
    <t>Gymnázium Broumov, Hradební 218</t>
  </si>
  <si>
    <t>zápisy KHS</t>
  </si>
  <si>
    <t>Instalace vzduchotechniky do tělocvičny</t>
  </si>
  <si>
    <t>Oprava opěrné zdi</t>
  </si>
  <si>
    <t>Město již zahájilo v  r. 2010 PD</t>
  </si>
  <si>
    <t>Renovace podlahy v tělocvičně</t>
  </si>
  <si>
    <t>Výměna oken a opláštění budov SŠ, ZŠ, MŠ, Štefánikova, Hradec Králové</t>
  </si>
  <si>
    <t>Střední škola technická a řemeslná, Nový Bydžov, Dr.M.Tyrše 112</t>
  </si>
  <si>
    <t>Realizace úspor energie SŠTŘ Hlušice</t>
  </si>
  <si>
    <t>Dětský domov, základní škola a školní jídelna, Dolní Lánov 240</t>
  </si>
  <si>
    <t>Zateplení budov, Dětský domov, základní škola a školní jídelna Dolní Lánov 247</t>
  </si>
  <si>
    <t>Střední průmyslová škola, Trutnov, Školní 101</t>
  </si>
  <si>
    <t>COV - Podpora praktické výuky technických oborů na střední škole, SPŠ Trutnov</t>
  </si>
  <si>
    <t>Střední odborná škola veterinární, Hradec Králové-Kukleny, Pražská 68</t>
  </si>
  <si>
    <t>COV - Vytvoření podmínek pro výuku nového studijního zaměření VETERINÁRNÍ TECHNIK LABORANT, SOŠ veterinární, Hradec Králové</t>
  </si>
  <si>
    <t>Střední uměleckoprůmyslová škola hudebních nástrojů a nábytku, Hradec Králové, 17. listopadu 1202</t>
  </si>
  <si>
    <t>COV pro nejmodernější technologie obrábění dřeva SUPŠ HNN, HK</t>
  </si>
  <si>
    <t>Rekonstrukce pavilonu dřevařských oborů Střední školy, Základní školy a Mateřské školy, Hradec Králové, Šrtefánikova 549</t>
  </si>
  <si>
    <t>Integrovaná střední škola, Nová Paka, Kumburská 846</t>
  </si>
  <si>
    <t xml:space="preserve">Centrum odborného vzdělávání pro COV - elektrotechnický a strojírenský průmysl </t>
  </si>
  <si>
    <t>Střední průmyslová škola stavební, Hradec Králové, Pospíšilova tř. 787</t>
  </si>
  <si>
    <t>Zateplení Střední průmyslové školy stavební Hradec Králové</t>
  </si>
  <si>
    <t>Vyšší odborná škola, Střední odborná škola a Střední odborné učiliště, Kostelec nad Orlicí, Komenského 873</t>
  </si>
  <si>
    <t>Zateplení VOŠ a SOŠ Kostelec nad Orlicí</t>
  </si>
  <si>
    <t>Vyšší odborná škola zdravotnická a Střední zdravotnická škola, Hradec Králové, Komenského 234</t>
  </si>
  <si>
    <t>Zateplení VOŠ a SZŠ Hradec Králové</t>
  </si>
  <si>
    <t>Odborná učiliště a Praktická škola, Hořice, Havlíčkova 54</t>
  </si>
  <si>
    <t>Zateplení OU Hořice</t>
  </si>
  <si>
    <t>Gymnázium Františka Martina Pelcla, Rychnov nad Kněžnou, Hrdinů odboje 36</t>
  </si>
  <si>
    <t>Zateplení Gymnázium Rychnov nad Kněžnou</t>
  </si>
  <si>
    <t>Zvýšení kvality prostředí pro výuky - OA Náchod</t>
  </si>
  <si>
    <t xml:space="preserve">finanční limit - skutečnost FRR  - 3 změna rozpočtu 2010 </t>
  </si>
  <si>
    <t>Nákup serverů ( NSE, NSI,Proxi,MobilTruck)</t>
  </si>
  <si>
    <t>ArcGIS Network Analyst</t>
  </si>
  <si>
    <t>výpočetní technika</t>
  </si>
  <si>
    <t>Oplocení areálu</t>
  </si>
  <si>
    <t>kapitálové výdaje - pořízení dlouhodobého hmotného majetku (investiční transfery PO)</t>
  </si>
  <si>
    <t>běžné výdaje - neinvestiční transfery PO</t>
  </si>
  <si>
    <t>ul. Hálkova 432, Náchod detaš. - pořízení mříží,výměna oken</t>
  </si>
  <si>
    <t>Střední odborná škola a Střední odborné učiliště, Hradec Králové, Hradební 1029</t>
  </si>
  <si>
    <t>Výměna střešní krytiny  (nad jídelnou)</t>
  </si>
  <si>
    <t>Opravy - střecha, balkon (PPP Náchod)</t>
  </si>
  <si>
    <t>Reko objektu Pražská - světla, el. rozvody</t>
  </si>
  <si>
    <t>rezerva</t>
  </si>
  <si>
    <t>Centrum EP - mandátní smlouvy</t>
  </si>
  <si>
    <t>Internetizace nemocnic</t>
  </si>
  <si>
    <t>LABEL</t>
  </si>
  <si>
    <t xml:space="preserve"> Revitalizace KUKS ops</t>
  </si>
  <si>
    <t>TP OP PS ČR-Polsko</t>
  </si>
  <si>
    <t>Nové Město nad Metují - neinv. dotace</t>
  </si>
  <si>
    <t>Regionální rada regionu soudržnosti SV</t>
  </si>
  <si>
    <t>Centrum EP - příprava projektů</t>
  </si>
  <si>
    <r>
      <t xml:space="preserve">Hvězdárna a planetárium v Hradci Králové                                            </t>
    </r>
    <r>
      <rPr>
        <u val="single"/>
        <sz val="12"/>
        <rFont val="Arial"/>
        <family val="2"/>
      </rPr>
      <t xml:space="preserve"> </t>
    </r>
    <r>
      <rPr>
        <sz val="12"/>
        <rFont val="Arial"/>
        <family val="2"/>
      </rPr>
      <t>Digitální planetárium - nezpůsobilé výdaje projektu</t>
    </r>
  </si>
  <si>
    <t>zdroj krytí Úvěr Čs. Spořitelna   rok 2011</t>
  </si>
  <si>
    <t>Kapitola 50 - Fond rozvoje a reprodukce KHK (kapitola 50/odvětví)</t>
  </si>
  <si>
    <t>Prostředky na předfinancování a kofinancování projektů spolufinancovaných z EU</t>
  </si>
  <si>
    <t>rok 2011</t>
  </si>
  <si>
    <t>(v tis. Kč)</t>
  </si>
  <si>
    <t>Příloha č. 5 str. 2</t>
  </si>
  <si>
    <t>Příloha č. 5 str. 1</t>
  </si>
  <si>
    <t>Příloha č. 5 str. 12</t>
  </si>
  <si>
    <t>Příloha č. 5 str. 11</t>
  </si>
  <si>
    <t>č.
org.</t>
  </si>
  <si>
    <t>Příloha č. 5 str. 10</t>
  </si>
  <si>
    <t>Příloha č. 5 str. 9</t>
  </si>
  <si>
    <t>Příloha č. 5 str. 8</t>
  </si>
  <si>
    <t>Příloha č. 5 str. 6,7</t>
  </si>
  <si>
    <t>Příloha č. 5 str. 5</t>
  </si>
  <si>
    <t>Příloha č. 5 str. 4</t>
  </si>
  <si>
    <t>Příloha č. 5 str. 3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</si>
</sst>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00"/>
    <numFmt numFmtId="166" formatCode="0.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u val="single"/>
      <sz val="12"/>
      <color indexed="57"/>
      <name val="Arial"/>
      <family val="2"/>
    </font>
    <font>
      <sz val="12"/>
      <color indexed="57"/>
      <name val="Arial"/>
      <family val="2"/>
    </font>
    <font>
      <b/>
      <sz val="10"/>
      <color indexed="57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u val="single"/>
      <sz val="12"/>
      <name val="Arial"/>
      <family val="2"/>
    </font>
    <font>
      <b/>
      <i/>
      <sz val="12"/>
      <name val="Arial"/>
      <family val="2"/>
    </font>
    <font>
      <b/>
      <i/>
      <sz val="11"/>
      <name val="Arial"/>
      <family val="2"/>
    </font>
    <font>
      <sz val="12"/>
      <name val="Times New Roman"/>
      <family val="1"/>
    </font>
    <font>
      <b/>
      <u val="single"/>
      <sz val="12"/>
      <name val="Times New Roman"/>
      <family val="1"/>
    </font>
    <font>
      <i/>
      <sz val="12"/>
      <name val="Times New Roman"/>
      <family val="1"/>
    </font>
    <font>
      <sz val="16"/>
      <name val="Arial"/>
      <family val="2"/>
    </font>
    <font>
      <sz val="12"/>
      <color indexed="8"/>
      <name val="Arial"/>
      <family val="2"/>
    </font>
    <font>
      <sz val="11"/>
      <name val="Times New Roman"/>
      <family val="1"/>
    </font>
    <font>
      <i/>
      <sz val="11"/>
      <name val="Times New Roman"/>
      <family val="1"/>
    </font>
    <font>
      <sz val="10"/>
      <color indexed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u val="single"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theme="1"/>
      <name val="Arial"/>
      <family val="2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7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/>
      <right style="medium"/>
      <top style="thin"/>
      <bottom/>
    </border>
    <border>
      <left style="medium"/>
      <right style="thin"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/>
      <top/>
      <bottom style="thin"/>
    </border>
    <border>
      <left style="medium"/>
      <right style="medium"/>
      <top/>
      <bottom style="thin"/>
    </border>
    <border>
      <left style="medium"/>
      <right/>
      <top/>
      <bottom/>
    </border>
    <border>
      <left style="medium"/>
      <right/>
      <top style="thin"/>
      <bottom style="thin"/>
    </border>
    <border>
      <left style="medium"/>
      <right style="medium"/>
      <top style="thin"/>
      <bottom style="medium"/>
    </border>
    <border>
      <left/>
      <right/>
      <top style="medium"/>
      <bottom style="medium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 style="medium"/>
      <bottom style="thin"/>
    </border>
    <border>
      <left/>
      <right style="medium"/>
      <top/>
      <bottom style="thin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thin"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 style="medium"/>
      <top style="medium"/>
      <bottom style="medium"/>
    </border>
    <border>
      <left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medium"/>
      <bottom style="medium"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medium"/>
      <right style="thin"/>
      <top style="thin"/>
      <bottom style="thin"/>
    </border>
    <border>
      <left style="medium"/>
      <right style="thin"/>
      <top/>
      <bottom/>
    </border>
    <border>
      <left style="medium"/>
      <right style="thin"/>
      <top style="medium"/>
      <bottom style="medium"/>
    </border>
    <border>
      <left style="medium"/>
      <right style="thin"/>
      <top/>
      <bottom style="medium"/>
    </border>
    <border>
      <left style="medium"/>
      <right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/>
      <right/>
      <top style="medium"/>
      <bottom style="thin"/>
    </border>
    <border>
      <left/>
      <right style="thin"/>
      <top style="medium"/>
      <bottom/>
    </border>
    <border>
      <left style="medium"/>
      <right style="thin"/>
      <top style="medium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0" borderId="0" applyNumberFormat="0" applyBorder="0" applyAlignment="0" applyProtection="0"/>
    <xf numFmtId="0" fontId="4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2" fillId="0" borderId="7" applyNumberFormat="0" applyFill="0" applyAlignment="0" applyProtection="0"/>
    <xf numFmtId="0" fontId="53" fillId="24" borderId="0" applyNumberFormat="0" applyBorder="0" applyAlignment="0" applyProtection="0"/>
    <xf numFmtId="0" fontId="2" fillId="0" borderId="0">
      <alignment/>
      <protection/>
    </xf>
    <xf numFmtId="0" fontId="54" fillId="0" borderId="0" applyNumberFormat="0" applyFill="0" applyBorder="0" applyAlignment="0" applyProtection="0"/>
    <xf numFmtId="0" fontId="55" fillId="25" borderId="8" applyNumberFormat="0" applyAlignment="0" applyProtection="0"/>
    <xf numFmtId="0" fontId="56" fillId="26" borderId="8" applyNumberFormat="0" applyAlignment="0" applyProtection="0"/>
    <xf numFmtId="0" fontId="57" fillId="26" borderId="9" applyNumberFormat="0" applyAlignment="0" applyProtection="0"/>
    <xf numFmtId="0" fontId="58" fillId="0" borderId="0" applyNumberFormat="0" applyFill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</cellStyleXfs>
  <cellXfs count="978">
    <xf numFmtId="0" fontId="0" fillId="0" borderId="0" xfId="0" applyFont="1" applyAlignment="1">
      <alignment/>
    </xf>
    <xf numFmtId="0" fontId="3" fillId="0" borderId="0" xfId="46" applyFont="1">
      <alignment/>
      <protection/>
    </xf>
    <xf numFmtId="0" fontId="4" fillId="0" borderId="0" xfId="46" applyFont="1">
      <alignment/>
      <protection/>
    </xf>
    <xf numFmtId="0" fontId="2" fillId="0" borderId="0" xfId="46">
      <alignment/>
      <protection/>
    </xf>
    <xf numFmtId="0" fontId="2" fillId="0" borderId="0" xfId="46" applyBorder="1">
      <alignment/>
      <protection/>
    </xf>
    <xf numFmtId="0" fontId="5" fillId="0" borderId="10" xfId="46" applyFont="1" applyBorder="1" applyAlignment="1">
      <alignment/>
      <protection/>
    </xf>
    <xf numFmtId="4" fontId="5" fillId="0" borderId="11" xfId="46" applyNumberFormat="1" applyFont="1" applyBorder="1" applyAlignment="1">
      <alignment/>
      <protection/>
    </xf>
    <xf numFmtId="0" fontId="5" fillId="0" borderId="0" xfId="46" applyFont="1" applyBorder="1" applyAlignment="1">
      <alignment/>
      <protection/>
    </xf>
    <xf numFmtId="4" fontId="6" fillId="0" borderId="0" xfId="46" applyNumberFormat="1" applyFont="1" applyBorder="1" applyAlignment="1">
      <alignment/>
      <protection/>
    </xf>
    <xf numFmtId="0" fontId="6" fillId="0" borderId="0" xfId="46" applyFont="1" applyBorder="1" applyAlignment="1">
      <alignment/>
      <protection/>
    </xf>
    <xf numFmtId="0" fontId="2" fillId="0" borderId="0" xfId="46" applyFont="1" applyBorder="1" applyAlignment="1">
      <alignment/>
      <protection/>
    </xf>
    <xf numFmtId="0" fontId="2" fillId="0" borderId="0" xfId="46" applyFont="1">
      <alignment/>
      <protection/>
    </xf>
    <xf numFmtId="0" fontId="7" fillId="0" borderId="12" xfId="46" applyFont="1" applyBorder="1" applyAlignment="1">
      <alignment/>
      <protection/>
    </xf>
    <xf numFmtId="4" fontId="7" fillId="0" borderId="13" xfId="46" applyNumberFormat="1" applyFont="1" applyFill="1" applyBorder="1" applyAlignment="1">
      <alignment/>
      <protection/>
    </xf>
    <xf numFmtId="0" fontId="7" fillId="0" borderId="0" xfId="46" applyFont="1" applyBorder="1" applyAlignment="1">
      <alignment/>
      <protection/>
    </xf>
    <xf numFmtId="4" fontId="6" fillId="0" borderId="0" xfId="46" applyNumberFormat="1" applyFont="1" applyFill="1" applyBorder="1" applyAlignment="1">
      <alignment/>
      <protection/>
    </xf>
    <xf numFmtId="4" fontId="7" fillId="0" borderId="14" xfId="46" applyNumberFormat="1" applyFont="1" applyFill="1" applyBorder="1" applyAlignment="1">
      <alignment/>
      <protection/>
    </xf>
    <xf numFmtId="0" fontId="6" fillId="0" borderId="0" xfId="46" applyFont="1">
      <alignment/>
      <protection/>
    </xf>
    <xf numFmtId="0" fontId="5" fillId="0" borderId="15" xfId="46" applyFont="1" applyBorder="1">
      <alignment/>
      <protection/>
    </xf>
    <xf numFmtId="4" fontId="7" fillId="0" borderId="16" xfId="46" applyNumberFormat="1" applyFont="1" applyBorder="1" applyAlignment="1">
      <alignment/>
      <protection/>
    </xf>
    <xf numFmtId="0" fontId="5" fillId="0" borderId="0" xfId="46" applyFont="1" applyBorder="1">
      <alignment/>
      <protection/>
    </xf>
    <xf numFmtId="4" fontId="2" fillId="0" borderId="0" xfId="46" applyNumberFormat="1" applyBorder="1" applyAlignment="1">
      <alignment/>
      <protection/>
    </xf>
    <xf numFmtId="0" fontId="8" fillId="0" borderId="0" xfId="46" applyFont="1">
      <alignment/>
      <protection/>
    </xf>
    <xf numFmtId="0" fontId="6" fillId="0" borderId="0" xfId="46" applyFont="1" applyBorder="1">
      <alignment/>
      <protection/>
    </xf>
    <xf numFmtId="0" fontId="2" fillId="0" borderId="0" xfId="46" applyBorder="1" applyAlignment="1">
      <alignment/>
      <protection/>
    </xf>
    <xf numFmtId="0" fontId="9" fillId="0" borderId="0" xfId="46" applyFont="1" applyFill="1" applyBorder="1">
      <alignment/>
      <protection/>
    </xf>
    <xf numFmtId="0" fontId="10" fillId="0" borderId="0" xfId="46" applyFont="1">
      <alignment/>
      <protection/>
    </xf>
    <xf numFmtId="0" fontId="6" fillId="0" borderId="0" xfId="46" applyFont="1" applyFill="1" applyBorder="1">
      <alignment/>
      <protection/>
    </xf>
    <xf numFmtId="0" fontId="2" fillId="0" borderId="0" xfId="46" applyAlignment="1">
      <alignment horizontal="right"/>
      <protection/>
    </xf>
    <xf numFmtId="0" fontId="11" fillId="0" borderId="17" xfId="46" applyFont="1" applyBorder="1" applyAlignment="1">
      <alignment horizontal="center" vertical="center" wrapText="1"/>
      <protection/>
    </xf>
    <xf numFmtId="0" fontId="11" fillId="0" borderId="17" xfId="46" applyFont="1" applyBorder="1" applyAlignment="1">
      <alignment horizontal="center" vertical="center"/>
      <protection/>
    </xf>
    <xf numFmtId="0" fontId="11" fillId="0" borderId="18" xfId="46" applyFont="1" applyFill="1" applyBorder="1" applyAlignment="1">
      <alignment horizontal="center" vertical="center" wrapText="1"/>
      <protection/>
    </xf>
    <xf numFmtId="0" fontId="11" fillId="33" borderId="19" xfId="46" applyFont="1" applyFill="1" applyBorder="1" applyAlignment="1">
      <alignment horizontal="center" vertical="center" wrapText="1"/>
      <protection/>
    </xf>
    <xf numFmtId="0" fontId="12" fillId="0" borderId="18" xfId="46" applyFont="1" applyBorder="1" applyAlignment="1">
      <alignment horizontal="center" vertical="center" wrapText="1"/>
      <protection/>
    </xf>
    <xf numFmtId="0" fontId="12" fillId="0" borderId="0" xfId="46" applyFont="1" applyBorder="1" applyAlignment="1">
      <alignment horizontal="center" vertical="center" wrapText="1"/>
      <protection/>
    </xf>
    <xf numFmtId="0" fontId="2" fillId="0" borderId="18" xfId="46" applyNumberFormat="1" applyFont="1" applyFill="1" applyBorder="1" applyAlignment="1">
      <alignment horizontal="center" vertical="center" wrapText="1"/>
      <protection/>
    </xf>
    <xf numFmtId="0" fontId="2" fillId="0" borderId="18" xfId="46" applyNumberFormat="1" applyFill="1" applyBorder="1" applyAlignment="1">
      <alignment horizontal="center" vertical="center" wrapText="1"/>
      <protection/>
    </xf>
    <xf numFmtId="0" fontId="13" fillId="0" borderId="20" xfId="46" applyFont="1" applyFill="1" applyBorder="1">
      <alignment/>
      <protection/>
    </xf>
    <xf numFmtId="164" fontId="12" fillId="0" borderId="18" xfId="46" applyNumberFormat="1" applyFont="1" applyFill="1" applyBorder="1" applyAlignment="1">
      <alignment horizontal="right" vertical="center" wrapText="1"/>
      <protection/>
    </xf>
    <xf numFmtId="164" fontId="12" fillId="34" borderId="18" xfId="46" applyNumberFormat="1" applyFont="1" applyFill="1" applyBorder="1" applyAlignment="1">
      <alignment horizontal="right" vertical="center" wrapText="1"/>
      <protection/>
    </xf>
    <xf numFmtId="164" fontId="12" fillId="33" borderId="18" xfId="46" applyNumberFormat="1" applyFont="1" applyFill="1" applyBorder="1" applyAlignment="1">
      <alignment horizontal="right" vertical="center" wrapText="1"/>
      <protection/>
    </xf>
    <xf numFmtId="164" fontId="2" fillId="0" borderId="18" xfId="46" applyNumberFormat="1" applyFont="1" applyFill="1" applyBorder="1" applyAlignment="1">
      <alignment wrapText="1"/>
      <protection/>
    </xf>
    <xf numFmtId="0" fontId="2" fillId="0" borderId="21" xfId="46" applyNumberFormat="1" applyFont="1" applyFill="1" applyBorder="1" applyAlignment="1">
      <alignment horizontal="center" vertical="center" wrapText="1"/>
      <protection/>
    </xf>
    <xf numFmtId="0" fontId="2" fillId="0" borderId="21" xfId="46" applyNumberFormat="1" applyFill="1" applyBorder="1" applyAlignment="1">
      <alignment horizontal="center" vertical="center" wrapText="1"/>
      <protection/>
    </xf>
    <xf numFmtId="0" fontId="7" fillId="0" borderId="21" xfId="46" applyFont="1" applyFill="1" applyBorder="1">
      <alignment/>
      <protection/>
    </xf>
    <xf numFmtId="164" fontId="12" fillId="0" borderId="21" xfId="46" applyNumberFormat="1" applyFont="1" applyFill="1" applyBorder="1" applyAlignment="1">
      <alignment horizontal="right" vertical="center" wrapText="1"/>
      <protection/>
    </xf>
    <xf numFmtId="164" fontId="12" fillId="34" borderId="21" xfId="46" applyNumberFormat="1" applyFont="1" applyFill="1" applyBorder="1" applyAlignment="1">
      <alignment horizontal="right" vertical="center" wrapText="1"/>
      <protection/>
    </xf>
    <xf numFmtId="164" fontId="12" fillId="33" borderId="21" xfId="46" applyNumberFormat="1" applyFont="1" applyFill="1" applyBorder="1" applyAlignment="1">
      <alignment horizontal="right" vertical="center" wrapText="1"/>
      <protection/>
    </xf>
    <xf numFmtId="164" fontId="2" fillId="0" borderId="21" xfId="46" applyNumberFormat="1" applyFont="1" applyFill="1" applyBorder="1" applyAlignment="1">
      <alignment wrapText="1"/>
      <protection/>
    </xf>
    <xf numFmtId="0" fontId="7" fillId="0" borderId="20" xfId="46" applyFont="1" applyFill="1" applyBorder="1">
      <alignment/>
      <protection/>
    </xf>
    <xf numFmtId="164" fontId="12" fillId="0" borderId="20" xfId="46" applyNumberFormat="1" applyFont="1" applyFill="1" applyBorder="1" applyAlignment="1">
      <alignment horizontal="right" vertical="center" wrapText="1"/>
      <protection/>
    </xf>
    <xf numFmtId="164" fontId="12" fillId="34" borderId="20" xfId="46" applyNumberFormat="1" applyFont="1" applyFill="1" applyBorder="1" applyAlignment="1">
      <alignment horizontal="right" vertical="center" wrapText="1"/>
      <protection/>
    </xf>
    <xf numFmtId="164" fontId="12" fillId="33" borderId="20" xfId="46" applyNumberFormat="1" applyFont="1" applyFill="1" applyBorder="1" applyAlignment="1">
      <alignment horizontal="right" vertical="center" wrapText="1"/>
      <protection/>
    </xf>
    <xf numFmtId="164" fontId="2" fillId="0" borderId="20" xfId="46" applyNumberFormat="1" applyFont="1" applyFill="1" applyBorder="1" applyAlignment="1">
      <alignment wrapText="1"/>
      <protection/>
    </xf>
    <xf numFmtId="0" fontId="13" fillId="33" borderId="22" xfId="46" applyFont="1" applyFill="1" applyBorder="1">
      <alignment/>
      <protection/>
    </xf>
    <xf numFmtId="164" fontId="12" fillId="34" borderId="18" xfId="46" applyNumberFormat="1" applyFont="1" applyFill="1" applyBorder="1" applyAlignment="1">
      <alignment horizontal="right" wrapText="1"/>
      <protection/>
    </xf>
    <xf numFmtId="0" fontId="7" fillId="33" borderId="23" xfId="46" applyFont="1" applyFill="1" applyBorder="1">
      <alignment/>
      <protection/>
    </xf>
    <xf numFmtId="0" fontId="12" fillId="34" borderId="24" xfId="46" applyFont="1" applyFill="1" applyBorder="1" applyAlignment="1">
      <alignment horizontal="right" wrapText="1"/>
      <protection/>
    </xf>
    <xf numFmtId="164" fontId="12" fillId="33" borderId="24" xfId="46" applyNumberFormat="1" applyFont="1" applyFill="1" applyBorder="1" applyAlignment="1">
      <alignment horizontal="right" vertical="center" wrapText="1"/>
      <protection/>
    </xf>
    <xf numFmtId="0" fontId="2" fillId="0" borderId="20" xfId="46" applyFont="1" applyBorder="1" applyAlignment="1">
      <alignment horizontal="center" vertical="center" wrapText="1"/>
      <protection/>
    </xf>
    <xf numFmtId="0" fontId="7" fillId="33" borderId="25" xfId="46" applyFont="1" applyFill="1" applyBorder="1">
      <alignment/>
      <protection/>
    </xf>
    <xf numFmtId="0" fontId="12" fillId="33" borderId="20" xfId="46" applyFont="1" applyFill="1" applyBorder="1" applyAlignment="1">
      <alignment horizontal="right" wrapText="1"/>
      <protection/>
    </xf>
    <xf numFmtId="164" fontId="2" fillId="0" borderId="20" xfId="46" applyNumberFormat="1" applyFill="1" applyBorder="1" applyAlignment="1">
      <alignment horizontal="right" vertical="center" wrapText="1"/>
      <protection/>
    </xf>
    <xf numFmtId="0" fontId="2" fillId="0" borderId="21" xfId="46" applyBorder="1" applyAlignment="1">
      <alignment wrapText="1"/>
      <protection/>
    </xf>
    <xf numFmtId="0" fontId="2" fillId="0" borderId="21" xfId="46" applyFont="1" applyBorder="1" applyAlignment="1">
      <alignment horizontal="center" vertical="center" wrapText="1"/>
      <protection/>
    </xf>
    <xf numFmtId="0" fontId="2" fillId="0" borderId="21" xfId="46" applyBorder="1" applyAlignment="1">
      <alignment horizontal="center" vertical="center" wrapText="1"/>
      <protection/>
    </xf>
    <xf numFmtId="0" fontId="12" fillId="33" borderId="21" xfId="46" applyFont="1" applyFill="1" applyBorder="1" applyAlignment="1">
      <alignment horizontal="right" wrapText="1"/>
      <protection/>
    </xf>
    <xf numFmtId="164" fontId="2" fillId="0" borderId="21" xfId="46" applyNumberFormat="1" applyFill="1" applyBorder="1" applyAlignment="1">
      <alignment horizontal="right" vertical="center" wrapText="1"/>
      <protection/>
    </xf>
    <xf numFmtId="0" fontId="2" fillId="0" borderId="20" xfId="46" applyBorder="1" applyAlignment="1">
      <alignment wrapText="1"/>
      <protection/>
    </xf>
    <xf numFmtId="0" fontId="7" fillId="33" borderId="26" xfId="46" applyFont="1" applyFill="1" applyBorder="1" applyAlignment="1">
      <alignment wrapText="1"/>
      <protection/>
    </xf>
    <xf numFmtId="0" fontId="7" fillId="33" borderId="24" xfId="46" applyFont="1" applyFill="1" applyBorder="1">
      <alignment/>
      <protection/>
    </xf>
    <xf numFmtId="0" fontId="2" fillId="0" borderId="27" xfId="46" applyNumberFormat="1" applyFont="1" applyFill="1" applyBorder="1" applyAlignment="1">
      <alignment horizontal="center" vertical="center" wrapText="1"/>
      <protection/>
    </xf>
    <xf numFmtId="0" fontId="2" fillId="0" borderId="27" xfId="46" applyNumberFormat="1" applyFill="1" applyBorder="1" applyAlignment="1">
      <alignment horizontal="center" vertical="center" wrapText="1"/>
      <protection/>
    </xf>
    <xf numFmtId="164" fontId="12" fillId="33" borderId="27" xfId="46" applyNumberFormat="1" applyFont="1" applyFill="1" applyBorder="1" applyAlignment="1">
      <alignment horizontal="right" wrapText="1"/>
      <protection/>
    </xf>
    <xf numFmtId="164" fontId="12" fillId="34" borderId="27" xfId="46" applyNumberFormat="1" applyFont="1" applyFill="1" applyBorder="1" applyAlignment="1">
      <alignment horizontal="right" vertical="center" wrapText="1"/>
      <protection/>
    </xf>
    <xf numFmtId="164" fontId="12" fillId="33" borderId="27" xfId="46" applyNumberFormat="1" applyFont="1" applyFill="1" applyBorder="1" applyAlignment="1">
      <alignment horizontal="right" vertical="center" wrapText="1"/>
      <protection/>
    </xf>
    <xf numFmtId="164" fontId="2" fillId="0" borderId="0" xfId="46" applyNumberFormat="1" applyFill="1" applyAlignment="1">
      <alignment horizontal="right" vertical="center"/>
      <protection/>
    </xf>
    <xf numFmtId="164" fontId="2" fillId="0" borderId="0" xfId="46" applyNumberFormat="1" applyAlignment="1">
      <alignment horizontal="right" vertical="center"/>
      <protection/>
    </xf>
    <xf numFmtId="0" fontId="5" fillId="0" borderId="0" xfId="46" applyFont="1" applyFill="1" applyBorder="1" applyAlignment="1">
      <alignment horizontal="center"/>
      <protection/>
    </xf>
    <xf numFmtId="0" fontId="5" fillId="0" borderId="19" xfId="46" applyFont="1" applyFill="1" applyBorder="1" applyAlignment="1">
      <alignment horizontal="left"/>
      <protection/>
    </xf>
    <xf numFmtId="164" fontId="5" fillId="0" borderId="19" xfId="46" applyNumberFormat="1" applyFont="1" applyFill="1" applyBorder="1" applyAlignment="1">
      <alignment horizontal="right"/>
      <protection/>
    </xf>
    <xf numFmtId="164" fontId="5" fillId="34" borderId="19" xfId="46" applyNumberFormat="1" applyFont="1" applyFill="1" applyBorder="1" applyAlignment="1">
      <alignment horizontal="right"/>
      <protection/>
    </xf>
    <xf numFmtId="164" fontId="5" fillId="0" borderId="19" xfId="46" applyNumberFormat="1" applyFont="1" applyFill="1" applyBorder="1" applyAlignment="1">
      <alignment horizontal="right" vertical="center"/>
      <protection/>
    </xf>
    <xf numFmtId="164" fontId="5" fillId="33" borderId="19" xfId="46" applyNumberFormat="1" applyFont="1" applyFill="1" applyBorder="1" applyAlignment="1">
      <alignment horizontal="right" vertical="center"/>
      <protection/>
    </xf>
    <xf numFmtId="0" fontId="2" fillId="0" borderId="25" xfId="46" applyFont="1" applyBorder="1">
      <alignment/>
      <protection/>
    </xf>
    <xf numFmtId="0" fontId="5" fillId="0" borderId="0" xfId="46" applyFont="1" applyFill="1" applyBorder="1" applyAlignment="1">
      <alignment horizontal="right"/>
      <protection/>
    </xf>
    <xf numFmtId="0" fontId="5" fillId="0" borderId="0" xfId="46" applyFont="1" applyFill="1" applyBorder="1" applyAlignment="1">
      <alignment horizontal="left"/>
      <protection/>
    </xf>
    <xf numFmtId="164" fontId="5" fillId="0" borderId="0" xfId="46" applyNumberFormat="1" applyFont="1" applyFill="1" applyBorder="1" applyAlignment="1">
      <alignment horizontal="center" vertical="center"/>
      <protection/>
    </xf>
    <xf numFmtId="164" fontId="5" fillId="0" borderId="0" xfId="46" applyNumberFormat="1" applyFont="1" applyFill="1" applyBorder="1" applyAlignment="1">
      <alignment horizontal="right" vertical="center"/>
      <protection/>
    </xf>
    <xf numFmtId="0" fontId="2" fillId="0" borderId="0" xfId="46" applyFont="1" applyBorder="1">
      <alignment/>
      <protection/>
    </xf>
    <xf numFmtId="0" fontId="14" fillId="0" borderId="17" xfId="47" applyFont="1" applyBorder="1" applyAlignment="1">
      <alignment horizontal="left"/>
      <protection/>
    </xf>
    <xf numFmtId="0" fontId="14" fillId="0" borderId="28" xfId="47" applyFont="1" applyBorder="1" applyAlignment="1">
      <alignment horizontal="left"/>
      <protection/>
    </xf>
    <xf numFmtId="0" fontId="7" fillId="0" borderId="28" xfId="47" applyFont="1" applyBorder="1" applyAlignment="1">
      <alignment horizontal="left"/>
      <protection/>
    </xf>
    <xf numFmtId="0" fontId="11" fillId="0" borderId="19" xfId="48" applyFont="1" applyFill="1" applyBorder="1" applyAlignment="1">
      <alignment horizontal="left"/>
      <protection/>
    </xf>
    <xf numFmtId="0" fontId="11" fillId="0" borderId="0" xfId="46" applyFont="1" applyFill="1" applyBorder="1" applyAlignment="1">
      <alignment horizontal="left"/>
      <protection/>
    </xf>
    <xf numFmtId="164" fontId="7" fillId="0" borderId="0" xfId="46" applyNumberFormat="1" applyFont="1" applyFill="1" applyBorder="1" applyAlignment="1">
      <alignment horizontal="right" vertical="center"/>
      <protection/>
    </xf>
    <xf numFmtId="0" fontId="2" fillId="0" borderId="23" xfId="47" applyFont="1" applyBorder="1" applyAlignment="1">
      <alignment horizontal="left"/>
      <protection/>
    </xf>
    <xf numFmtId="0" fontId="2" fillId="0" borderId="29" xfId="47" applyFont="1" applyBorder="1" applyAlignment="1">
      <alignment horizontal="left"/>
      <protection/>
    </xf>
    <xf numFmtId="0" fontId="2" fillId="0" borderId="29" xfId="47" applyFont="1" applyBorder="1" applyAlignment="1">
      <alignment horizontal="center"/>
      <protection/>
    </xf>
    <xf numFmtId="0" fontId="2" fillId="0" borderId="30" xfId="47" applyFont="1" applyBorder="1" applyAlignment="1">
      <alignment horizontal="left"/>
      <protection/>
    </xf>
    <xf numFmtId="4" fontId="2" fillId="0" borderId="29" xfId="47" applyNumberFormat="1" applyFont="1" applyBorder="1" applyAlignment="1">
      <alignment horizontal="left"/>
      <protection/>
    </xf>
    <xf numFmtId="164" fontId="2" fillId="0" borderId="20" xfId="48" applyNumberFormat="1" applyFont="1" applyFill="1" applyBorder="1" applyAlignment="1">
      <alignment horizontal="right" vertical="center"/>
      <protection/>
    </xf>
    <xf numFmtId="0" fontId="2" fillId="0" borderId="26" xfId="47" applyFont="1" applyBorder="1" applyAlignment="1">
      <alignment horizontal="left"/>
      <protection/>
    </xf>
    <xf numFmtId="0" fontId="2" fillId="0" borderId="31" xfId="47" applyFont="1" applyBorder="1" applyAlignment="1">
      <alignment horizontal="left"/>
      <protection/>
    </xf>
    <xf numFmtId="0" fontId="2" fillId="0" borderId="31" xfId="47" applyFont="1" applyBorder="1" applyAlignment="1">
      <alignment horizontal="center"/>
      <protection/>
    </xf>
    <xf numFmtId="0" fontId="2" fillId="0" borderId="32" xfId="47" applyFont="1" applyBorder="1" applyAlignment="1">
      <alignment horizontal="left"/>
      <protection/>
    </xf>
    <xf numFmtId="4" fontId="2" fillId="0" borderId="31" xfId="47" applyNumberFormat="1" applyFont="1" applyBorder="1" applyAlignment="1">
      <alignment horizontal="left"/>
      <protection/>
    </xf>
    <xf numFmtId="164" fontId="2" fillId="0" borderId="21" xfId="48" applyNumberFormat="1" applyFont="1" applyFill="1" applyBorder="1" applyAlignment="1">
      <alignment horizontal="right" vertical="center"/>
      <protection/>
    </xf>
    <xf numFmtId="4" fontId="2" fillId="0" borderId="31" xfId="47" applyNumberFormat="1" applyFont="1" applyBorder="1" applyAlignment="1">
      <alignment horizontal="left" wrapText="1"/>
      <protection/>
    </xf>
    <xf numFmtId="164" fontId="13" fillId="0" borderId="0" xfId="46" applyNumberFormat="1" applyFont="1" applyFill="1" applyBorder="1">
      <alignment/>
      <protection/>
    </xf>
    <xf numFmtId="164" fontId="5" fillId="0" borderId="0" xfId="46" applyNumberFormat="1" applyFont="1" applyFill="1" applyBorder="1">
      <alignment/>
      <protection/>
    </xf>
    <xf numFmtId="0" fontId="2" fillId="0" borderId="33" xfId="47" applyFont="1" applyBorder="1" applyAlignment="1">
      <alignment horizontal="left"/>
      <protection/>
    </xf>
    <xf numFmtId="0" fontId="2" fillId="0" borderId="34" xfId="47" applyFont="1" applyBorder="1" applyAlignment="1">
      <alignment horizontal="left"/>
      <protection/>
    </xf>
    <xf numFmtId="0" fontId="2" fillId="0" borderId="34" xfId="47" applyFont="1" applyBorder="1" applyAlignment="1">
      <alignment horizontal="center"/>
      <protection/>
    </xf>
    <xf numFmtId="0" fontId="2" fillId="0" borderId="35" xfId="47" applyFont="1" applyBorder="1" applyAlignment="1">
      <alignment horizontal="left"/>
      <protection/>
    </xf>
    <xf numFmtId="4" fontId="2" fillId="0" borderId="34" xfId="47" applyNumberFormat="1" applyFont="1" applyBorder="1" applyAlignment="1">
      <alignment horizontal="left" wrapText="1"/>
      <protection/>
    </xf>
    <xf numFmtId="0" fontId="2" fillId="0" borderId="36" xfId="47" applyFont="1" applyBorder="1" applyAlignment="1">
      <alignment horizontal="left"/>
      <protection/>
    </xf>
    <xf numFmtId="0" fontId="2" fillId="0" borderId="37" xfId="47" applyFont="1" applyBorder="1" applyAlignment="1">
      <alignment horizontal="left"/>
      <protection/>
    </xf>
    <xf numFmtId="0" fontId="2" fillId="0" borderId="37" xfId="47" applyFont="1" applyBorder="1" applyAlignment="1">
      <alignment horizontal="center"/>
      <protection/>
    </xf>
    <xf numFmtId="0" fontId="2" fillId="0" borderId="38" xfId="47" applyFont="1" applyBorder="1" applyAlignment="1">
      <alignment horizontal="left"/>
      <protection/>
    </xf>
    <xf numFmtId="4" fontId="2" fillId="0" borderId="37" xfId="47" applyNumberFormat="1" applyFont="1" applyBorder="1" applyAlignment="1">
      <alignment horizontal="left"/>
      <protection/>
    </xf>
    <xf numFmtId="14" fontId="5" fillId="0" borderId="0" xfId="46" applyNumberFormat="1" applyFont="1" applyFill="1" applyBorder="1" applyAlignment="1">
      <alignment horizontal="left"/>
      <protection/>
    </xf>
    <xf numFmtId="0" fontId="2" fillId="0" borderId="0" xfId="46" applyFont="1" applyFill="1">
      <alignment/>
      <protection/>
    </xf>
    <xf numFmtId="0" fontId="2" fillId="0" borderId="0" xfId="46" applyFill="1">
      <alignment/>
      <protection/>
    </xf>
    <xf numFmtId="0" fontId="2" fillId="0" borderId="39" xfId="47" applyFont="1" applyBorder="1" applyAlignment="1">
      <alignment horizontal="left"/>
      <protection/>
    </xf>
    <xf numFmtId="0" fontId="2" fillId="0" borderId="40" xfId="47" applyFont="1" applyBorder="1" applyAlignment="1">
      <alignment horizontal="left"/>
      <protection/>
    </xf>
    <xf numFmtId="0" fontId="6" fillId="0" borderId="40" xfId="47" applyFont="1" applyBorder="1" applyAlignment="1">
      <alignment horizontal="left"/>
      <protection/>
    </xf>
    <xf numFmtId="164" fontId="6" fillId="0" borderId="19" xfId="48" applyNumberFormat="1" applyFont="1" applyFill="1" applyBorder="1" applyAlignment="1">
      <alignment horizontal="right" vertical="center"/>
      <protection/>
    </xf>
    <xf numFmtId="0" fontId="5" fillId="0" borderId="0" xfId="46" applyFont="1" applyFill="1" applyBorder="1" applyAlignment="1">
      <alignment/>
      <protection/>
    </xf>
    <xf numFmtId="164" fontId="5" fillId="0" borderId="0" xfId="46" applyNumberFormat="1" applyFont="1" applyFill="1" applyBorder="1" applyAlignment="1">
      <alignment horizontal="right"/>
      <protection/>
    </xf>
    <xf numFmtId="0" fontId="12" fillId="0" borderId="0" xfId="46" applyFont="1" applyBorder="1">
      <alignment/>
      <protection/>
    </xf>
    <xf numFmtId="164" fontId="12" fillId="0" borderId="0" xfId="46" applyNumberFormat="1" applyFont="1" applyFill="1" applyBorder="1" applyAlignment="1">
      <alignment horizontal="right"/>
      <protection/>
    </xf>
    <xf numFmtId="14" fontId="12" fillId="0" borderId="0" xfId="46" applyNumberFormat="1" applyFont="1" applyBorder="1">
      <alignment/>
      <protection/>
    </xf>
    <xf numFmtId="0" fontId="15" fillId="0" borderId="0" xfId="46" applyFont="1" applyBorder="1">
      <alignment/>
      <protection/>
    </xf>
    <xf numFmtId="164" fontId="11" fillId="0" borderId="0" xfId="46" applyNumberFormat="1" applyFont="1" applyFill="1" applyBorder="1" applyAlignment="1">
      <alignment horizontal="right"/>
      <protection/>
    </xf>
    <xf numFmtId="0" fontId="7" fillId="0" borderId="0" xfId="46" applyFont="1" applyBorder="1">
      <alignment/>
      <protection/>
    </xf>
    <xf numFmtId="0" fontId="2" fillId="0" borderId="0" xfId="46" applyFill="1" applyBorder="1">
      <alignment/>
      <protection/>
    </xf>
    <xf numFmtId="165" fontId="2" fillId="0" borderId="0" xfId="46" applyNumberFormat="1" applyFill="1" applyBorder="1">
      <alignment/>
      <protection/>
    </xf>
    <xf numFmtId="0" fontId="7" fillId="0" borderId="0" xfId="46" applyFont="1" applyBorder="1" applyAlignment="1">
      <alignment horizontal="center"/>
      <protection/>
    </xf>
    <xf numFmtId="0" fontId="7" fillId="0" borderId="0" xfId="46" applyFont="1">
      <alignment/>
      <protection/>
    </xf>
    <xf numFmtId="164" fontId="7" fillId="0" borderId="0" xfId="46" applyNumberFormat="1" applyFont="1" applyFill="1" applyBorder="1">
      <alignment/>
      <protection/>
    </xf>
    <xf numFmtId="0" fontId="7" fillId="0" borderId="0" xfId="46" applyFont="1" applyFill="1" applyBorder="1">
      <alignment/>
      <protection/>
    </xf>
    <xf numFmtId="0" fontId="3" fillId="0" borderId="0" xfId="48" applyFont="1">
      <alignment/>
      <protection/>
    </xf>
    <xf numFmtId="0" fontId="4" fillId="0" borderId="0" xfId="48" applyFont="1">
      <alignment/>
      <protection/>
    </xf>
    <xf numFmtId="0" fontId="2" fillId="0" borderId="0" xfId="48">
      <alignment/>
      <protection/>
    </xf>
    <xf numFmtId="0" fontId="6" fillId="0" borderId="10" xfId="48" applyFont="1" applyBorder="1" applyAlignment="1">
      <alignment/>
      <protection/>
    </xf>
    <xf numFmtId="164" fontId="6" fillId="0" borderId="11" xfId="48" applyNumberFormat="1" applyFont="1" applyBorder="1" applyAlignment="1">
      <alignment/>
      <protection/>
    </xf>
    <xf numFmtId="0" fontId="6" fillId="0" borderId="0" xfId="48" applyFont="1" applyBorder="1" applyAlignment="1">
      <alignment/>
      <protection/>
    </xf>
    <xf numFmtId="4" fontId="6" fillId="0" borderId="0" xfId="48" applyNumberFormat="1" applyFont="1" applyBorder="1" applyAlignment="1">
      <alignment/>
      <protection/>
    </xf>
    <xf numFmtId="0" fontId="2" fillId="0" borderId="0" xfId="48" applyFont="1" applyBorder="1" applyAlignment="1">
      <alignment/>
      <protection/>
    </xf>
    <xf numFmtId="0" fontId="2" fillId="0" borderId="0" xfId="48" applyFont="1">
      <alignment/>
      <protection/>
    </xf>
    <xf numFmtId="0" fontId="2" fillId="0" borderId="12" xfId="48" applyFont="1" applyBorder="1" applyAlignment="1">
      <alignment/>
      <protection/>
    </xf>
    <xf numFmtId="164" fontId="6" fillId="0" borderId="14" xfId="48" applyNumberFormat="1" applyFont="1" applyFill="1" applyBorder="1" applyAlignment="1">
      <alignment/>
      <protection/>
    </xf>
    <xf numFmtId="4" fontId="6" fillId="0" borderId="0" xfId="48" applyNumberFormat="1" applyFont="1" applyFill="1" applyBorder="1" applyAlignment="1">
      <alignment/>
      <protection/>
    </xf>
    <xf numFmtId="0" fontId="2" fillId="0" borderId="15" xfId="48" applyFont="1" applyBorder="1" applyAlignment="1">
      <alignment/>
      <protection/>
    </xf>
    <xf numFmtId="164" fontId="6" fillId="33" borderId="16" xfId="48" applyNumberFormat="1" applyFont="1" applyFill="1" applyBorder="1" applyAlignment="1">
      <alignment/>
      <protection/>
    </xf>
    <xf numFmtId="0" fontId="8" fillId="0" borderId="0" xfId="48" applyFont="1">
      <alignment/>
      <protection/>
    </xf>
    <xf numFmtId="0" fontId="6" fillId="0" borderId="0" xfId="48" applyFont="1">
      <alignment/>
      <protection/>
    </xf>
    <xf numFmtId="0" fontId="6" fillId="0" borderId="0" xfId="48" applyFont="1" applyBorder="1">
      <alignment/>
      <protection/>
    </xf>
    <xf numFmtId="0" fontId="9" fillId="0" borderId="0" xfId="48" applyFont="1" applyFill="1" applyBorder="1">
      <alignment/>
      <protection/>
    </xf>
    <xf numFmtId="0" fontId="2" fillId="0" borderId="0" xfId="48" applyBorder="1">
      <alignment/>
      <protection/>
    </xf>
    <xf numFmtId="0" fontId="6" fillId="0" borderId="0" xfId="48" applyFont="1" applyFill="1" applyBorder="1">
      <alignment/>
      <protection/>
    </xf>
    <xf numFmtId="0" fontId="2" fillId="0" borderId="0" xfId="48" applyAlignment="1">
      <alignment horizontal="right"/>
      <protection/>
    </xf>
    <xf numFmtId="0" fontId="11" fillId="0" borderId="17" xfId="48" applyFont="1" applyBorder="1" applyAlignment="1">
      <alignment horizontal="center" vertical="center" wrapText="1"/>
      <protection/>
    </xf>
    <xf numFmtId="0" fontId="11" fillId="0" borderId="17" xfId="48" applyFont="1" applyBorder="1" applyAlignment="1">
      <alignment horizontal="center" vertical="center"/>
      <protection/>
    </xf>
    <xf numFmtId="0" fontId="11" fillId="0" borderId="19" xfId="48" applyFont="1" applyFill="1" applyBorder="1" applyAlignment="1">
      <alignment horizontal="center" vertical="center" wrapText="1"/>
      <protection/>
    </xf>
    <xf numFmtId="0" fontId="5" fillId="33" borderId="19" xfId="48" applyFont="1" applyFill="1" applyBorder="1" applyAlignment="1">
      <alignment horizontal="center" vertical="center" wrapText="1"/>
      <protection/>
    </xf>
    <xf numFmtId="0" fontId="5" fillId="33" borderId="19" xfId="0" applyFont="1" applyFill="1" applyBorder="1" applyAlignment="1">
      <alignment horizontal="center" vertical="center" wrapText="1"/>
    </xf>
    <xf numFmtId="0" fontId="12" fillId="0" borderId="19" xfId="48" applyFont="1" applyBorder="1" applyAlignment="1">
      <alignment horizontal="center" vertical="center" wrapText="1"/>
      <protection/>
    </xf>
    <xf numFmtId="0" fontId="12" fillId="0" borderId="0" xfId="48" applyFont="1" applyBorder="1" applyAlignment="1">
      <alignment horizontal="center" vertical="center" wrapText="1"/>
      <protection/>
    </xf>
    <xf numFmtId="0" fontId="12" fillId="0" borderId="41" xfId="48" applyFont="1" applyBorder="1" applyAlignment="1">
      <alignment horizontal="center" vertical="center"/>
      <protection/>
    </xf>
    <xf numFmtId="0" fontId="11" fillId="0" borderId="18" xfId="48" applyFont="1" applyBorder="1" applyAlignment="1">
      <alignment horizontal="center" vertical="center"/>
      <protection/>
    </xf>
    <xf numFmtId="0" fontId="11" fillId="0" borderId="42" xfId="48" applyFont="1" applyBorder="1" applyAlignment="1">
      <alignment horizontal="center" vertical="center"/>
      <protection/>
    </xf>
    <xf numFmtId="0" fontId="13" fillId="33" borderId="43" xfId="48" applyFont="1" applyFill="1" applyBorder="1" applyAlignment="1">
      <alignment horizontal="left" wrapText="1"/>
      <protection/>
    </xf>
    <xf numFmtId="164" fontId="7" fillId="34" borderId="18" xfId="48" applyNumberFormat="1" applyFont="1" applyFill="1" applyBorder="1" applyAlignment="1">
      <alignment horizontal="right" vertical="center" wrapText="1"/>
      <protection/>
    </xf>
    <xf numFmtId="0" fontId="12" fillId="0" borderId="20" xfId="48" applyFont="1" applyBorder="1" applyAlignment="1">
      <alignment horizontal="center" vertical="center" wrapText="1"/>
      <protection/>
    </xf>
    <xf numFmtId="0" fontId="12" fillId="0" borderId="0" xfId="48" applyFont="1" applyBorder="1" applyAlignment="1">
      <alignment horizontal="center" vertical="center"/>
      <protection/>
    </xf>
    <xf numFmtId="0" fontId="11" fillId="0" borderId="24" xfId="48" applyFont="1" applyBorder="1" applyAlignment="1">
      <alignment horizontal="center" vertical="center"/>
      <protection/>
    </xf>
    <xf numFmtId="0" fontId="11" fillId="0" borderId="44" xfId="48" applyFont="1" applyBorder="1" applyAlignment="1">
      <alignment horizontal="center" vertical="center"/>
      <protection/>
    </xf>
    <xf numFmtId="0" fontId="7" fillId="33" borderId="44" xfId="48" applyFont="1" applyFill="1" applyBorder="1" applyAlignment="1">
      <alignment horizontal="left" wrapText="1"/>
      <protection/>
    </xf>
    <xf numFmtId="164" fontId="7" fillId="34" borderId="24" xfId="48" applyNumberFormat="1" applyFont="1" applyFill="1" applyBorder="1" applyAlignment="1">
      <alignment horizontal="right" vertical="center" wrapText="1"/>
      <protection/>
    </xf>
    <xf numFmtId="0" fontId="2" fillId="0" borderId="20" xfId="48" applyFont="1" applyFill="1" applyBorder="1" applyAlignment="1">
      <alignment vertical="center" wrapText="1"/>
      <protection/>
    </xf>
    <xf numFmtId="0" fontId="12" fillId="0" borderId="37" xfId="48" applyFont="1" applyBorder="1" applyAlignment="1">
      <alignment horizontal="center" vertical="center"/>
      <protection/>
    </xf>
    <xf numFmtId="0" fontId="12" fillId="0" borderId="45" xfId="48" applyFont="1" applyBorder="1" applyAlignment="1">
      <alignment horizontal="center" vertical="center"/>
      <protection/>
    </xf>
    <xf numFmtId="0" fontId="12" fillId="0" borderId="46" xfId="48" applyFont="1" applyBorder="1" applyAlignment="1">
      <alignment horizontal="center" vertical="center"/>
      <protection/>
    </xf>
    <xf numFmtId="0" fontId="7" fillId="0" borderId="39" xfId="48" applyFont="1" applyBorder="1">
      <alignment/>
      <protection/>
    </xf>
    <xf numFmtId="164" fontId="7" fillId="0" borderId="45" xfId="48" applyNumberFormat="1" applyFont="1" applyFill="1" applyBorder="1" applyAlignment="1">
      <alignment horizontal="right" vertical="center" wrapText="1"/>
      <protection/>
    </xf>
    <xf numFmtId="164" fontId="7" fillId="34" borderId="45" xfId="48" applyNumberFormat="1" applyFont="1" applyFill="1" applyBorder="1" applyAlignment="1">
      <alignment horizontal="right" vertical="center" wrapText="1"/>
      <protection/>
    </xf>
    <xf numFmtId="164" fontId="7" fillId="0" borderId="47" xfId="48" applyNumberFormat="1" applyFont="1" applyFill="1" applyBorder="1" applyAlignment="1">
      <alignment horizontal="right" vertical="center" wrapText="1"/>
      <protection/>
    </xf>
    <xf numFmtId="164" fontId="7" fillId="0" borderId="27" xfId="48" applyNumberFormat="1" applyFont="1" applyFill="1" applyBorder="1" applyAlignment="1">
      <alignment horizontal="right" vertical="center" wrapText="1"/>
      <protection/>
    </xf>
    <xf numFmtId="0" fontId="2" fillId="0" borderId="27" xfId="48" applyFont="1" applyFill="1" applyBorder="1" applyAlignment="1">
      <alignment vertical="center" wrapText="1"/>
      <protection/>
    </xf>
    <xf numFmtId="0" fontId="11" fillId="0" borderId="20" xfId="48" applyFont="1" applyBorder="1" applyAlignment="1">
      <alignment horizontal="center" vertical="center"/>
      <protection/>
    </xf>
    <xf numFmtId="0" fontId="11" fillId="0" borderId="48" xfId="48" applyFont="1" applyBorder="1" applyAlignment="1">
      <alignment horizontal="center" vertical="center"/>
      <protection/>
    </xf>
    <xf numFmtId="0" fontId="13" fillId="33" borderId="44" xfId="48" applyFont="1" applyFill="1" applyBorder="1">
      <alignment/>
      <protection/>
    </xf>
    <xf numFmtId="164" fontId="7" fillId="33" borderId="20" xfId="48" applyNumberFormat="1" applyFont="1" applyFill="1" applyBorder="1" applyAlignment="1">
      <alignment horizontal="right" vertical="center" wrapText="1"/>
      <protection/>
    </xf>
    <xf numFmtId="164" fontId="7" fillId="34" borderId="20" xfId="48" applyNumberFormat="1" applyFont="1" applyFill="1" applyBorder="1" applyAlignment="1">
      <alignment horizontal="right" vertical="center" wrapText="1"/>
      <protection/>
    </xf>
    <xf numFmtId="164" fontId="7" fillId="33" borderId="25" xfId="48" applyNumberFormat="1" applyFont="1" applyFill="1" applyBorder="1" applyAlignment="1">
      <alignment horizontal="right" vertical="center" wrapText="1"/>
      <protection/>
    </xf>
    <xf numFmtId="164" fontId="7" fillId="33" borderId="49" xfId="48" applyNumberFormat="1" applyFont="1" applyFill="1" applyBorder="1" applyAlignment="1">
      <alignment horizontal="right" vertical="center" wrapText="1"/>
      <protection/>
    </xf>
    <xf numFmtId="164" fontId="7" fillId="33" borderId="18" xfId="48" applyNumberFormat="1" applyFont="1" applyFill="1" applyBorder="1" applyAlignment="1">
      <alignment horizontal="right" vertical="center" wrapText="1"/>
      <protection/>
    </xf>
    <xf numFmtId="164" fontId="7" fillId="33" borderId="48" xfId="48" applyNumberFormat="1" applyFont="1" applyFill="1" applyBorder="1" applyAlignment="1">
      <alignment horizontal="right" vertical="center" wrapText="1"/>
      <protection/>
    </xf>
    <xf numFmtId="0" fontId="12" fillId="0" borderId="29" xfId="48" applyFont="1" applyBorder="1" applyAlignment="1">
      <alignment horizontal="center" vertical="center"/>
      <protection/>
    </xf>
    <xf numFmtId="164" fontId="7" fillId="33" borderId="24" xfId="48" applyNumberFormat="1" applyFont="1" applyFill="1" applyBorder="1" applyAlignment="1">
      <alignment horizontal="right" vertical="center" wrapText="1"/>
      <protection/>
    </xf>
    <xf numFmtId="164" fontId="7" fillId="33" borderId="23" xfId="48" applyNumberFormat="1" applyFont="1" applyFill="1" applyBorder="1" applyAlignment="1">
      <alignment horizontal="right" vertical="center" wrapText="1"/>
      <protection/>
    </xf>
    <xf numFmtId="164" fontId="7" fillId="33" borderId="44" xfId="48" applyNumberFormat="1" applyFont="1" applyFill="1" applyBorder="1" applyAlignment="1">
      <alignment horizontal="right" vertical="center" wrapText="1"/>
      <protection/>
    </xf>
    <xf numFmtId="0" fontId="2" fillId="0" borderId="24" xfId="48" applyFont="1" applyFill="1" applyBorder="1" applyAlignment="1">
      <alignment vertical="center" wrapText="1"/>
      <protection/>
    </xf>
    <xf numFmtId="0" fontId="12" fillId="0" borderId="40" xfId="48" applyFont="1" applyBorder="1" applyAlignment="1">
      <alignment horizontal="center" vertical="center"/>
      <protection/>
    </xf>
    <xf numFmtId="0" fontId="7" fillId="0" borderId="48" xfId="48" applyFont="1" applyFill="1" applyBorder="1" applyAlignment="1">
      <alignment horizontal="left" wrapText="1"/>
      <protection/>
    </xf>
    <xf numFmtId="164" fontId="7" fillId="0" borderId="20" xfId="48" applyNumberFormat="1" applyFont="1" applyFill="1" applyBorder="1" applyAlignment="1">
      <alignment horizontal="right" vertical="center" wrapText="1"/>
      <protection/>
    </xf>
    <xf numFmtId="0" fontId="13" fillId="0" borderId="22" xfId="48" applyFont="1" applyFill="1" applyBorder="1">
      <alignment/>
      <protection/>
    </xf>
    <xf numFmtId="0" fontId="7" fillId="0" borderId="23" xfId="48" applyFont="1" applyBorder="1" applyAlignment="1">
      <alignment wrapText="1"/>
      <protection/>
    </xf>
    <xf numFmtId="0" fontId="2" fillId="0" borderId="45" xfId="48" applyBorder="1" applyAlignment="1">
      <alignment horizontal="center" vertical="center" wrapText="1"/>
      <protection/>
    </xf>
    <xf numFmtId="0" fontId="7" fillId="0" borderId="27" xfId="48" applyFont="1" applyBorder="1">
      <alignment/>
      <protection/>
    </xf>
    <xf numFmtId="164" fontId="7" fillId="0" borderId="45" xfId="48" applyNumberFormat="1" applyFont="1" applyBorder="1" applyAlignment="1">
      <alignment horizontal="right" wrapText="1"/>
      <protection/>
    </xf>
    <xf numFmtId="0" fontId="7" fillId="0" borderId="45" xfId="48" applyFont="1" applyBorder="1" applyAlignment="1">
      <alignment horizontal="right" vertical="center" wrapText="1"/>
      <protection/>
    </xf>
    <xf numFmtId="164" fontId="7" fillId="0" borderId="45" xfId="48" applyNumberFormat="1" applyFont="1" applyBorder="1" applyAlignment="1">
      <alignment horizontal="right" vertical="center" wrapText="1"/>
      <protection/>
    </xf>
    <xf numFmtId="0" fontId="2" fillId="0" borderId="45" xfId="48" applyBorder="1" applyAlignment="1">
      <alignment wrapText="1"/>
      <protection/>
    </xf>
    <xf numFmtId="0" fontId="2" fillId="0" borderId="0" xfId="48" applyAlignment="1">
      <alignment horizontal="right" vertical="center"/>
      <protection/>
    </xf>
    <xf numFmtId="164" fontId="2" fillId="0" borderId="0" xfId="48" applyNumberFormat="1" applyAlignment="1">
      <alignment horizontal="right" vertical="center"/>
      <protection/>
    </xf>
    <xf numFmtId="0" fontId="5" fillId="0" borderId="0" xfId="48" applyFont="1" applyFill="1" applyBorder="1" applyAlignment="1">
      <alignment horizontal="center"/>
      <protection/>
    </xf>
    <xf numFmtId="0" fontId="5" fillId="0" borderId="19" xfId="48" applyFont="1" applyFill="1" applyBorder="1" applyAlignment="1">
      <alignment horizontal="left"/>
      <protection/>
    </xf>
    <xf numFmtId="164" fontId="5" fillId="0" borderId="19" xfId="48" applyNumberFormat="1" applyFont="1" applyFill="1" applyBorder="1" applyAlignment="1">
      <alignment horizontal="right" vertical="center"/>
      <protection/>
    </xf>
    <xf numFmtId="164" fontId="5" fillId="34" borderId="19" xfId="48" applyNumberFormat="1" applyFont="1" applyFill="1" applyBorder="1" applyAlignment="1">
      <alignment horizontal="right" vertical="center"/>
      <protection/>
    </xf>
    <xf numFmtId="164" fontId="5" fillId="33" borderId="19" xfId="48" applyNumberFormat="1" applyFont="1" applyFill="1" applyBorder="1" applyAlignment="1">
      <alignment horizontal="right" vertical="center"/>
      <protection/>
    </xf>
    <xf numFmtId="164" fontId="5" fillId="33" borderId="18" xfId="48" applyNumberFormat="1" applyFont="1" applyFill="1" applyBorder="1" applyAlignment="1">
      <alignment horizontal="right" vertical="center"/>
      <protection/>
    </xf>
    <xf numFmtId="0" fontId="2" fillId="0" borderId="25" xfId="48" applyFont="1" applyBorder="1">
      <alignment/>
      <protection/>
    </xf>
    <xf numFmtId="0" fontId="5" fillId="0" borderId="0" xfId="48" applyFont="1" applyFill="1" applyBorder="1" applyAlignment="1">
      <alignment horizontal="right"/>
      <protection/>
    </xf>
    <xf numFmtId="164" fontId="5" fillId="0" borderId="0" xfId="48" applyNumberFormat="1" applyFont="1" applyFill="1" applyBorder="1" applyAlignment="1">
      <alignment horizontal="center" vertical="center"/>
      <protection/>
    </xf>
    <xf numFmtId="164" fontId="5" fillId="0" borderId="0" xfId="48" applyNumberFormat="1" applyFont="1" applyFill="1" applyBorder="1" applyAlignment="1">
      <alignment horizontal="right" vertical="center"/>
      <protection/>
    </xf>
    <xf numFmtId="0" fontId="2" fillId="0" borderId="0" xfId="48" applyFont="1" applyBorder="1">
      <alignment/>
      <protection/>
    </xf>
    <xf numFmtId="0" fontId="11" fillId="0" borderId="0" xfId="48" applyFont="1" applyFill="1" applyBorder="1" applyAlignment="1">
      <alignment horizontal="left"/>
      <protection/>
    </xf>
    <xf numFmtId="164" fontId="5" fillId="0" borderId="0" xfId="48" applyNumberFormat="1" applyFont="1" applyFill="1" applyBorder="1">
      <alignment/>
      <protection/>
    </xf>
    <xf numFmtId="0" fontId="5" fillId="0" borderId="0" xfId="48" applyFont="1" applyFill="1" applyBorder="1" applyAlignment="1">
      <alignment horizontal="left"/>
      <protection/>
    </xf>
    <xf numFmtId="14" fontId="5" fillId="0" borderId="0" xfId="48" applyNumberFormat="1" applyFont="1" applyFill="1" applyBorder="1" applyAlignment="1">
      <alignment horizontal="left"/>
      <protection/>
    </xf>
    <xf numFmtId="0" fontId="2" fillId="0" borderId="0" xfId="48" applyFont="1" applyFill="1">
      <alignment/>
      <protection/>
    </xf>
    <xf numFmtId="0" fontId="2" fillId="0" borderId="0" xfId="48" applyFill="1">
      <alignment/>
      <protection/>
    </xf>
    <xf numFmtId="0" fontId="5" fillId="0" borderId="0" xfId="48" applyFont="1" applyFill="1" applyBorder="1" applyAlignment="1">
      <alignment/>
      <protection/>
    </xf>
    <xf numFmtId="0" fontId="12" fillId="0" borderId="0" xfId="48" applyFont="1" applyBorder="1">
      <alignment/>
      <protection/>
    </xf>
    <xf numFmtId="0" fontId="7" fillId="0" borderId="0" xfId="48" applyFont="1" applyBorder="1">
      <alignment/>
      <protection/>
    </xf>
    <xf numFmtId="17" fontId="15" fillId="0" borderId="0" xfId="48" applyNumberFormat="1" applyFont="1" applyBorder="1">
      <alignment/>
      <protection/>
    </xf>
    <xf numFmtId="0" fontId="2" fillId="0" borderId="0" xfId="48" applyFill="1" applyBorder="1">
      <alignment/>
      <protection/>
    </xf>
    <xf numFmtId="165" fontId="2" fillId="0" borderId="0" xfId="48" applyNumberFormat="1" applyFill="1" applyBorder="1">
      <alignment/>
      <protection/>
    </xf>
    <xf numFmtId="0" fontId="7" fillId="0" borderId="0" xfId="48" applyFont="1" applyBorder="1" applyAlignment="1">
      <alignment horizontal="center"/>
      <protection/>
    </xf>
    <xf numFmtId="0" fontId="7" fillId="0" borderId="0" xfId="48" applyFont="1">
      <alignment/>
      <protection/>
    </xf>
    <xf numFmtId="164" fontId="7" fillId="0" borderId="0" xfId="48" applyNumberFormat="1" applyFont="1" applyFill="1" applyBorder="1">
      <alignment/>
      <protection/>
    </xf>
    <xf numFmtId="0" fontId="7" fillId="0" borderId="0" xfId="48" applyFont="1" applyFill="1" applyBorder="1">
      <alignment/>
      <protection/>
    </xf>
    <xf numFmtId="4" fontId="7" fillId="33" borderId="16" xfId="46" applyNumberFormat="1" applyFont="1" applyFill="1" applyBorder="1" applyAlignment="1">
      <alignment/>
      <protection/>
    </xf>
    <xf numFmtId="0" fontId="7" fillId="0" borderId="18" xfId="46" applyFont="1" applyFill="1" applyBorder="1">
      <alignment/>
      <protection/>
    </xf>
    <xf numFmtId="0" fontId="2" fillId="0" borderId="18" xfId="46" applyFont="1" applyBorder="1" applyAlignment="1">
      <alignment horizontal="center" vertical="center" wrapText="1"/>
      <protection/>
    </xf>
    <xf numFmtId="0" fontId="2" fillId="0" borderId="18" xfId="46" applyBorder="1" applyAlignment="1">
      <alignment horizontal="center" vertical="center" wrapText="1"/>
      <protection/>
    </xf>
    <xf numFmtId="0" fontId="7" fillId="33" borderId="49" xfId="46" applyFont="1" applyFill="1" applyBorder="1">
      <alignment/>
      <protection/>
    </xf>
    <xf numFmtId="164" fontId="2" fillId="0" borderId="18" xfId="46" applyNumberFormat="1" applyFill="1" applyBorder="1" applyAlignment="1">
      <alignment horizontal="right" vertical="center" wrapText="1"/>
      <protection/>
    </xf>
    <xf numFmtId="0" fontId="2" fillId="0" borderId="22" xfId="46" applyBorder="1" applyAlignment="1">
      <alignment wrapText="1"/>
      <protection/>
    </xf>
    <xf numFmtId="0" fontId="2" fillId="0" borderId="27" xfId="46" applyFont="1" applyBorder="1" applyAlignment="1">
      <alignment horizontal="center" vertical="center" wrapText="1"/>
      <protection/>
    </xf>
    <xf numFmtId="0" fontId="2" fillId="0" borderId="27" xfId="46" applyBorder="1" applyAlignment="1">
      <alignment horizontal="center" vertical="center" wrapText="1"/>
      <protection/>
    </xf>
    <xf numFmtId="0" fontId="7" fillId="33" borderId="36" xfId="46" applyFont="1" applyFill="1" applyBorder="1">
      <alignment/>
      <protection/>
    </xf>
    <xf numFmtId="164" fontId="2" fillId="0" borderId="27" xfId="46" applyNumberFormat="1" applyFill="1" applyBorder="1" applyAlignment="1">
      <alignment horizontal="right" vertical="center" wrapText="1"/>
      <protection/>
    </xf>
    <xf numFmtId="0" fontId="2" fillId="0" borderId="27" xfId="46" applyBorder="1" applyAlignment="1">
      <alignment wrapText="1"/>
      <protection/>
    </xf>
    <xf numFmtId="0" fontId="6" fillId="0" borderId="0" xfId="46" applyFont="1" applyFill="1" applyBorder="1" applyAlignment="1">
      <alignment horizontal="right"/>
      <protection/>
    </xf>
    <xf numFmtId="0" fontId="11" fillId="0" borderId="49" xfId="46" applyFont="1" applyFill="1" applyBorder="1" applyAlignment="1">
      <alignment horizontal="center" vertical="center" wrapText="1"/>
      <protection/>
    </xf>
    <xf numFmtId="0" fontId="11" fillId="0" borderId="42" xfId="46" applyFont="1" applyFill="1" applyBorder="1" applyAlignment="1">
      <alignment horizontal="center" vertical="center" wrapText="1"/>
      <protection/>
    </xf>
    <xf numFmtId="0" fontId="17" fillId="0" borderId="22" xfId="46" applyFont="1" applyFill="1" applyBorder="1">
      <alignment/>
      <protection/>
    </xf>
    <xf numFmtId="0" fontId="16" fillId="0" borderId="39" xfId="46" applyFont="1" applyFill="1" applyBorder="1">
      <alignment/>
      <protection/>
    </xf>
    <xf numFmtId="4" fontId="5" fillId="0" borderId="0" xfId="46" applyNumberFormat="1" applyFont="1" applyFill="1" applyBorder="1" applyAlignment="1">
      <alignment horizontal="center"/>
      <protection/>
    </xf>
    <xf numFmtId="164" fontId="7" fillId="0" borderId="0" xfId="46" applyNumberFormat="1" applyFont="1" applyFill="1" applyBorder="1" applyAlignment="1">
      <alignment horizontal="right"/>
      <protection/>
    </xf>
    <xf numFmtId="0" fontId="14" fillId="0" borderId="17" xfId="46" applyFont="1" applyFill="1" applyBorder="1" applyAlignment="1">
      <alignment/>
      <protection/>
    </xf>
    <xf numFmtId="0" fontId="5" fillId="0" borderId="28" xfId="46" applyFont="1" applyFill="1" applyBorder="1" applyAlignment="1">
      <alignment/>
      <protection/>
    </xf>
    <xf numFmtId="0" fontId="5" fillId="0" borderId="50" xfId="46" applyFont="1" applyFill="1" applyBorder="1" applyAlignment="1">
      <alignment/>
      <protection/>
    </xf>
    <xf numFmtId="0" fontId="12" fillId="0" borderId="26" xfId="46" applyFont="1" applyBorder="1">
      <alignment/>
      <protection/>
    </xf>
    <xf numFmtId="14" fontId="12" fillId="0" borderId="31" xfId="46" applyNumberFormat="1" applyFont="1" applyBorder="1">
      <alignment/>
      <protection/>
    </xf>
    <xf numFmtId="0" fontId="12" fillId="0" borderId="31" xfId="46" applyFont="1" applyBorder="1">
      <alignment/>
      <protection/>
    </xf>
    <xf numFmtId="0" fontId="12" fillId="0" borderId="51" xfId="46" applyFont="1" applyBorder="1">
      <alignment/>
      <protection/>
    </xf>
    <xf numFmtId="164" fontId="12" fillId="0" borderId="21" xfId="46" applyNumberFormat="1" applyFont="1" applyFill="1" applyBorder="1" applyAlignment="1">
      <alignment horizontal="right"/>
      <protection/>
    </xf>
    <xf numFmtId="0" fontId="12" fillId="0" borderId="25" xfId="46" applyFont="1" applyBorder="1">
      <alignment/>
      <protection/>
    </xf>
    <xf numFmtId="0" fontId="12" fillId="0" borderId="48" xfId="46" applyFont="1" applyBorder="1">
      <alignment/>
      <protection/>
    </xf>
    <xf numFmtId="164" fontId="12" fillId="0" borderId="20" xfId="46" applyNumberFormat="1" applyFont="1" applyFill="1" applyBorder="1" applyAlignment="1">
      <alignment horizontal="right"/>
      <protection/>
    </xf>
    <xf numFmtId="0" fontId="12" fillId="0" borderId="17" xfId="46" applyFont="1" applyBorder="1">
      <alignment/>
      <protection/>
    </xf>
    <xf numFmtId="0" fontId="12" fillId="0" borderId="28" xfId="46" applyFont="1" applyBorder="1">
      <alignment/>
      <protection/>
    </xf>
    <xf numFmtId="0" fontId="15" fillId="0" borderId="28" xfId="46" applyFont="1" applyBorder="1">
      <alignment/>
      <protection/>
    </xf>
    <xf numFmtId="0" fontId="12" fillId="0" borderId="50" xfId="46" applyFont="1" applyBorder="1">
      <alignment/>
      <protection/>
    </xf>
    <xf numFmtId="164" fontId="11" fillId="0" borderId="19" xfId="46" applyNumberFormat="1" applyFont="1" applyFill="1" applyBorder="1" applyAlignment="1">
      <alignment horizontal="right"/>
      <protection/>
    </xf>
    <xf numFmtId="0" fontId="12" fillId="0" borderId="0" xfId="46" applyFont="1" applyFill="1" applyBorder="1">
      <alignment/>
      <protection/>
    </xf>
    <xf numFmtId="0" fontId="2" fillId="0" borderId="0" xfId="46" applyFont="1" applyFill="1" applyBorder="1">
      <alignment/>
      <protection/>
    </xf>
    <xf numFmtId="0" fontId="11" fillId="0" borderId="49" xfId="46" applyFont="1" applyBorder="1" applyAlignment="1">
      <alignment horizontal="center" vertical="center"/>
      <protection/>
    </xf>
    <xf numFmtId="0" fontId="11" fillId="34" borderId="18" xfId="46" applyFont="1" applyFill="1" applyBorder="1" applyAlignment="1">
      <alignment horizontal="center" vertical="center" wrapText="1"/>
      <protection/>
    </xf>
    <xf numFmtId="0" fontId="11" fillId="33" borderId="18" xfId="46" applyFont="1" applyFill="1" applyBorder="1" applyAlignment="1">
      <alignment horizontal="center" vertical="center" wrapText="1"/>
      <protection/>
    </xf>
    <xf numFmtId="0" fontId="13" fillId="0" borderId="18" xfId="46" applyFont="1" applyFill="1" applyBorder="1">
      <alignment/>
      <protection/>
    </xf>
    <xf numFmtId="0" fontId="11" fillId="0" borderId="0" xfId="0" applyFont="1" applyFill="1" applyBorder="1" applyAlignment="1">
      <alignment horizontal="left"/>
    </xf>
    <xf numFmtId="164" fontId="7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164" fontId="13" fillId="0" borderId="0" xfId="0" applyNumberFormat="1" applyFont="1" applyFill="1" applyBorder="1" applyAlignment="1">
      <alignment/>
    </xf>
    <xf numFmtId="164" fontId="5" fillId="0" borderId="0" xfId="46" applyNumberFormat="1" applyFont="1" applyFill="1" applyBorder="1" applyAlignment="1">
      <alignment horizontal="center"/>
      <protection/>
    </xf>
    <xf numFmtId="0" fontId="0" fillId="0" borderId="19" xfId="0" applyBorder="1" applyAlignment="1">
      <alignment horizontal="center" vertical="center" wrapText="1"/>
    </xf>
    <xf numFmtId="0" fontId="2" fillId="0" borderId="19" xfId="48" applyBorder="1" applyAlignment="1">
      <alignment horizontal="center" vertical="center" wrapText="1"/>
      <protection/>
    </xf>
    <xf numFmtId="0" fontId="13" fillId="0" borderId="52" xfId="47" applyFont="1" applyFill="1" applyBorder="1" applyAlignment="1">
      <alignment horizontal="left" wrapText="1"/>
      <protection/>
    </xf>
    <xf numFmtId="164" fontId="7" fillId="0" borderId="19" xfId="48" applyNumberFormat="1" applyFont="1" applyBorder="1" applyAlignment="1">
      <alignment horizontal="right" wrapText="1"/>
      <protection/>
    </xf>
    <xf numFmtId="164" fontId="7" fillId="34" borderId="19" xfId="48" applyNumberFormat="1" applyFont="1" applyFill="1" applyBorder="1" applyAlignment="1">
      <alignment horizontal="right" vertical="center" wrapText="1"/>
      <protection/>
    </xf>
    <xf numFmtId="0" fontId="7" fillId="0" borderId="19" xfId="48" applyFont="1" applyBorder="1" applyAlignment="1">
      <alignment horizontal="right" vertical="center" wrapText="1"/>
      <protection/>
    </xf>
    <xf numFmtId="164" fontId="7" fillId="0" borderId="19" xfId="48" applyNumberFormat="1" applyFont="1" applyBorder="1" applyAlignment="1">
      <alignment horizontal="right" vertical="center" wrapText="1"/>
      <protection/>
    </xf>
    <xf numFmtId="0" fontId="2" fillId="0" borderId="19" xfId="48" applyBorder="1" applyAlignment="1">
      <alignment wrapText="1"/>
      <protection/>
    </xf>
    <xf numFmtId="1" fontId="16" fillId="0" borderId="24" xfId="46" applyNumberFormat="1" applyFont="1" applyFill="1" applyBorder="1" applyAlignment="1">
      <alignment horizontal="center" vertical="center" wrapText="1"/>
      <protection/>
    </xf>
    <xf numFmtId="0" fontId="16" fillId="0" borderId="21" xfId="46" applyFont="1" applyFill="1" applyBorder="1">
      <alignment/>
      <protection/>
    </xf>
    <xf numFmtId="164" fontId="18" fillId="0" borderId="22" xfId="46" applyNumberFormat="1" applyFont="1" applyFill="1" applyBorder="1" applyAlignment="1">
      <alignment wrapText="1"/>
      <protection/>
    </xf>
    <xf numFmtId="164" fontId="16" fillId="0" borderId="20" xfId="46" applyNumberFormat="1" applyFont="1" applyFill="1" applyBorder="1" applyAlignment="1">
      <alignment wrapText="1"/>
      <protection/>
    </xf>
    <xf numFmtId="164" fontId="16" fillId="0" borderId="45" xfId="46" applyNumberFormat="1" applyFont="1" applyFill="1" applyBorder="1" applyAlignment="1">
      <alignment wrapText="1"/>
      <protection/>
    </xf>
    <xf numFmtId="0" fontId="2" fillId="0" borderId="0" xfId="46" applyAlignment="1">
      <alignment/>
      <protection/>
    </xf>
    <xf numFmtId="0" fontId="19" fillId="0" borderId="0" xfId="46" applyFont="1" applyAlignment="1">
      <alignment horizontal="center" wrapText="1"/>
      <protection/>
    </xf>
    <xf numFmtId="0" fontId="19" fillId="0" borderId="0" xfId="46" applyFont="1" applyAlignment="1">
      <alignment wrapText="1"/>
      <protection/>
    </xf>
    <xf numFmtId="0" fontId="5" fillId="35" borderId="17" xfId="46" applyFont="1" applyFill="1" applyBorder="1" applyAlignment="1">
      <alignment horizontal="center" vertical="center"/>
      <protection/>
    </xf>
    <xf numFmtId="0" fontId="5" fillId="0" borderId="53" xfId="46" applyFont="1" applyFill="1" applyBorder="1" applyAlignment="1">
      <alignment horizontal="center" vertical="center" wrapText="1"/>
      <protection/>
    </xf>
    <xf numFmtId="0" fontId="5" fillId="0" borderId="19" xfId="46" applyFont="1" applyFill="1" applyBorder="1" applyAlignment="1">
      <alignment horizontal="center" vertical="center" wrapText="1"/>
      <protection/>
    </xf>
    <xf numFmtId="0" fontId="5" fillId="0" borderId="19" xfId="46" applyFont="1" applyBorder="1" applyAlignment="1">
      <alignment horizontal="center" vertical="center" wrapText="1"/>
      <protection/>
    </xf>
    <xf numFmtId="0" fontId="2" fillId="35" borderId="49" xfId="46" applyFont="1" applyFill="1" applyBorder="1" applyAlignment="1">
      <alignment horizontal="center" vertical="center"/>
      <protection/>
    </xf>
    <xf numFmtId="0" fontId="2" fillId="0" borderId="54" xfId="46" applyFont="1" applyFill="1" applyBorder="1" applyAlignment="1">
      <alignment horizontal="center" vertical="center"/>
      <protection/>
    </xf>
    <xf numFmtId="164" fontId="7" fillId="0" borderId="55" xfId="46" applyNumberFormat="1" applyFont="1" applyFill="1" applyBorder="1" applyAlignment="1">
      <alignment horizontal="right" vertical="center"/>
      <protection/>
    </xf>
    <xf numFmtId="164" fontId="7" fillId="0" borderId="56" xfId="46" applyNumberFormat="1" applyFont="1" applyFill="1" applyBorder="1" applyAlignment="1">
      <alignment horizontal="right" vertical="center"/>
      <protection/>
    </xf>
    <xf numFmtId="164" fontId="5" fillId="0" borderId="11" xfId="46" applyNumberFormat="1" applyFont="1" applyFill="1" applyBorder="1" applyAlignment="1">
      <alignment horizontal="right" vertical="center"/>
      <protection/>
    </xf>
    <xf numFmtId="0" fontId="2" fillId="35" borderId="26" xfId="46" applyFill="1" applyBorder="1" applyAlignment="1">
      <alignment horizontal="center" vertical="center"/>
      <protection/>
    </xf>
    <xf numFmtId="0" fontId="2" fillId="0" borderId="57" xfId="46" applyFill="1" applyBorder="1" applyAlignment="1">
      <alignment horizontal="center" vertical="center"/>
      <protection/>
    </xf>
    <xf numFmtId="164" fontId="12" fillId="0" borderId="32" xfId="46" applyNumberFormat="1" applyFont="1" applyFill="1" applyBorder="1" applyAlignment="1">
      <alignment vertical="center"/>
      <protection/>
    </xf>
    <xf numFmtId="164" fontId="12" fillId="0" borderId="58" xfId="46" applyNumberFormat="1" applyFont="1" applyFill="1" applyBorder="1" applyAlignment="1">
      <alignment vertical="center"/>
      <protection/>
    </xf>
    <xf numFmtId="164" fontId="11" fillId="0" borderId="57" xfId="46" applyNumberFormat="1" applyFont="1" applyFill="1" applyBorder="1" applyAlignment="1">
      <alignment vertical="center"/>
      <protection/>
    </xf>
    <xf numFmtId="0" fontId="2" fillId="35" borderId="26" xfId="46" applyFill="1" applyBorder="1" applyAlignment="1">
      <alignment horizontal="center" vertical="center" wrapText="1"/>
      <protection/>
    </xf>
    <xf numFmtId="0" fontId="2" fillId="0" borderId="57" xfId="46" applyFill="1" applyBorder="1" applyAlignment="1">
      <alignment horizontal="center" vertical="center" wrapText="1"/>
      <protection/>
    </xf>
    <xf numFmtId="0" fontId="2" fillId="35" borderId="33" xfId="46" applyFill="1" applyBorder="1" applyAlignment="1">
      <alignment horizontal="center" vertical="center" wrapText="1"/>
      <protection/>
    </xf>
    <xf numFmtId="0" fontId="2" fillId="0" borderId="13" xfId="46" applyFill="1" applyBorder="1" applyAlignment="1">
      <alignment horizontal="center" vertical="center" wrapText="1"/>
      <protection/>
    </xf>
    <xf numFmtId="164" fontId="11" fillId="0" borderId="13" xfId="46" applyNumberFormat="1" applyFont="1" applyFill="1" applyBorder="1" applyAlignment="1">
      <alignment vertical="center"/>
      <protection/>
    </xf>
    <xf numFmtId="0" fontId="2" fillId="35" borderId="25" xfId="46" applyFill="1" applyBorder="1" applyAlignment="1">
      <alignment horizontal="center" vertical="center" wrapText="1"/>
      <protection/>
    </xf>
    <xf numFmtId="0" fontId="2" fillId="0" borderId="59" xfId="46" applyFill="1" applyBorder="1" applyAlignment="1">
      <alignment horizontal="center" vertical="center" wrapText="1"/>
      <protection/>
    </xf>
    <xf numFmtId="164" fontId="12" fillId="0" borderId="60" xfId="46" applyNumberFormat="1" applyFont="1" applyFill="1" applyBorder="1" applyAlignment="1">
      <alignment vertical="center"/>
      <protection/>
    </xf>
    <xf numFmtId="164" fontId="12" fillId="0" borderId="61" xfId="46" applyNumberFormat="1" applyFont="1" applyFill="1" applyBorder="1" applyAlignment="1">
      <alignment vertical="center"/>
      <protection/>
    </xf>
    <xf numFmtId="164" fontId="11" fillId="0" borderId="59" xfId="46" applyNumberFormat="1" applyFont="1" applyFill="1" applyBorder="1" applyAlignment="1">
      <alignment vertical="center"/>
      <protection/>
    </xf>
    <xf numFmtId="164" fontId="12" fillId="0" borderId="35" xfId="46" applyNumberFormat="1" applyFont="1" applyFill="1" applyBorder="1" applyAlignment="1">
      <alignment vertical="center"/>
      <protection/>
    </xf>
    <xf numFmtId="164" fontId="12" fillId="0" borderId="62" xfId="46" applyNumberFormat="1" applyFont="1" applyFill="1" applyBorder="1" applyAlignment="1">
      <alignment vertical="center"/>
      <protection/>
    </xf>
    <xf numFmtId="0" fontId="2" fillId="35" borderId="36" xfId="46" applyFont="1" applyFill="1" applyBorder="1" applyAlignment="1">
      <alignment horizontal="center" vertical="center" wrapText="1"/>
      <protection/>
    </xf>
    <xf numFmtId="0" fontId="2" fillId="0" borderId="63" xfId="46" applyFont="1" applyFill="1" applyBorder="1" applyAlignment="1">
      <alignment horizontal="center" vertical="center" wrapText="1"/>
      <protection/>
    </xf>
    <xf numFmtId="164" fontId="12" fillId="0" borderId="38" xfId="46" applyNumberFormat="1" applyFont="1" applyFill="1" applyBorder="1" applyAlignment="1">
      <alignment vertical="center"/>
      <protection/>
    </xf>
    <xf numFmtId="164" fontId="12" fillId="0" borderId="64" xfId="46" applyNumberFormat="1" applyFont="1" applyFill="1" applyBorder="1" applyAlignment="1">
      <alignment vertical="center"/>
      <protection/>
    </xf>
    <xf numFmtId="164" fontId="11" fillId="0" borderId="63" xfId="46" applyNumberFormat="1" applyFont="1" applyFill="1" applyBorder="1" applyAlignment="1">
      <alignment vertical="center"/>
      <protection/>
    </xf>
    <xf numFmtId="0" fontId="2" fillId="35" borderId="17" xfId="46" applyFont="1" applyFill="1" applyBorder="1" applyAlignment="1">
      <alignment horizontal="center" vertical="center" wrapText="1"/>
      <protection/>
    </xf>
    <xf numFmtId="0" fontId="2" fillId="0" borderId="53" xfId="46" applyFont="1" applyFill="1" applyBorder="1" applyAlignment="1">
      <alignment horizontal="center" vertical="center" wrapText="1"/>
      <protection/>
    </xf>
    <xf numFmtId="164" fontId="12" fillId="0" borderId="65" xfId="46" applyNumberFormat="1" applyFont="1" applyFill="1" applyBorder="1" applyAlignment="1">
      <alignment vertical="center"/>
      <protection/>
    </xf>
    <xf numFmtId="164" fontId="12" fillId="0" borderId="52" xfId="46" applyNumberFormat="1" applyFont="1" applyFill="1" applyBorder="1" applyAlignment="1">
      <alignment vertical="center"/>
      <protection/>
    </xf>
    <xf numFmtId="164" fontId="11" fillId="0" borderId="53" xfId="46" applyNumberFormat="1" applyFont="1" applyFill="1" applyBorder="1" applyAlignment="1">
      <alignment vertical="center"/>
      <protection/>
    </xf>
    <xf numFmtId="0" fontId="6" fillId="35" borderId="39" xfId="46" applyFont="1" applyFill="1" applyBorder="1" applyAlignment="1">
      <alignment horizontal="center" vertical="center" wrapText="1"/>
      <protection/>
    </xf>
    <xf numFmtId="0" fontId="6" fillId="0" borderId="66" xfId="46" applyFont="1" applyFill="1" applyBorder="1" applyAlignment="1">
      <alignment horizontal="center" vertical="center" wrapText="1"/>
      <protection/>
    </xf>
    <xf numFmtId="164" fontId="5" fillId="0" borderId="67" xfId="46" applyNumberFormat="1" applyFont="1" applyFill="1" applyBorder="1" applyAlignment="1">
      <alignment vertical="center"/>
      <protection/>
    </xf>
    <xf numFmtId="164" fontId="5" fillId="0" borderId="68" xfId="46" applyNumberFormat="1" applyFont="1" applyFill="1" applyBorder="1" applyAlignment="1">
      <alignment vertical="center"/>
      <protection/>
    </xf>
    <xf numFmtId="164" fontId="5" fillId="0" borderId="66" xfId="46" applyNumberFormat="1" applyFont="1" applyFill="1" applyBorder="1" applyAlignment="1">
      <alignment vertical="center"/>
      <protection/>
    </xf>
    <xf numFmtId="164" fontId="5" fillId="33" borderId="46" xfId="46" applyNumberFormat="1" applyFont="1" applyFill="1" applyBorder="1" applyAlignment="1">
      <alignment vertical="center"/>
      <protection/>
    </xf>
    <xf numFmtId="0" fontId="6" fillId="0" borderId="41" xfId="46" applyFont="1" applyFill="1" applyBorder="1" applyAlignment="1">
      <alignment horizontal="center" vertical="center" wrapText="1"/>
      <protection/>
    </xf>
    <xf numFmtId="164" fontId="5" fillId="0" borderId="41" xfId="46" applyNumberFormat="1" applyFont="1" applyFill="1" applyBorder="1" applyAlignment="1">
      <alignment vertical="center"/>
      <protection/>
    </xf>
    <xf numFmtId="164" fontId="7" fillId="0" borderId="41" xfId="46" applyNumberFormat="1" applyFont="1" applyFill="1" applyBorder="1" applyAlignment="1">
      <alignment vertical="center"/>
      <protection/>
    </xf>
    <xf numFmtId="4" fontId="2" fillId="0" borderId="0" xfId="46" applyNumberFormat="1" applyFont="1" applyFill="1" applyBorder="1">
      <alignment/>
      <protection/>
    </xf>
    <xf numFmtId="0" fontId="12" fillId="0" borderId="0" xfId="46" applyFont="1" applyFill="1" applyBorder="1" applyAlignment="1">
      <alignment horizontal="center" vertical="center"/>
      <protection/>
    </xf>
    <xf numFmtId="0" fontId="5" fillId="0" borderId="0" xfId="46" applyFont="1" applyFill="1" applyBorder="1" applyAlignment="1">
      <alignment horizontal="center" vertical="center" wrapText="1"/>
      <protection/>
    </xf>
    <xf numFmtId="4" fontId="11" fillId="0" borderId="0" xfId="46" applyNumberFormat="1" applyFont="1" applyFill="1" applyBorder="1">
      <alignment/>
      <protection/>
    </xf>
    <xf numFmtId="4" fontId="12" fillId="0" borderId="0" xfId="46" applyNumberFormat="1" applyFont="1" applyFill="1" applyBorder="1">
      <alignment/>
      <protection/>
    </xf>
    <xf numFmtId="0" fontId="5" fillId="34" borderId="17" xfId="46" applyFont="1" applyFill="1" applyBorder="1" applyAlignment="1">
      <alignment horizontal="center" vertical="center" wrapText="1"/>
      <protection/>
    </xf>
    <xf numFmtId="164" fontId="11" fillId="34" borderId="31" xfId="46" applyNumberFormat="1" applyFont="1" applyFill="1" applyBorder="1" applyAlignment="1">
      <alignment vertical="center"/>
      <protection/>
    </xf>
    <xf numFmtId="164" fontId="11" fillId="34" borderId="34" xfId="46" applyNumberFormat="1" applyFont="1" applyFill="1" applyBorder="1" applyAlignment="1">
      <alignment vertical="center"/>
      <protection/>
    </xf>
    <xf numFmtId="164" fontId="11" fillId="34" borderId="0" xfId="46" applyNumberFormat="1" applyFont="1" applyFill="1" applyBorder="1" applyAlignment="1">
      <alignment vertical="center"/>
      <protection/>
    </xf>
    <xf numFmtId="164" fontId="11" fillId="34" borderId="37" xfId="46" applyNumberFormat="1" applyFont="1" applyFill="1" applyBorder="1" applyAlignment="1">
      <alignment vertical="center"/>
      <protection/>
    </xf>
    <xf numFmtId="164" fontId="11" fillId="34" borderId="28" xfId="46" applyNumberFormat="1" applyFont="1" applyFill="1" applyBorder="1" applyAlignment="1">
      <alignment vertical="center"/>
      <protection/>
    </xf>
    <xf numFmtId="164" fontId="5" fillId="34" borderId="40" xfId="46" applyNumberFormat="1" applyFont="1" applyFill="1" applyBorder="1" applyAlignment="1">
      <alignment vertical="center"/>
      <protection/>
    </xf>
    <xf numFmtId="0" fontId="5" fillId="34" borderId="19" xfId="46" applyFont="1" applyFill="1" applyBorder="1" applyAlignment="1">
      <alignment horizontal="center" vertical="center" wrapText="1"/>
      <protection/>
    </xf>
    <xf numFmtId="164" fontId="5" fillId="34" borderId="0" xfId="46" applyNumberFormat="1" applyFont="1" applyFill="1" applyAlignment="1">
      <alignment horizontal="right" vertical="center"/>
      <protection/>
    </xf>
    <xf numFmtId="164" fontId="11" fillId="34" borderId="69" xfId="46" applyNumberFormat="1" applyFont="1" applyFill="1" applyBorder="1" applyAlignment="1">
      <alignment vertical="center"/>
      <protection/>
    </xf>
    <xf numFmtId="164" fontId="11" fillId="34" borderId="12" xfId="46" applyNumberFormat="1" applyFont="1" applyFill="1" applyBorder="1" applyAlignment="1">
      <alignment vertical="center"/>
      <protection/>
    </xf>
    <xf numFmtId="164" fontId="11" fillId="34" borderId="70" xfId="46" applyNumberFormat="1" applyFont="1" applyFill="1" applyBorder="1" applyAlignment="1">
      <alignment vertical="center"/>
      <protection/>
    </xf>
    <xf numFmtId="164" fontId="11" fillId="34" borderId="15" xfId="46" applyNumberFormat="1" applyFont="1" applyFill="1" applyBorder="1" applyAlignment="1">
      <alignment vertical="center"/>
      <protection/>
    </xf>
    <xf numFmtId="164" fontId="11" fillId="34" borderId="71" xfId="46" applyNumberFormat="1" applyFont="1" applyFill="1" applyBorder="1" applyAlignment="1">
      <alignment vertical="center"/>
      <protection/>
    </xf>
    <xf numFmtId="164" fontId="5" fillId="34" borderId="72" xfId="46" applyNumberFormat="1" applyFont="1" applyFill="1" applyBorder="1" applyAlignment="1">
      <alignment vertical="center"/>
      <protection/>
    </xf>
    <xf numFmtId="164" fontId="12" fillId="0" borderId="73" xfId="46" applyNumberFormat="1" applyFont="1" applyBorder="1" applyAlignment="1">
      <alignment horizontal="right" vertical="center" wrapText="1"/>
      <protection/>
    </xf>
    <xf numFmtId="164" fontId="12" fillId="0" borderId="23" xfId="46" applyNumberFormat="1" applyFont="1" applyFill="1" applyBorder="1" applyAlignment="1">
      <alignment vertical="center"/>
      <protection/>
    </xf>
    <xf numFmtId="164" fontId="12" fillId="0" borderId="26" xfId="46" applyNumberFormat="1" applyFont="1" applyBorder="1" applyAlignment="1">
      <alignment vertical="center"/>
      <protection/>
    </xf>
    <xf numFmtId="164" fontId="12" fillId="0" borderId="25" xfId="46" applyNumberFormat="1" applyFont="1" applyBorder="1" applyAlignment="1">
      <alignment vertical="center"/>
      <protection/>
    </xf>
    <xf numFmtId="164" fontId="12" fillId="0" borderId="33" xfId="46" applyNumberFormat="1" applyFont="1" applyBorder="1" applyAlignment="1">
      <alignment vertical="center"/>
      <protection/>
    </xf>
    <xf numFmtId="164" fontId="12" fillId="0" borderId="36" xfId="46" applyNumberFormat="1" applyFont="1" applyBorder="1" applyAlignment="1">
      <alignment vertical="center"/>
      <protection/>
    </xf>
    <xf numFmtId="164" fontId="12" fillId="0" borderId="17" xfId="46" applyNumberFormat="1" applyFont="1" applyBorder="1" applyAlignment="1">
      <alignment vertical="center"/>
      <protection/>
    </xf>
    <xf numFmtId="164" fontId="5" fillId="0" borderId="39" xfId="46" applyNumberFormat="1" applyFont="1" applyFill="1" applyBorder="1" applyAlignment="1">
      <alignment vertical="center"/>
      <protection/>
    </xf>
    <xf numFmtId="164" fontId="11" fillId="33" borderId="43" xfId="46" applyNumberFormat="1" applyFont="1" applyFill="1" applyBorder="1" applyAlignment="1">
      <alignment horizontal="right" vertical="center" wrapText="1"/>
      <protection/>
    </xf>
    <xf numFmtId="164" fontId="11" fillId="33" borderId="51" xfId="46" applyNumberFormat="1" applyFont="1" applyFill="1" applyBorder="1" applyAlignment="1">
      <alignment vertical="center" wrapText="1"/>
      <protection/>
    </xf>
    <xf numFmtId="164" fontId="11" fillId="33" borderId="51" xfId="46" applyNumberFormat="1" applyFont="1" applyFill="1" applyBorder="1" applyAlignment="1">
      <alignment vertical="center"/>
      <protection/>
    </xf>
    <xf numFmtId="164" fontId="11" fillId="33" borderId="48" xfId="46" applyNumberFormat="1" applyFont="1" applyFill="1" applyBorder="1" applyAlignment="1">
      <alignment vertical="center"/>
      <protection/>
    </xf>
    <xf numFmtId="164" fontId="11" fillId="33" borderId="14" xfId="46" applyNumberFormat="1" applyFont="1" applyFill="1" applyBorder="1" applyAlignment="1">
      <alignment vertical="center"/>
      <protection/>
    </xf>
    <xf numFmtId="164" fontId="11" fillId="33" borderId="16" xfId="46" applyNumberFormat="1" applyFont="1" applyFill="1" applyBorder="1" applyAlignment="1">
      <alignment vertical="center"/>
      <protection/>
    </xf>
    <xf numFmtId="164" fontId="11" fillId="33" borderId="53" xfId="46" applyNumberFormat="1" applyFont="1" applyFill="1" applyBorder="1" applyAlignment="1">
      <alignment vertical="center"/>
      <protection/>
    </xf>
    <xf numFmtId="164" fontId="11" fillId="33" borderId="10" xfId="46" applyNumberFormat="1" applyFont="1" applyFill="1" applyBorder="1" applyAlignment="1">
      <alignment horizontal="right" vertical="center" wrapText="1"/>
      <protection/>
    </xf>
    <xf numFmtId="164" fontId="11" fillId="33" borderId="74" xfId="46" applyNumberFormat="1" applyFont="1" applyFill="1" applyBorder="1" applyAlignment="1">
      <alignment vertical="center"/>
      <protection/>
    </xf>
    <xf numFmtId="164" fontId="11" fillId="33" borderId="69" xfId="46" applyNumberFormat="1" applyFont="1" applyFill="1" applyBorder="1" applyAlignment="1">
      <alignment vertical="center"/>
      <protection/>
    </xf>
    <xf numFmtId="164" fontId="11" fillId="33" borderId="70" xfId="46" applyNumberFormat="1" applyFont="1" applyFill="1" applyBorder="1" applyAlignment="1">
      <alignment vertical="center"/>
      <protection/>
    </xf>
    <xf numFmtId="164" fontId="11" fillId="33" borderId="12" xfId="46" applyNumberFormat="1" applyFont="1" applyFill="1" applyBorder="1" applyAlignment="1">
      <alignment vertical="center"/>
      <protection/>
    </xf>
    <xf numFmtId="164" fontId="11" fillId="33" borderId="15" xfId="46" applyNumberFormat="1" applyFont="1" applyFill="1" applyBorder="1" applyAlignment="1">
      <alignment vertical="center"/>
      <protection/>
    </xf>
    <xf numFmtId="164" fontId="11" fillId="33" borderId="71" xfId="46" applyNumberFormat="1" applyFont="1" applyFill="1" applyBorder="1" applyAlignment="1">
      <alignment vertical="center"/>
      <protection/>
    </xf>
    <xf numFmtId="164" fontId="2" fillId="0" borderId="0" xfId="46" applyNumberFormat="1">
      <alignment/>
      <protection/>
    </xf>
    <xf numFmtId="164" fontId="2" fillId="0" borderId="0" xfId="46" applyNumberFormat="1" applyAlignment="1">
      <alignment horizontal="right"/>
      <protection/>
    </xf>
    <xf numFmtId="164" fontId="5" fillId="33" borderId="19" xfId="46" applyNumberFormat="1" applyFont="1" applyFill="1" applyBorder="1" applyAlignment="1">
      <alignment horizontal="right"/>
      <protection/>
    </xf>
    <xf numFmtId="164" fontId="2" fillId="0" borderId="0" xfId="46" applyNumberFormat="1" applyFont="1" applyBorder="1">
      <alignment/>
      <protection/>
    </xf>
    <xf numFmtId="0" fontId="7" fillId="33" borderId="27" xfId="48" applyFont="1" applyFill="1" applyBorder="1" applyAlignment="1">
      <alignment horizontal="left" vertical="center" wrapText="1"/>
      <protection/>
    </xf>
    <xf numFmtId="0" fontId="7" fillId="33" borderId="23" xfId="0" applyFont="1" applyFill="1" applyBorder="1" applyAlignment="1">
      <alignment horizontal="left" vertical="center" wrapText="1"/>
    </xf>
    <xf numFmtId="0" fontId="13" fillId="0" borderId="21" xfId="48" applyFont="1" applyFill="1" applyBorder="1" applyAlignment="1">
      <alignment horizontal="left" wrapText="1"/>
      <protection/>
    </xf>
    <xf numFmtId="0" fontId="13" fillId="0" borderId="23" xfId="0" applyFont="1" applyFill="1" applyBorder="1" applyAlignment="1">
      <alignment horizontal="left" vertical="center" wrapText="1"/>
    </xf>
    <xf numFmtId="0" fontId="12" fillId="0" borderId="20" xfId="48" applyFont="1" applyBorder="1" applyAlignment="1">
      <alignment wrapText="1"/>
      <protection/>
    </xf>
    <xf numFmtId="0" fontId="12" fillId="0" borderId="21" xfId="0" applyFont="1" applyBorder="1" applyAlignment="1">
      <alignment wrapText="1"/>
    </xf>
    <xf numFmtId="0" fontId="12" fillId="0" borderId="24" xfId="48" applyFont="1" applyBorder="1" applyAlignment="1">
      <alignment wrapText="1"/>
      <protection/>
    </xf>
    <xf numFmtId="0" fontId="12" fillId="0" borderId="27" xfId="48" applyFont="1" applyBorder="1" applyAlignment="1">
      <alignment wrapText="1"/>
      <protection/>
    </xf>
    <xf numFmtId="0" fontId="12" fillId="0" borderId="27" xfId="0" applyFont="1" applyBorder="1" applyAlignment="1">
      <alignment/>
    </xf>
    <xf numFmtId="0" fontId="12" fillId="0" borderId="27" xfId="0" applyFont="1" applyFill="1" applyBorder="1" applyAlignment="1">
      <alignment wrapText="1"/>
    </xf>
    <xf numFmtId="0" fontId="7" fillId="33" borderId="47" xfId="48" applyFont="1" applyFill="1" applyBorder="1" applyAlignment="1">
      <alignment horizontal="left" wrapText="1"/>
      <protection/>
    </xf>
    <xf numFmtId="0" fontId="7" fillId="0" borderId="36" xfId="48" applyFont="1" applyFill="1" applyBorder="1" applyAlignment="1">
      <alignment horizontal="left" wrapText="1"/>
      <protection/>
    </xf>
    <xf numFmtId="164" fontId="12" fillId="33" borderId="18" xfId="46" applyNumberFormat="1" applyFont="1" applyFill="1" applyBorder="1" applyAlignment="1">
      <alignment horizontal="right" wrapText="1"/>
      <protection/>
    </xf>
    <xf numFmtId="164" fontId="2" fillId="0" borderId="22" xfId="48" applyNumberFormat="1" applyFont="1" applyFill="1" applyBorder="1" applyAlignment="1">
      <alignment horizontal="right" vertical="center"/>
      <protection/>
    </xf>
    <xf numFmtId="0" fontId="3" fillId="0" borderId="0" xfId="47" applyFont="1">
      <alignment/>
      <protection/>
    </xf>
    <xf numFmtId="0" fontId="4" fillId="0" borderId="0" xfId="47" applyFont="1">
      <alignment/>
      <protection/>
    </xf>
    <xf numFmtId="0" fontId="2" fillId="0" borderId="0" xfId="47">
      <alignment/>
      <protection/>
    </xf>
    <xf numFmtId="0" fontId="2" fillId="0" borderId="0" xfId="47" applyBorder="1">
      <alignment/>
      <protection/>
    </xf>
    <xf numFmtId="0" fontId="5" fillId="0" borderId="10" xfId="47" applyFont="1" applyBorder="1" applyAlignment="1">
      <alignment/>
      <protection/>
    </xf>
    <xf numFmtId="4" fontId="5" fillId="0" borderId="11" xfId="47" applyNumberFormat="1" applyFont="1" applyBorder="1" applyAlignment="1">
      <alignment/>
      <protection/>
    </xf>
    <xf numFmtId="0" fontId="5" fillId="0" borderId="0" xfId="47" applyFont="1" applyBorder="1" applyAlignment="1">
      <alignment/>
      <protection/>
    </xf>
    <xf numFmtId="4" fontId="6" fillId="0" borderId="0" xfId="47" applyNumberFormat="1" applyFont="1" applyBorder="1" applyAlignment="1">
      <alignment/>
      <protection/>
    </xf>
    <xf numFmtId="0" fontId="6" fillId="0" borderId="0" xfId="47" applyFont="1" applyBorder="1" applyAlignment="1">
      <alignment/>
      <protection/>
    </xf>
    <xf numFmtId="0" fontId="2" fillId="0" borderId="0" xfId="47" applyFont="1" applyBorder="1" applyAlignment="1">
      <alignment/>
      <protection/>
    </xf>
    <xf numFmtId="0" fontId="2" fillId="0" borderId="0" xfId="47" applyFont="1">
      <alignment/>
      <protection/>
    </xf>
    <xf numFmtId="0" fontId="7" fillId="0" borderId="12" xfId="47" applyFont="1" applyBorder="1" applyAlignment="1">
      <alignment/>
      <protection/>
    </xf>
    <xf numFmtId="4" fontId="7" fillId="0" borderId="13" xfId="47" applyNumberFormat="1" applyFont="1" applyFill="1" applyBorder="1" applyAlignment="1">
      <alignment/>
      <protection/>
    </xf>
    <xf numFmtId="0" fontId="7" fillId="0" borderId="0" xfId="47" applyFont="1" applyBorder="1" applyAlignment="1">
      <alignment/>
      <protection/>
    </xf>
    <xf numFmtId="4" fontId="6" fillId="0" borderId="0" xfId="47" applyNumberFormat="1" applyFont="1" applyFill="1" applyBorder="1" applyAlignment="1">
      <alignment/>
      <protection/>
    </xf>
    <xf numFmtId="4" fontId="7" fillId="0" borderId="14" xfId="47" applyNumberFormat="1" applyFont="1" applyFill="1" applyBorder="1" applyAlignment="1">
      <alignment/>
      <protection/>
    </xf>
    <xf numFmtId="0" fontId="6" fillId="0" borderId="0" xfId="47" applyFont="1">
      <alignment/>
      <protection/>
    </xf>
    <xf numFmtId="0" fontId="5" fillId="0" borderId="15" xfId="47" applyFont="1" applyBorder="1">
      <alignment/>
      <protection/>
    </xf>
    <xf numFmtId="4" fontId="7" fillId="0" borderId="16" xfId="47" applyNumberFormat="1" applyFont="1" applyBorder="1" applyAlignment="1">
      <alignment/>
      <protection/>
    </xf>
    <xf numFmtId="0" fontId="5" fillId="0" borderId="0" xfId="47" applyFont="1" applyBorder="1">
      <alignment/>
      <protection/>
    </xf>
    <xf numFmtId="4" fontId="2" fillId="0" borderId="0" xfId="47" applyNumberFormat="1" applyBorder="1" applyAlignment="1">
      <alignment/>
      <protection/>
    </xf>
    <xf numFmtId="0" fontId="8" fillId="0" borderId="0" xfId="47" applyFont="1">
      <alignment/>
      <protection/>
    </xf>
    <xf numFmtId="0" fontId="6" fillId="0" borderId="0" xfId="47" applyFont="1" applyBorder="1">
      <alignment/>
      <protection/>
    </xf>
    <xf numFmtId="0" fontId="2" fillId="0" borderId="0" xfId="47" applyBorder="1" applyAlignment="1">
      <alignment/>
      <protection/>
    </xf>
    <xf numFmtId="0" fontId="9" fillId="0" borderId="0" xfId="47" applyFont="1" applyFill="1" applyBorder="1">
      <alignment/>
      <protection/>
    </xf>
    <xf numFmtId="0" fontId="10" fillId="0" borderId="0" xfId="47" applyFont="1">
      <alignment/>
      <protection/>
    </xf>
    <xf numFmtId="0" fontId="6" fillId="0" borderId="0" xfId="47" applyFont="1" applyFill="1" applyBorder="1">
      <alignment/>
      <protection/>
    </xf>
    <xf numFmtId="0" fontId="2" fillId="0" borderId="0" xfId="47" applyAlignment="1">
      <alignment horizontal="right"/>
      <protection/>
    </xf>
    <xf numFmtId="0" fontId="11" fillId="0" borderId="17" xfId="47" applyFont="1" applyBorder="1" applyAlignment="1">
      <alignment horizontal="center" vertical="center" wrapText="1"/>
      <protection/>
    </xf>
    <xf numFmtId="0" fontId="11" fillId="0" borderId="17" xfId="47" applyFont="1" applyBorder="1" applyAlignment="1">
      <alignment horizontal="center" vertical="center"/>
      <protection/>
    </xf>
    <xf numFmtId="0" fontId="11" fillId="0" borderId="19" xfId="47" applyFont="1" applyFill="1" applyBorder="1" applyAlignment="1">
      <alignment horizontal="center" vertical="center" wrapText="1"/>
      <protection/>
    </xf>
    <xf numFmtId="0" fontId="11" fillId="33" borderId="19" xfId="47" applyFont="1" applyFill="1" applyBorder="1" applyAlignment="1">
      <alignment horizontal="center" vertical="center" wrapText="1"/>
      <protection/>
    </xf>
    <xf numFmtId="0" fontId="12" fillId="0" borderId="19" xfId="47" applyFont="1" applyBorder="1" applyAlignment="1">
      <alignment horizontal="center" vertical="center" wrapText="1"/>
      <protection/>
    </xf>
    <xf numFmtId="0" fontId="12" fillId="0" borderId="0" xfId="47" applyFont="1" applyBorder="1" applyAlignment="1">
      <alignment horizontal="center" vertical="center" wrapText="1"/>
      <protection/>
    </xf>
    <xf numFmtId="0" fontId="2" fillId="0" borderId="18" xfId="47" applyBorder="1" applyAlignment="1">
      <alignment horizontal="center" vertical="center" wrapText="1"/>
      <protection/>
    </xf>
    <xf numFmtId="0" fontId="2" fillId="0" borderId="22" xfId="47" applyNumberFormat="1" applyFont="1" applyFill="1" applyBorder="1" applyAlignment="1">
      <alignment horizontal="center" vertical="center" wrapText="1"/>
      <protection/>
    </xf>
    <xf numFmtId="0" fontId="2" fillId="0" borderId="22" xfId="47" applyNumberFormat="1" applyFill="1" applyBorder="1" applyAlignment="1">
      <alignment horizontal="center" vertical="center" wrapText="1"/>
      <protection/>
    </xf>
    <xf numFmtId="0" fontId="13" fillId="0" borderId="49" xfId="0" applyFont="1" applyBorder="1" applyAlignment="1">
      <alignment/>
    </xf>
    <xf numFmtId="164" fontId="12" fillId="0" borderId="18" xfId="47" applyNumberFormat="1" applyFont="1" applyFill="1" applyBorder="1" applyAlignment="1">
      <alignment horizontal="right" vertical="center" wrapText="1"/>
      <protection/>
    </xf>
    <xf numFmtId="164" fontId="12" fillId="34" borderId="18" xfId="47" applyNumberFormat="1" applyFont="1" applyFill="1" applyBorder="1" applyAlignment="1">
      <alignment horizontal="right" vertical="center" wrapText="1"/>
      <protection/>
    </xf>
    <xf numFmtId="0" fontId="2" fillId="0" borderId="21" xfId="47" applyFont="1" applyBorder="1" applyAlignment="1">
      <alignment horizontal="center" vertical="center" wrapText="1"/>
      <protection/>
    </xf>
    <xf numFmtId="0" fontId="2" fillId="0" borderId="24" xfId="47" applyNumberFormat="1" applyFont="1" applyFill="1" applyBorder="1" applyAlignment="1">
      <alignment horizontal="center" vertical="center" wrapText="1"/>
      <protection/>
    </xf>
    <xf numFmtId="0" fontId="2" fillId="0" borderId="21" xfId="47" applyNumberFormat="1" applyFont="1" applyFill="1" applyBorder="1" applyAlignment="1">
      <alignment horizontal="center" vertical="center" wrapText="1"/>
      <protection/>
    </xf>
    <xf numFmtId="0" fontId="7" fillId="33" borderId="21" xfId="47" applyFont="1" applyFill="1" applyBorder="1" applyAlignment="1">
      <alignment vertical="center"/>
      <protection/>
    </xf>
    <xf numFmtId="164" fontId="12" fillId="33" borderId="21" xfId="47" applyNumberFormat="1" applyFont="1" applyFill="1" applyBorder="1" applyAlignment="1">
      <alignment horizontal="right" vertical="center" wrapText="1"/>
      <protection/>
    </xf>
    <xf numFmtId="164" fontId="12" fillId="34" borderId="21" xfId="47" applyNumberFormat="1" applyFont="1" applyFill="1" applyBorder="1" applyAlignment="1">
      <alignment horizontal="right" vertical="center" wrapText="1"/>
      <protection/>
    </xf>
    <xf numFmtId="164" fontId="2" fillId="0" borderId="21" xfId="47" applyNumberFormat="1" applyFill="1" applyBorder="1" applyAlignment="1">
      <alignment horizontal="right" vertical="center" wrapText="1"/>
      <protection/>
    </xf>
    <xf numFmtId="164" fontId="12" fillId="0" borderId="21" xfId="47" applyNumberFormat="1" applyFont="1" applyFill="1" applyBorder="1" applyAlignment="1">
      <alignment horizontal="right" vertical="center" wrapText="1"/>
      <protection/>
    </xf>
    <xf numFmtId="0" fontId="2" fillId="0" borderId="27" xfId="47" applyFont="1" applyBorder="1" applyAlignment="1">
      <alignment horizontal="center" vertical="center" wrapText="1"/>
      <protection/>
    </xf>
    <xf numFmtId="0" fontId="2" fillId="0" borderId="45" xfId="47" applyBorder="1" applyAlignment="1">
      <alignment horizontal="center" vertical="center" wrapText="1"/>
      <protection/>
    </xf>
    <xf numFmtId="0" fontId="2" fillId="0" borderId="27" xfId="47" applyNumberFormat="1" applyFont="1" applyFill="1" applyBorder="1" applyAlignment="1">
      <alignment horizontal="center" vertical="center" wrapText="1"/>
      <protection/>
    </xf>
    <xf numFmtId="0" fontId="7" fillId="0" borderId="27" xfId="47" applyFont="1" applyFill="1" applyBorder="1">
      <alignment/>
      <protection/>
    </xf>
    <xf numFmtId="164" fontId="12" fillId="0" borderId="27" xfId="47" applyNumberFormat="1" applyFont="1" applyFill="1" applyBorder="1" applyAlignment="1">
      <alignment horizontal="right" wrapText="1"/>
      <protection/>
    </xf>
    <xf numFmtId="164" fontId="12" fillId="34" borderId="27" xfId="47" applyNumberFormat="1" applyFont="1" applyFill="1" applyBorder="1" applyAlignment="1">
      <alignment horizontal="right" vertical="center" wrapText="1"/>
      <protection/>
    </xf>
    <xf numFmtId="164" fontId="12" fillId="0" borderId="27" xfId="47" applyNumberFormat="1" applyFont="1" applyFill="1" applyBorder="1" applyAlignment="1">
      <alignment horizontal="right" vertical="center" wrapText="1"/>
      <protection/>
    </xf>
    <xf numFmtId="164" fontId="2" fillId="0" borderId="27" xfId="47" applyNumberFormat="1" applyFill="1" applyBorder="1" applyAlignment="1">
      <alignment horizontal="right" vertical="center" wrapText="1"/>
      <protection/>
    </xf>
    <xf numFmtId="0" fontId="12" fillId="0" borderId="45" xfId="48" applyFont="1" applyBorder="1" applyAlignment="1">
      <alignment wrapText="1"/>
      <protection/>
    </xf>
    <xf numFmtId="0" fontId="2" fillId="0" borderId="24" xfId="47" applyFont="1" applyBorder="1" applyAlignment="1">
      <alignment horizontal="center" vertical="center" wrapText="1"/>
      <protection/>
    </xf>
    <xf numFmtId="0" fontId="2" fillId="0" borderId="24" xfId="47" applyBorder="1" applyAlignment="1">
      <alignment horizontal="center" vertical="center" wrapText="1"/>
      <protection/>
    </xf>
    <xf numFmtId="0" fontId="13" fillId="0" borderId="25" xfId="47" applyFont="1" applyFill="1" applyBorder="1">
      <alignment/>
      <protection/>
    </xf>
    <xf numFmtId="164" fontId="12" fillId="0" borderId="20" xfId="47" applyNumberFormat="1" applyFont="1" applyFill="1" applyBorder="1" applyAlignment="1">
      <alignment horizontal="right" wrapText="1"/>
      <protection/>
    </xf>
    <xf numFmtId="164" fontId="12" fillId="34" borderId="20" xfId="47" applyNumberFormat="1" applyFont="1" applyFill="1" applyBorder="1" applyAlignment="1">
      <alignment horizontal="right" vertical="center" wrapText="1"/>
      <protection/>
    </xf>
    <xf numFmtId="164" fontId="12" fillId="0" borderId="20" xfId="47" applyNumberFormat="1" applyFont="1" applyFill="1" applyBorder="1" applyAlignment="1">
      <alignment horizontal="right" vertical="center" wrapText="1"/>
      <protection/>
    </xf>
    <xf numFmtId="164" fontId="2" fillId="0" borderId="20" xfId="47" applyNumberFormat="1" applyFill="1" applyBorder="1" applyAlignment="1">
      <alignment horizontal="right" vertical="center" wrapText="1"/>
      <protection/>
    </xf>
    <xf numFmtId="0" fontId="2" fillId="0" borderId="47" xfId="47" applyFont="1" applyBorder="1" applyAlignment="1">
      <alignment horizontal="center" vertical="center" wrapText="1"/>
      <protection/>
    </xf>
    <xf numFmtId="0" fontId="2" fillId="0" borderId="20" xfId="47" applyBorder="1" applyAlignment="1">
      <alignment horizontal="center" vertical="center" wrapText="1"/>
      <protection/>
    </xf>
    <xf numFmtId="0" fontId="2" fillId="0" borderId="47" xfId="47" applyNumberFormat="1" applyFont="1" applyFill="1" applyBorder="1" applyAlignment="1">
      <alignment horizontal="center" vertical="center" wrapText="1"/>
      <protection/>
    </xf>
    <xf numFmtId="0" fontId="7" fillId="0" borderId="47" xfId="47" applyFont="1" applyFill="1" applyBorder="1">
      <alignment/>
      <protection/>
    </xf>
    <xf numFmtId="164" fontId="12" fillId="0" borderId="47" xfId="47" applyNumberFormat="1" applyFont="1" applyFill="1" applyBorder="1" applyAlignment="1">
      <alignment horizontal="right" wrapText="1"/>
      <protection/>
    </xf>
    <xf numFmtId="164" fontId="12" fillId="34" borderId="47" xfId="47" applyNumberFormat="1" applyFont="1" applyFill="1" applyBorder="1" applyAlignment="1">
      <alignment horizontal="right" vertical="center" wrapText="1"/>
      <protection/>
    </xf>
    <xf numFmtId="164" fontId="12" fillId="0" borderId="47" xfId="47" applyNumberFormat="1" applyFont="1" applyFill="1" applyBorder="1" applyAlignment="1">
      <alignment horizontal="right" vertical="center" wrapText="1"/>
      <protection/>
    </xf>
    <xf numFmtId="164" fontId="2" fillId="0" borderId="47" xfId="47" applyNumberFormat="1" applyFill="1" applyBorder="1" applyAlignment="1">
      <alignment horizontal="right" vertical="center" wrapText="1"/>
      <protection/>
    </xf>
    <xf numFmtId="0" fontId="2" fillId="0" borderId="27" xfId="47" applyBorder="1" applyAlignment="1">
      <alignment horizontal="center" vertical="center" wrapText="1"/>
      <protection/>
    </xf>
    <xf numFmtId="0" fontId="13" fillId="0" borderId="25" xfId="48" applyFont="1" applyFill="1" applyBorder="1" applyAlignment="1">
      <alignment horizontal="left" vertical="center"/>
      <protection/>
    </xf>
    <xf numFmtId="164" fontId="12" fillId="0" borderId="24" xfId="47" applyNumberFormat="1" applyFont="1" applyFill="1" applyBorder="1" applyAlignment="1">
      <alignment horizontal="right" wrapText="1"/>
      <protection/>
    </xf>
    <xf numFmtId="164" fontId="12" fillId="34" borderId="24" xfId="47" applyNumberFormat="1" applyFont="1" applyFill="1" applyBorder="1" applyAlignment="1">
      <alignment horizontal="right" vertical="center" wrapText="1"/>
      <protection/>
    </xf>
    <xf numFmtId="164" fontId="12" fillId="0" borderId="24" xfId="47" applyNumberFormat="1" applyFont="1" applyFill="1" applyBorder="1" applyAlignment="1">
      <alignment horizontal="right" vertical="center" wrapText="1"/>
      <protection/>
    </xf>
    <xf numFmtId="164" fontId="2" fillId="0" borderId="24" xfId="47" applyNumberFormat="1" applyFill="1" applyBorder="1" applyAlignment="1">
      <alignment horizontal="right" vertical="center" wrapText="1"/>
      <protection/>
    </xf>
    <xf numFmtId="164" fontId="12" fillId="33" borderId="27" xfId="47" applyNumberFormat="1" applyFont="1" applyFill="1" applyBorder="1" applyAlignment="1">
      <alignment horizontal="right" wrapText="1"/>
      <protection/>
    </xf>
    <xf numFmtId="164" fontId="12" fillId="33" borderId="27" xfId="47" applyNumberFormat="1" applyFont="1" applyFill="1" applyBorder="1" applyAlignment="1">
      <alignment horizontal="right" vertical="center" wrapText="1"/>
      <protection/>
    </xf>
    <xf numFmtId="0" fontId="2" fillId="0" borderId="21" xfId="47" applyBorder="1" applyAlignment="1">
      <alignment horizontal="center" vertical="center" wrapText="1"/>
      <protection/>
    </xf>
    <xf numFmtId="164" fontId="12" fillId="0" borderId="21" xfId="47" applyNumberFormat="1" applyFont="1" applyFill="1" applyBorder="1" applyAlignment="1">
      <alignment horizontal="right" wrapText="1"/>
      <protection/>
    </xf>
    <xf numFmtId="0" fontId="2" fillId="0" borderId="20" xfId="47" applyBorder="1" applyAlignment="1">
      <alignment wrapText="1"/>
      <protection/>
    </xf>
    <xf numFmtId="0" fontId="2" fillId="0" borderId="47" xfId="47" applyBorder="1" applyAlignment="1">
      <alignment horizontal="center" vertical="center" wrapText="1"/>
      <protection/>
    </xf>
    <xf numFmtId="164" fontId="12" fillId="33" borderId="47" xfId="47" applyNumberFormat="1" applyFont="1" applyFill="1" applyBorder="1" applyAlignment="1">
      <alignment horizontal="right" wrapText="1"/>
      <protection/>
    </xf>
    <xf numFmtId="164" fontId="12" fillId="33" borderId="47" xfId="47" applyNumberFormat="1" applyFont="1" applyFill="1" applyBorder="1" applyAlignment="1">
      <alignment horizontal="right" vertical="center" wrapText="1"/>
      <protection/>
    </xf>
    <xf numFmtId="0" fontId="12" fillId="0" borderId="47" xfId="0" applyFont="1" applyBorder="1" applyAlignment="1">
      <alignment/>
    </xf>
    <xf numFmtId="0" fontId="7" fillId="0" borderId="33" xfId="48" applyFont="1" applyFill="1" applyBorder="1" applyAlignment="1">
      <alignment horizontal="left" wrapText="1"/>
      <protection/>
    </xf>
    <xf numFmtId="0" fontId="12" fillId="0" borderId="21" xfId="0" applyFont="1" applyBorder="1" applyAlignment="1">
      <alignment/>
    </xf>
    <xf numFmtId="164" fontId="12" fillId="0" borderId="22" xfId="47" applyNumberFormat="1" applyFont="1" applyFill="1" applyBorder="1" applyAlignment="1">
      <alignment horizontal="right" vertical="center" wrapText="1"/>
      <protection/>
    </xf>
    <xf numFmtId="164" fontId="12" fillId="0" borderId="44" xfId="47" applyNumberFormat="1" applyFont="1" applyFill="1" applyBorder="1" applyAlignment="1">
      <alignment horizontal="right" vertical="center" wrapText="1"/>
      <protection/>
    </xf>
    <xf numFmtId="0" fontId="2" fillId="0" borderId="22" xfId="47" applyBorder="1" applyAlignment="1">
      <alignment wrapText="1"/>
      <protection/>
    </xf>
    <xf numFmtId="0" fontId="2" fillId="0" borderId="20" xfId="47" applyFont="1" applyBorder="1" applyAlignment="1">
      <alignment horizontal="center" vertical="center" wrapText="1"/>
      <protection/>
    </xf>
    <xf numFmtId="164" fontId="12" fillId="33" borderId="20" xfId="47" applyNumberFormat="1" applyFont="1" applyFill="1" applyBorder="1" applyAlignment="1">
      <alignment horizontal="right" wrapText="1"/>
      <protection/>
    </xf>
    <xf numFmtId="164" fontId="12" fillId="33" borderId="51" xfId="47" applyNumberFormat="1" applyFont="1" applyFill="1" applyBorder="1" applyAlignment="1">
      <alignment horizontal="right" vertical="center" wrapText="1"/>
      <protection/>
    </xf>
    <xf numFmtId="164" fontId="12" fillId="33" borderId="20" xfId="47" applyNumberFormat="1" applyFont="1" applyFill="1" applyBorder="1" applyAlignment="1">
      <alignment horizontal="right" vertical="center" wrapText="1"/>
      <protection/>
    </xf>
    <xf numFmtId="164" fontId="12" fillId="33" borderId="21" xfId="47" applyNumberFormat="1" applyFont="1" applyFill="1" applyBorder="1" applyAlignment="1">
      <alignment horizontal="right" wrapText="1"/>
      <protection/>
    </xf>
    <xf numFmtId="0" fontId="2" fillId="0" borderId="20" xfId="47" applyNumberFormat="1" applyFont="1" applyFill="1" applyBorder="1" applyAlignment="1">
      <alignment horizontal="center" vertical="center" wrapText="1"/>
      <protection/>
    </xf>
    <xf numFmtId="164" fontId="2" fillId="0" borderId="20" xfId="47" applyNumberFormat="1" applyFont="1" applyFill="1" applyBorder="1" applyAlignment="1">
      <alignment horizontal="center" vertical="center" wrapText="1"/>
      <protection/>
    </xf>
    <xf numFmtId="0" fontId="7" fillId="0" borderId="24" xfId="47" applyFont="1" applyFill="1" applyBorder="1">
      <alignment/>
      <protection/>
    </xf>
    <xf numFmtId="0" fontId="2" fillId="0" borderId="20" xfId="47" applyFill="1" applyBorder="1">
      <alignment/>
      <protection/>
    </xf>
    <xf numFmtId="0" fontId="2" fillId="0" borderId="0" xfId="47" applyFill="1">
      <alignment/>
      <protection/>
    </xf>
    <xf numFmtId="164" fontId="12" fillId="0" borderId="0" xfId="47" applyNumberFormat="1" applyFont="1">
      <alignment/>
      <protection/>
    </xf>
    <xf numFmtId="164" fontId="2" fillId="0" borderId="27" xfId="47" applyNumberFormat="1" applyFont="1" applyFill="1" applyBorder="1" applyAlignment="1">
      <alignment horizontal="center" vertical="center" wrapText="1"/>
      <protection/>
    </xf>
    <xf numFmtId="0" fontId="7" fillId="0" borderId="27" xfId="47" applyFont="1" applyFill="1" applyBorder="1" applyAlignment="1">
      <alignment wrapText="1"/>
      <protection/>
    </xf>
    <xf numFmtId="164" fontId="12" fillId="0" borderId="16" xfId="47" applyNumberFormat="1" applyFont="1" applyFill="1" applyBorder="1" applyAlignment="1">
      <alignment horizontal="right" vertical="center" wrapText="1"/>
      <protection/>
    </xf>
    <xf numFmtId="164" fontId="2" fillId="0" borderId="0" xfId="47" applyNumberFormat="1" applyFill="1" applyAlignment="1">
      <alignment horizontal="right" vertical="center"/>
      <protection/>
    </xf>
    <xf numFmtId="164" fontId="2" fillId="0" borderId="0" xfId="47" applyNumberFormat="1" applyAlignment="1">
      <alignment horizontal="right" vertical="center"/>
      <protection/>
    </xf>
    <xf numFmtId="0" fontId="5" fillId="0" borderId="0" xfId="47" applyFont="1" applyFill="1" applyBorder="1" applyAlignment="1">
      <alignment horizontal="center"/>
      <protection/>
    </xf>
    <xf numFmtId="0" fontId="5" fillId="0" borderId="19" xfId="47" applyFont="1" applyFill="1" applyBorder="1" applyAlignment="1">
      <alignment horizontal="left"/>
      <protection/>
    </xf>
    <xf numFmtId="164" fontId="5" fillId="0" borderId="19" xfId="47" applyNumberFormat="1" applyFont="1" applyFill="1" applyBorder="1" applyAlignment="1">
      <alignment horizontal="right"/>
      <protection/>
    </xf>
    <xf numFmtId="164" fontId="5" fillId="34" borderId="19" xfId="47" applyNumberFormat="1" applyFont="1" applyFill="1" applyBorder="1" applyAlignment="1">
      <alignment horizontal="right"/>
      <protection/>
    </xf>
    <xf numFmtId="164" fontId="5" fillId="0" borderId="19" xfId="47" applyNumberFormat="1" applyFont="1" applyFill="1" applyBorder="1" applyAlignment="1">
      <alignment horizontal="right" vertical="center"/>
      <protection/>
    </xf>
    <xf numFmtId="164" fontId="5" fillId="33" borderId="19" xfId="47" applyNumberFormat="1" applyFont="1" applyFill="1" applyBorder="1" applyAlignment="1">
      <alignment horizontal="right" vertical="center"/>
      <protection/>
    </xf>
    <xf numFmtId="0" fontId="2" fillId="0" borderId="25" xfId="47" applyFont="1" applyBorder="1">
      <alignment/>
      <protection/>
    </xf>
    <xf numFmtId="0" fontId="5" fillId="0" borderId="0" xfId="47" applyFont="1" applyFill="1" applyBorder="1" applyAlignment="1">
      <alignment horizontal="right"/>
      <protection/>
    </xf>
    <xf numFmtId="0" fontId="5" fillId="0" borderId="0" xfId="47" applyFont="1" applyFill="1" applyBorder="1" applyAlignment="1">
      <alignment horizontal="left"/>
      <protection/>
    </xf>
    <xf numFmtId="164" fontId="5" fillId="0" borderId="0" xfId="47" applyNumberFormat="1" applyFont="1" applyFill="1" applyBorder="1" applyAlignment="1">
      <alignment horizontal="center" vertical="center"/>
      <protection/>
    </xf>
    <xf numFmtId="164" fontId="5" fillId="0" borderId="0" xfId="47" applyNumberFormat="1" applyFont="1" applyFill="1" applyBorder="1" applyAlignment="1">
      <alignment horizontal="right" vertical="center"/>
      <protection/>
    </xf>
    <xf numFmtId="0" fontId="2" fillId="0" borderId="0" xfId="47" applyFont="1" applyBorder="1">
      <alignment/>
      <protection/>
    </xf>
    <xf numFmtId="0" fontId="11" fillId="0" borderId="0" xfId="47" applyFont="1" applyFill="1" applyBorder="1" applyAlignment="1">
      <alignment horizontal="left"/>
      <protection/>
    </xf>
    <xf numFmtId="164" fontId="7" fillId="0" borderId="0" xfId="47" applyNumberFormat="1" applyFont="1" applyFill="1" applyBorder="1" applyAlignment="1">
      <alignment horizontal="right" vertical="center"/>
      <protection/>
    </xf>
    <xf numFmtId="164" fontId="2" fillId="0" borderId="0" xfId="48" applyNumberFormat="1" applyFont="1" applyFill="1" applyBorder="1" applyAlignment="1">
      <alignment horizontal="right" vertical="center"/>
      <protection/>
    </xf>
    <xf numFmtId="164" fontId="13" fillId="0" borderId="0" xfId="47" applyNumberFormat="1" applyFont="1" applyFill="1" applyBorder="1">
      <alignment/>
      <protection/>
    </xf>
    <xf numFmtId="164" fontId="5" fillId="0" borderId="0" xfId="47" applyNumberFormat="1" applyFont="1" applyFill="1" applyBorder="1">
      <alignment/>
      <protection/>
    </xf>
    <xf numFmtId="14" fontId="5" fillId="0" borderId="0" xfId="47" applyNumberFormat="1" applyFont="1" applyFill="1" applyBorder="1" applyAlignment="1">
      <alignment horizontal="left"/>
      <protection/>
    </xf>
    <xf numFmtId="0" fontId="2" fillId="0" borderId="0" xfId="47" applyFont="1" applyFill="1">
      <alignment/>
      <protection/>
    </xf>
    <xf numFmtId="164" fontId="5" fillId="0" borderId="0" xfId="47" applyNumberFormat="1" applyFont="1" applyFill="1" applyBorder="1" applyAlignment="1">
      <alignment horizontal="right"/>
      <protection/>
    </xf>
    <xf numFmtId="164" fontId="12" fillId="0" borderId="0" xfId="47" applyNumberFormat="1" applyFont="1" applyFill="1" applyBorder="1" applyAlignment="1">
      <alignment horizontal="right"/>
      <protection/>
    </xf>
    <xf numFmtId="164" fontId="11" fillId="0" borderId="0" xfId="47" applyNumberFormat="1" applyFont="1" applyFill="1" applyBorder="1" applyAlignment="1">
      <alignment horizontal="right"/>
      <protection/>
    </xf>
    <xf numFmtId="0" fontId="2" fillId="0" borderId="0" xfId="47" applyFill="1" applyBorder="1">
      <alignment/>
      <protection/>
    </xf>
    <xf numFmtId="165" fontId="2" fillId="0" borderId="0" xfId="47" applyNumberFormat="1" applyFill="1" applyBorder="1">
      <alignment/>
      <protection/>
    </xf>
    <xf numFmtId="164" fontId="7" fillId="0" borderId="0" xfId="47" applyNumberFormat="1" applyFont="1" applyFill="1" applyBorder="1">
      <alignment/>
      <protection/>
    </xf>
    <xf numFmtId="0" fontId="7" fillId="0" borderId="0" xfId="47" applyFont="1" applyFill="1" applyBorder="1">
      <alignment/>
      <protection/>
    </xf>
    <xf numFmtId="0" fontId="7" fillId="0" borderId="0" xfId="47" applyFont="1">
      <alignment/>
      <protection/>
    </xf>
    <xf numFmtId="0" fontId="5" fillId="0" borderId="0" xfId="47" applyFont="1" applyFill="1" applyBorder="1" applyAlignment="1">
      <alignment/>
      <protection/>
    </xf>
    <xf numFmtId="0" fontId="14" fillId="0" borderId="0" xfId="47" applyFont="1" applyFill="1" applyBorder="1" applyAlignment="1">
      <alignment horizontal="left"/>
      <protection/>
    </xf>
    <xf numFmtId="0" fontId="7" fillId="0" borderId="0" xfId="47" applyFont="1" applyFill="1" applyBorder="1" applyAlignment="1">
      <alignment horizontal="left"/>
      <protection/>
    </xf>
    <xf numFmtId="0" fontId="4" fillId="0" borderId="0" xfId="47" applyFont="1" applyFill="1" applyBorder="1" applyAlignment="1">
      <alignment horizontal="left"/>
      <protection/>
    </xf>
    <xf numFmtId="0" fontId="2" fillId="0" borderId="0" xfId="47" applyFont="1" applyFill="1" applyBorder="1" applyAlignment="1">
      <alignment horizontal="left"/>
      <protection/>
    </xf>
    <xf numFmtId="0" fontId="2" fillId="0" borderId="0" xfId="47" applyFont="1" applyFill="1" applyBorder="1" applyAlignment="1">
      <alignment horizontal="center"/>
      <protection/>
    </xf>
    <xf numFmtId="4" fontId="2" fillId="0" borderId="0" xfId="47" applyNumberFormat="1" applyFont="1" applyFill="1" applyBorder="1" applyAlignment="1">
      <alignment horizontal="left"/>
      <protection/>
    </xf>
    <xf numFmtId="0" fontId="7" fillId="0" borderId="0" xfId="47" applyFont="1" applyFill="1" applyBorder="1" applyAlignment="1">
      <alignment horizontal="center"/>
      <protection/>
    </xf>
    <xf numFmtId="0" fontId="13" fillId="0" borderId="0" xfId="48" applyFont="1" applyFill="1" applyBorder="1" applyAlignment="1">
      <alignment horizontal="left" vertical="center"/>
      <protection/>
    </xf>
    <xf numFmtId="0" fontId="7" fillId="0" borderId="0" xfId="48" applyFont="1" applyFill="1" applyBorder="1" applyAlignment="1">
      <alignment horizontal="left" vertical="center"/>
      <protection/>
    </xf>
    <xf numFmtId="164" fontId="7" fillId="0" borderId="0" xfId="48" applyNumberFormat="1" applyFont="1" applyFill="1" applyBorder="1" applyAlignment="1">
      <alignment horizontal="right" vertical="center"/>
      <protection/>
    </xf>
    <xf numFmtId="0" fontId="13" fillId="0" borderId="0" xfId="47" applyFont="1" applyFill="1" applyBorder="1">
      <alignment/>
      <protection/>
    </xf>
    <xf numFmtId="164" fontId="6" fillId="0" borderId="0" xfId="48" applyNumberFormat="1" applyFont="1" applyFill="1" applyBorder="1" applyAlignment="1">
      <alignment horizontal="right" vertical="center"/>
      <protection/>
    </xf>
    <xf numFmtId="0" fontId="7" fillId="0" borderId="0" xfId="48" applyFont="1" applyFill="1" applyBorder="1" applyAlignment="1">
      <alignment horizontal="left" vertical="center" wrapText="1"/>
      <protection/>
    </xf>
    <xf numFmtId="0" fontId="12" fillId="0" borderId="0" xfId="47" applyFont="1" applyFill="1" applyBorder="1">
      <alignment/>
      <protection/>
    </xf>
    <xf numFmtId="14" fontId="7" fillId="0" borderId="0" xfId="47" applyNumberFormat="1" applyFont="1" applyFill="1" applyBorder="1" applyAlignment="1">
      <alignment horizontal="center"/>
      <protection/>
    </xf>
    <xf numFmtId="49" fontId="7" fillId="0" borderId="0" xfId="47" applyNumberFormat="1" applyFont="1" applyFill="1" applyBorder="1" applyAlignment="1">
      <alignment horizontal="center"/>
      <protection/>
    </xf>
    <xf numFmtId="0" fontId="7" fillId="0" borderId="0" xfId="48" applyFont="1" applyFill="1" applyBorder="1" applyAlignment="1">
      <alignment horizontal="left"/>
      <protection/>
    </xf>
    <xf numFmtId="0" fontId="13" fillId="0" borderId="0" xfId="48" applyFont="1" applyFill="1" applyBorder="1" applyAlignment="1">
      <alignment horizontal="left"/>
      <protection/>
    </xf>
    <xf numFmtId="0" fontId="12" fillId="0" borderId="0" xfId="0" applyFont="1" applyFill="1" applyBorder="1" applyAlignment="1">
      <alignment horizontal="left" wrapText="1"/>
    </xf>
    <xf numFmtId="164" fontId="12" fillId="0" borderId="0" xfId="0" applyNumberFormat="1" applyFont="1" applyFill="1" applyBorder="1" applyAlignment="1">
      <alignment/>
    </xf>
    <xf numFmtId="0" fontId="3" fillId="0" borderId="0" xfId="47" applyFont="1" applyFill="1" applyBorder="1">
      <alignment/>
      <protection/>
    </xf>
    <xf numFmtId="0" fontId="8" fillId="0" borderId="0" xfId="47" applyFont="1" applyFill="1" applyBorder="1" applyAlignment="1">
      <alignment horizontal="center"/>
      <protection/>
    </xf>
    <xf numFmtId="0" fontId="12" fillId="0" borderId="0" xfId="0" applyFont="1" applyFill="1" applyBorder="1" applyAlignment="1">
      <alignment horizontal="left"/>
    </xf>
    <xf numFmtId="0" fontId="13" fillId="0" borderId="0" xfId="48" applyFont="1" applyFill="1" applyBorder="1" applyAlignment="1">
      <alignment horizontal="left" wrapText="1"/>
      <protection/>
    </xf>
    <xf numFmtId="0" fontId="59" fillId="0" borderId="0" xfId="0" applyFont="1" applyFill="1" applyBorder="1" applyAlignment="1">
      <alignment horizontal="left" vertical="top" wrapText="1"/>
    </xf>
    <xf numFmtId="0" fontId="59" fillId="0" borderId="0" xfId="0" applyFont="1" applyFill="1" applyBorder="1" applyAlignment="1">
      <alignment vertical="top" wrapText="1"/>
    </xf>
    <xf numFmtId="0" fontId="7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 wrapText="1" readingOrder="1"/>
    </xf>
    <xf numFmtId="0" fontId="2" fillId="0" borderId="45" xfId="46" applyBorder="1" applyAlignment="1">
      <alignment wrapText="1"/>
      <protection/>
    </xf>
    <xf numFmtId="0" fontId="2" fillId="0" borderId="19" xfId="46" applyFont="1" applyBorder="1" applyAlignment="1">
      <alignment horizontal="center" vertical="center" wrapText="1"/>
      <protection/>
    </xf>
    <xf numFmtId="0" fontId="2" fillId="0" borderId="19" xfId="46" applyBorder="1" applyAlignment="1">
      <alignment horizontal="center" vertical="center" wrapText="1"/>
      <protection/>
    </xf>
    <xf numFmtId="0" fontId="7" fillId="33" borderId="17" xfId="46" applyFont="1" applyFill="1" applyBorder="1">
      <alignment/>
      <protection/>
    </xf>
    <xf numFmtId="164" fontId="12" fillId="33" borderId="19" xfId="46" applyNumberFormat="1" applyFont="1" applyFill="1" applyBorder="1" applyAlignment="1">
      <alignment horizontal="right" wrapText="1"/>
      <protection/>
    </xf>
    <xf numFmtId="164" fontId="12" fillId="34" borderId="19" xfId="46" applyNumberFormat="1" applyFont="1" applyFill="1" applyBorder="1" applyAlignment="1">
      <alignment horizontal="right" vertical="center" wrapText="1"/>
      <protection/>
    </xf>
    <xf numFmtId="164" fontId="12" fillId="33" borderId="19" xfId="46" applyNumberFormat="1" applyFont="1" applyFill="1" applyBorder="1" applyAlignment="1">
      <alignment horizontal="right" vertical="center" wrapText="1"/>
      <protection/>
    </xf>
    <xf numFmtId="164" fontId="2" fillId="0" borderId="19" xfId="46" applyNumberFormat="1" applyFill="1" applyBorder="1" applyAlignment="1">
      <alignment horizontal="right" vertical="center" wrapText="1"/>
      <protection/>
    </xf>
    <xf numFmtId="0" fontId="2" fillId="0" borderId="19" xfId="46" applyBorder="1" applyAlignment="1">
      <alignment wrapText="1"/>
      <protection/>
    </xf>
    <xf numFmtId="164" fontId="12" fillId="0" borderId="30" xfId="46" applyNumberFormat="1" applyFont="1" applyFill="1" applyBorder="1" applyAlignment="1">
      <alignment vertical="center"/>
      <protection/>
    </xf>
    <xf numFmtId="164" fontId="12" fillId="0" borderId="75" xfId="46" applyNumberFormat="1" applyFont="1" applyFill="1" applyBorder="1" applyAlignment="1">
      <alignment vertical="center"/>
      <protection/>
    </xf>
    <xf numFmtId="164" fontId="12" fillId="0" borderId="23" xfId="46" applyNumberFormat="1" applyFont="1" applyBorder="1" applyAlignment="1">
      <alignment vertical="center"/>
      <protection/>
    </xf>
    <xf numFmtId="164" fontId="11" fillId="33" borderId="44" xfId="46" applyNumberFormat="1" applyFont="1" applyFill="1" applyBorder="1" applyAlignment="1">
      <alignment vertical="center"/>
      <protection/>
    </xf>
    <xf numFmtId="0" fontId="7" fillId="33" borderId="27" xfId="47" applyFont="1" applyFill="1" applyBorder="1">
      <alignment/>
      <protection/>
    </xf>
    <xf numFmtId="0" fontId="14" fillId="0" borderId="73" xfId="47" applyFont="1" applyBorder="1" applyAlignment="1">
      <alignment horizontal="left"/>
      <protection/>
    </xf>
    <xf numFmtId="0" fontId="14" fillId="0" borderId="76" xfId="47" applyFont="1" applyBorder="1" applyAlignment="1">
      <alignment horizontal="left"/>
      <protection/>
    </xf>
    <xf numFmtId="0" fontId="7" fillId="0" borderId="76" xfId="47" applyFont="1" applyBorder="1" applyAlignment="1">
      <alignment horizontal="left"/>
      <protection/>
    </xf>
    <xf numFmtId="0" fontId="7" fillId="0" borderId="76" xfId="47" applyFont="1" applyBorder="1" applyAlignment="1">
      <alignment horizontal="left" wrapText="1"/>
      <protection/>
    </xf>
    <xf numFmtId="0" fontId="7" fillId="0" borderId="23" xfId="47" applyFont="1" applyBorder="1" applyAlignment="1">
      <alignment horizontal="left"/>
      <protection/>
    </xf>
    <xf numFmtId="0" fontId="7" fillId="0" borderId="29" xfId="47" applyFont="1" applyBorder="1" applyAlignment="1">
      <alignment horizontal="left"/>
      <protection/>
    </xf>
    <xf numFmtId="0" fontId="7" fillId="0" borderId="29" xfId="47" applyFont="1" applyBorder="1" applyAlignment="1">
      <alignment horizontal="center"/>
      <protection/>
    </xf>
    <xf numFmtId="0" fontId="7" fillId="0" borderId="30" xfId="47" applyFont="1" applyBorder="1" applyAlignment="1">
      <alignment horizontal="left"/>
      <protection/>
    </xf>
    <xf numFmtId="4" fontId="7" fillId="0" borderId="29" xfId="47" applyNumberFormat="1" applyFont="1" applyBorder="1" applyAlignment="1">
      <alignment horizontal="left"/>
      <protection/>
    </xf>
    <xf numFmtId="0" fontId="7" fillId="0" borderId="26" xfId="47" applyFont="1" applyBorder="1" applyAlignment="1">
      <alignment horizontal="left"/>
      <protection/>
    </xf>
    <xf numFmtId="0" fontId="7" fillId="0" borderId="31" xfId="47" applyFont="1" applyBorder="1" applyAlignment="1">
      <alignment horizontal="left"/>
      <protection/>
    </xf>
    <xf numFmtId="0" fontId="7" fillId="0" borderId="31" xfId="47" applyFont="1" applyBorder="1" applyAlignment="1">
      <alignment horizontal="center"/>
      <protection/>
    </xf>
    <xf numFmtId="0" fontId="7" fillId="0" borderId="32" xfId="47" applyFont="1" applyBorder="1" applyAlignment="1">
      <alignment horizontal="left"/>
      <protection/>
    </xf>
    <xf numFmtId="4" fontId="7" fillId="0" borderId="31" xfId="47" applyNumberFormat="1" applyFont="1" applyBorder="1" applyAlignment="1">
      <alignment horizontal="left"/>
      <protection/>
    </xf>
    <xf numFmtId="4" fontId="7" fillId="0" borderId="31" xfId="47" applyNumberFormat="1" applyFont="1" applyBorder="1" applyAlignment="1">
      <alignment horizontal="left" wrapText="1"/>
      <protection/>
    </xf>
    <xf numFmtId="0" fontId="7" fillId="0" borderId="33" xfId="47" applyFont="1" applyBorder="1" applyAlignment="1">
      <alignment horizontal="left"/>
      <protection/>
    </xf>
    <xf numFmtId="0" fontId="7" fillId="0" borderId="34" xfId="47" applyFont="1" applyBorder="1" applyAlignment="1">
      <alignment horizontal="left"/>
      <protection/>
    </xf>
    <xf numFmtId="0" fontId="7" fillId="0" borderId="34" xfId="47" applyFont="1" applyBorder="1" applyAlignment="1">
      <alignment horizontal="center"/>
      <protection/>
    </xf>
    <xf numFmtId="0" fontId="7" fillId="0" borderId="35" xfId="47" applyFont="1" applyBorder="1" applyAlignment="1">
      <alignment horizontal="left"/>
      <protection/>
    </xf>
    <xf numFmtId="4" fontId="7" fillId="0" borderId="34" xfId="47" applyNumberFormat="1" applyFont="1" applyBorder="1" applyAlignment="1">
      <alignment horizontal="left" wrapText="1"/>
      <protection/>
    </xf>
    <xf numFmtId="0" fontId="7" fillId="0" borderId="36" xfId="47" applyFont="1" applyBorder="1" applyAlignment="1">
      <alignment horizontal="left"/>
      <protection/>
    </xf>
    <xf numFmtId="0" fontId="7" fillId="0" borderId="37" xfId="47" applyFont="1" applyBorder="1" applyAlignment="1">
      <alignment horizontal="left"/>
      <protection/>
    </xf>
    <xf numFmtId="0" fontId="7" fillId="0" borderId="37" xfId="47" applyFont="1" applyBorder="1" applyAlignment="1">
      <alignment horizontal="center"/>
      <protection/>
    </xf>
    <xf numFmtId="0" fontId="7" fillId="0" borderId="38" xfId="47" applyFont="1" applyBorder="1" applyAlignment="1">
      <alignment horizontal="left"/>
      <protection/>
    </xf>
    <xf numFmtId="4" fontId="7" fillId="0" borderId="37" xfId="47" applyNumberFormat="1" applyFont="1" applyBorder="1" applyAlignment="1">
      <alignment horizontal="left"/>
      <protection/>
    </xf>
    <xf numFmtId="0" fontId="7" fillId="0" borderId="39" xfId="47" applyFont="1" applyBorder="1" applyAlignment="1">
      <alignment horizontal="left"/>
      <protection/>
    </xf>
    <xf numFmtId="0" fontId="7" fillId="0" borderId="40" xfId="47" applyFont="1" applyBorder="1" applyAlignment="1">
      <alignment horizontal="left"/>
      <protection/>
    </xf>
    <xf numFmtId="0" fontId="5" fillId="0" borderId="40" xfId="47" applyFont="1" applyBorder="1" applyAlignment="1">
      <alignment horizontal="left"/>
      <protection/>
    </xf>
    <xf numFmtId="0" fontId="7" fillId="0" borderId="76" xfId="47" applyFont="1" applyBorder="1" applyAlignment="1">
      <alignment horizontal="center"/>
      <protection/>
    </xf>
    <xf numFmtId="164" fontId="7" fillId="0" borderId="20" xfId="48" applyNumberFormat="1" applyFont="1" applyFill="1" applyBorder="1" applyAlignment="1">
      <alignment horizontal="right" vertical="center"/>
      <protection/>
    </xf>
    <xf numFmtId="164" fontId="7" fillId="0" borderId="21" xfId="48" applyNumberFormat="1" applyFont="1" applyFill="1" applyBorder="1" applyAlignment="1">
      <alignment horizontal="right" vertical="center"/>
      <protection/>
    </xf>
    <xf numFmtId="164" fontId="7" fillId="0" borderId="22" xfId="48" applyNumberFormat="1" applyFont="1" applyFill="1" applyBorder="1" applyAlignment="1">
      <alignment horizontal="right"/>
      <protection/>
    </xf>
    <xf numFmtId="0" fontId="2" fillId="35" borderId="26" xfId="46" applyFont="1" applyFill="1" applyBorder="1" applyAlignment="1">
      <alignment horizontal="center" vertical="center" wrapText="1"/>
      <protection/>
    </xf>
    <xf numFmtId="0" fontId="11" fillId="34" borderId="20" xfId="46" applyFont="1" applyFill="1" applyBorder="1" applyAlignment="1">
      <alignment horizontal="center" vertical="center" wrapText="1"/>
      <protection/>
    </xf>
    <xf numFmtId="0" fontId="11" fillId="34" borderId="24" xfId="46" applyFont="1" applyFill="1" applyBorder="1" applyAlignment="1">
      <alignment horizontal="center" vertical="center" wrapText="1"/>
      <protection/>
    </xf>
    <xf numFmtId="0" fontId="2" fillId="36" borderId="20" xfId="46" applyFont="1" applyFill="1" applyBorder="1" applyAlignment="1">
      <alignment horizontal="center" vertical="center"/>
      <protection/>
    </xf>
    <xf numFmtId="0" fontId="2" fillId="36" borderId="21" xfId="46" applyFont="1" applyFill="1" applyBorder="1" applyAlignment="1">
      <alignment horizontal="center" vertical="center" wrapText="1"/>
      <protection/>
    </xf>
    <xf numFmtId="3" fontId="2" fillId="36" borderId="47" xfId="49" applyNumberFormat="1" applyFont="1" applyFill="1" applyBorder="1" applyAlignment="1">
      <alignment horizontal="center"/>
      <protection/>
    </xf>
    <xf numFmtId="0" fontId="4" fillId="0" borderId="0" xfId="46" applyFont="1" applyFill="1" applyBorder="1" applyAlignment="1">
      <alignment horizontal="center"/>
      <protection/>
    </xf>
    <xf numFmtId="0" fontId="4" fillId="0" borderId="0" xfId="46" applyFont="1" applyFill="1" applyAlignment="1">
      <alignment horizontal="center"/>
      <protection/>
    </xf>
    <xf numFmtId="0" fontId="2" fillId="0" borderId="18" xfId="46" applyNumberFormat="1" applyFont="1" applyFill="1" applyBorder="1" applyAlignment="1">
      <alignment horizontal="center" vertical="center" wrapText="1"/>
      <protection/>
    </xf>
    <xf numFmtId="0" fontId="2" fillId="0" borderId="20" xfId="46" applyBorder="1" applyAlignment="1">
      <alignment horizontal="center" vertical="center" wrapText="1"/>
      <protection/>
    </xf>
    <xf numFmtId="0" fontId="2" fillId="0" borderId="18" xfId="46" applyNumberFormat="1" applyFill="1" applyBorder="1" applyAlignment="1">
      <alignment horizontal="center" vertical="center" wrapText="1"/>
      <protection/>
    </xf>
    <xf numFmtId="164" fontId="12" fillId="33" borderId="20" xfId="46" applyNumberFormat="1" applyFont="1" applyFill="1" applyBorder="1" applyAlignment="1">
      <alignment horizontal="right" wrapText="1"/>
      <protection/>
    </xf>
    <xf numFmtId="164" fontId="12" fillId="0" borderId="20" xfId="46" applyNumberFormat="1" applyFont="1" applyFill="1" applyBorder="1" applyAlignment="1">
      <alignment horizontal="right" vertical="center" wrapText="1"/>
      <protection/>
    </xf>
    <xf numFmtId="164" fontId="12" fillId="0" borderId="18" xfId="46" applyNumberFormat="1" applyFont="1" applyFill="1" applyBorder="1" applyAlignment="1">
      <alignment horizontal="right" vertical="center" wrapText="1"/>
      <protection/>
    </xf>
    <xf numFmtId="1" fontId="16" fillId="0" borderId="18" xfId="46" applyNumberFormat="1" applyFont="1" applyFill="1" applyBorder="1" applyAlignment="1">
      <alignment horizontal="center" vertical="center" wrapText="1"/>
      <protection/>
    </xf>
    <xf numFmtId="1" fontId="16" fillId="0" borderId="45" xfId="46" applyNumberFormat="1" applyFont="1" applyFill="1" applyBorder="1" applyAlignment="1">
      <alignment horizontal="center" vertical="center" wrapText="1"/>
      <protection/>
    </xf>
    <xf numFmtId="3" fontId="2" fillId="0" borderId="24" xfId="49" applyNumberFormat="1" applyFont="1" applyBorder="1" applyAlignment="1">
      <alignment horizontal="center"/>
      <protection/>
    </xf>
    <xf numFmtId="0" fontId="12" fillId="33" borderId="18" xfId="46" applyFont="1" applyFill="1" applyBorder="1" applyAlignment="1">
      <alignment horizontal="right" wrapText="1"/>
      <protection/>
    </xf>
    <xf numFmtId="0" fontId="12" fillId="33" borderId="27" xfId="46" applyFont="1" applyFill="1" applyBorder="1" applyAlignment="1">
      <alignment horizontal="right" wrapText="1"/>
      <protection/>
    </xf>
    <xf numFmtId="164" fontId="5" fillId="0" borderId="10" xfId="46" applyNumberFormat="1" applyFont="1" applyBorder="1" applyAlignment="1">
      <alignment/>
      <protection/>
    </xf>
    <xf numFmtId="164" fontId="7" fillId="0" borderId="11" xfId="46" applyNumberFormat="1" applyFont="1" applyBorder="1" applyAlignment="1">
      <alignment/>
      <protection/>
    </xf>
    <xf numFmtId="164" fontId="5" fillId="0" borderId="12" xfId="46" applyNumberFormat="1" applyFont="1" applyBorder="1" applyAlignment="1">
      <alignment/>
      <protection/>
    </xf>
    <xf numFmtId="164" fontId="7" fillId="0" borderId="13" xfId="46" applyNumberFormat="1" applyFont="1" applyBorder="1" applyAlignment="1">
      <alignment/>
      <protection/>
    </xf>
    <xf numFmtId="164" fontId="5" fillId="0" borderId="69" xfId="46" applyNumberFormat="1" applyFont="1" applyBorder="1">
      <alignment/>
      <protection/>
    </xf>
    <xf numFmtId="164" fontId="5" fillId="0" borderId="51" xfId="46" applyNumberFormat="1" applyFont="1" applyBorder="1" applyAlignment="1">
      <alignment/>
      <protection/>
    </xf>
    <xf numFmtId="164" fontId="5" fillId="0" borderId="15" xfId="46" applyNumberFormat="1" applyFont="1" applyBorder="1">
      <alignment/>
      <protection/>
    </xf>
    <xf numFmtId="164" fontId="5" fillId="33" borderId="46" xfId="46" applyNumberFormat="1" applyFont="1" applyFill="1" applyBorder="1" applyAlignment="1">
      <alignment/>
      <protection/>
    </xf>
    <xf numFmtId="164" fontId="22" fillId="0" borderId="22" xfId="46" applyNumberFormat="1" applyFont="1" applyFill="1" applyBorder="1" applyAlignment="1">
      <alignment horizontal="right"/>
      <protection/>
    </xf>
    <xf numFmtId="164" fontId="22" fillId="34" borderId="73" xfId="46" applyNumberFormat="1" applyFont="1" applyFill="1" applyBorder="1" applyAlignment="1">
      <alignment horizontal="right"/>
      <protection/>
    </xf>
    <xf numFmtId="164" fontId="21" fillId="34" borderId="18" xfId="46" applyNumberFormat="1" applyFont="1" applyFill="1" applyBorder="1" applyAlignment="1">
      <alignment horizontal="right" wrapText="1"/>
      <protection/>
    </xf>
    <xf numFmtId="164" fontId="21" fillId="33" borderId="42" xfId="46" applyNumberFormat="1" applyFont="1" applyFill="1" applyBorder="1" applyAlignment="1">
      <alignment horizontal="right" wrapText="1"/>
      <protection/>
    </xf>
    <xf numFmtId="164" fontId="21" fillId="0" borderId="24" xfId="46" applyNumberFormat="1" applyFont="1" applyFill="1" applyBorder="1" applyAlignment="1">
      <alignment horizontal="right"/>
      <protection/>
    </xf>
    <xf numFmtId="164" fontId="21" fillId="34" borderId="23" xfId="46" applyNumberFormat="1" applyFont="1" applyFill="1" applyBorder="1" applyAlignment="1">
      <alignment horizontal="right"/>
      <protection/>
    </xf>
    <xf numFmtId="164" fontId="21" fillId="34" borderId="24" xfId="46" applyNumberFormat="1" applyFont="1" applyFill="1" applyBorder="1" applyAlignment="1">
      <alignment horizontal="right" wrapText="1"/>
      <protection/>
    </xf>
    <xf numFmtId="164" fontId="21" fillId="33" borderId="48" xfId="46" applyNumberFormat="1" applyFont="1" applyFill="1" applyBorder="1" applyAlignment="1">
      <alignment horizontal="right" wrapText="1"/>
      <protection/>
    </xf>
    <xf numFmtId="164" fontId="22" fillId="0" borderId="45" xfId="46" applyNumberFormat="1" applyFont="1" applyFill="1" applyBorder="1" applyAlignment="1">
      <alignment horizontal="right"/>
      <protection/>
    </xf>
    <xf numFmtId="164" fontId="22" fillId="34" borderId="39" xfId="46" applyNumberFormat="1" applyFont="1" applyFill="1" applyBorder="1" applyAlignment="1">
      <alignment horizontal="right"/>
      <protection/>
    </xf>
    <xf numFmtId="164" fontId="21" fillId="34" borderId="45" xfId="46" applyNumberFormat="1" applyFont="1" applyFill="1" applyBorder="1" applyAlignment="1">
      <alignment horizontal="right" wrapText="1"/>
      <protection/>
    </xf>
    <xf numFmtId="164" fontId="21" fillId="33" borderId="46" xfId="46" applyNumberFormat="1" applyFont="1" applyFill="1" applyBorder="1" applyAlignment="1">
      <alignment horizontal="right" wrapText="1"/>
      <protection/>
    </xf>
    <xf numFmtId="164" fontId="21" fillId="33" borderId="18" xfId="46" applyNumberFormat="1" applyFont="1" applyFill="1" applyBorder="1" applyAlignment="1">
      <alignment horizontal="right" wrapText="1"/>
      <protection/>
    </xf>
    <xf numFmtId="164" fontId="22" fillId="34" borderId="22" xfId="46" applyNumberFormat="1" applyFont="1" applyFill="1" applyBorder="1" applyAlignment="1">
      <alignment horizontal="right" wrapText="1"/>
      <protection/>
    </xf>
    <xf numFmtId="164" fontId="21" fillId="33" borderId="20" xfId="46" applyNumberFormat="1" applyFont="1" applyFill="1" applyBorder="1" applyAlignment="1">
      <alignment horizontal="right" wrapText="1"/>
      <protection/>
    </xf>
    <xf numFmtId="164" fontId="22" fillId="34" borderId="45" xfId="46" applyNumberFormat="1" applyFont="1" applyFill="1" applyBorder="1" applyAlignment="1">
      <alignment horizontal="right" wrapText="1"/>
      <protection/>
    </xf>
    <xf numFmtId="164" fontId="21" fillId="33" borderId="45" xfId="46" applyNumberFormat="1" applyFont="1" applyFill="1" applyBorder="1" applyAlignment="1">
      <alignment horizontal="right" wrapText="1"/>
      <protection/>
    </xf>
    <xf numFmtId="0" fontId="12" fillId="0" borderId="31" xfId="46" applyFont="1" applyBorder="1" applyAlignment="1">
      <alignment horizontal="center"/>
      <protection/>
    </xf>
    <xf numFmtId="0" fontId="2" fillId="0" borderId="77" xfId="46" applyBorder="1">
      <alignment/>
      <protection/>
    </xf>
    <xf numFmtId="0" fontId="2" fillId="0" borderId="32" xfId="46" applyBorder="1">
      <alignment/>
      <protection/>
    </xf>
    <xf numFmtId="0" fontId="2" fillId="0" borderId="60" xfId="46" applyBorder="1">
      <alignment/>
      <protection/>
    </xf>
    <xf numFmtId="0" fontId="12" fillId="0" borderId="0" xfId="46" applyFont="1" applyBorder="1" applyAlignment="1">
      <alignment horizontal="center"/>
      <protection/>
    </xf>
    <xf numFmtId="0" fontId="2" fillId="0" borderId="67" xfId="46" applyBorder="1">
      <alignment/>
      <protection/>
    </xf>
    <xf numFmtId="4" fontId="2" fillId="0" borderId="29" xfId="47" applyNumberFormat="1" applyFont="1" applyBorder="1" applyAlignment="1">
      <alignment horizontal="left" wrapText="1"/>
      <protection/>
    </xf>
    <xf numFmtId="4" fontId="2" fillId="0" borderId="34" xfId="47" applyNumberFormat="1" applyFont="1" applyBorder="1" applyAlignment="1">
      <alignment horizontal="left"/>
      <protection/>
    </xf>
    <xf numFmtId="0" fontId="2" fillId="34" borderId="21" xfId="46" applyFont="1" applyFill="1" applyBorder="1" applyAlignment="1">
      <alignment horizontal="right" wrapText="1"/>
      <protection/>
    </xf>
    <xf numFmtId="164" fontId="2" fillId="0" borderId="0" xfId="46" applyNumberFormat="1" applyFont="1" applyFill="1" applyAlignment="1">
      <alignment horizontal="right" vertical="center"/>
      <protection/>
    </xf>
    <xf numFmtId="164" fontId="2" fillId="0" borderId="0" xfId="46" applyNumberFormat="1" applyFont="1" applyAlignment="1">
      <alignment horizontal="right" vertical="center"/>
      <protection/>
    </xf>
    <xf numFmtId="0" fontId="24" fillId="36" borderId="21" xfId="46" applyFont="1" applyFill="1" applyBorder="1" applyAlignment="1">
      <alignment/>
      <protection/>
    </xf>
    <xf numFmtId="0" fontId="2" fillId="36" borderId="24" xfId="46" applyFont="1" applyFill="1" applyBorder="1" applyAlignment="1">
      <alignment/>
      <protection/>
    </xf>
    <xf numFmtId="0" fontId="24" fillId="36" borderId="21" xfId="46" applyFont="1" applyFill="1" applyBorder="1" applyAlignment="1">
      <alignment wrapText="1"/>
      <protection/>
    </xf>
    <xf numFmtId="0" fontId="2" fillId="36" borderId="24" xfId="46" applyFont="1" applyFill="1" applyBorder="1" applyAlignment="1">
      <alignment horizontal="left"/>
      <protection/>
    </xf>
    <xf numFmtId="0" fontId="24" fillId="36" borderId="24" xfId="46" applyFont="1" applyFill="1" applyBorder="1" applyAlignment="1">
      <alignment horizontal="left"/>
      <protection/>
    </xf>
    <xf numFmtId="164" fontId="2" fillId="36" borderId="24" xfId="49" applyNumberFormat="1" applyFont="1" applyFill="1" applyBorder="1" applyAlignment="1">
      <alignment/>
      <protection/>
    </xf>
    <xf numFmtId="0" fontId="24" fillId="0" borderId="21" xfId="46" applyFont="1" applyFill="1" applyBorder="1" applyAlignment="1">
      <alignment wrapText="1"/>
      <protection/>
    </xf>
    <xf numFmtId="0" fontId="2" fillId="0" borderId="24" xfId="46" applyFont="1" applyFill="1" applyBorder="1" applyAlignment="1">
      <alignment wrapText="1"/>
      <protection/>
    </xf>
    <xf numFmtId="0" fontId="24" fillId="0" borderId="21" xfId="46" applyFont="1" applyFill="1" applyBorder="1">
      <alignment/>
      <protection/>
    </xf>
    <xf numFmtId="164" fontId="2" fillId="0" borderId="24" xfId="49" applyNumberFormat="1" applyFont="1" applyFill="1" applyBorder="1" applyAlignment="1">
      <alignment/>
      <protection/>
    </xf>
    <xf numFmtId="0" fontId="24" fillId="36" borderId="47" xfId="46" applyFont="1" applyFill="1" applyBorder="1" applyAlignment="1">
      <alignment wrapText="1"/>
      <protection/>
    </xf>
    <xf numFmtId="0" fontId="2" fillId="0" borderId="24" xfId="46" applyFont="1" applyFill="1" applyBorder="1" applyAlignment="1">
      <alignment horizontal="left"/>
      <protection/>
    </xf>
    <xf numFmtId="0" fontId="24" fillId="36" borderId="20" xfId="46" applyFont="1" applyFill="1" applyBorder="1" applyAlignment="1">
      <alignment wrapText="1"/>
      <protection/>
    </xf>
    <xf numFmtId="164" fontId="2" fillId="34" borderId="21" xfId="46" applyNumberFormat="1" applyFont="1" applyFill="1" applyBorder="1" applyAlignment="1">
      <alignment horizontal="right" vertical="center" wrapText="1"/>
      <protection/>
    </xf>
    <xf numFmtId="164" fontId="2" fillId="34" borderId="20" xfId="46" applyNumberFormat="1" applyFont="1" applyFill="1" applyBorder="1" applyAlignment="1">
      <alignment horizontal="right" vertical="center" wrapText="1"/>
      <protection/>
    </xf>
    <xf numFmtId="164" fontId="2" fillId="0" borderId="21" xfId="49" applyNumberFormat="1" applyFont="1" applyFill="1" applyBorder="1" applyAlignment="1">
      <alignment/>
      <protection/>
    </xf>
    <xf numFmtId="166" fontId="2" fillId="34" borderId="21" xfId="46" applyNumberFormat="1" applyFont="1" applyFill="1" applyBorder="1" applyAlignment="1">
      <alignment horizontal="right" wrapText="1"/>
      <protection/>
    </xf>
    <xf numFmtId="164" fontId="2" fillId="0" borderId="24" xfId="46" applyNumberFormat="1" applyFont="1" applyFill="1" applyBorder="1" applyAlignment="1">
      <alignment/>
      <protection/>
    </xf>
    <xf numFmtId="0" fontId="24" fillId="33" borderId="22" xfId="46" applyFont="1" applyFill="1" applyBorder="1" applyAlignment="1">
      <alignment wrapText="1"/>
      <protection/>
    </xf>
    <xf numFmtId="0" fontId="2" fillId="33" borderId="23" xfId="46" applyFont="1" applyFill="1" applyBorder="1" applyAlignment="1">
      <alignment wrapText="1"/>
      <protection/>
    </xf>
    <xf numFmtId="0" fontId="2" fillId="34" borderId="24" xfId="46" applyFont="1" applyFill="1" applyBorder="1" applyAlignment="1">
      <alignment horizontal="right" wrapText="1"/>
      <protection/>
    </xf>
    <xf numFmtId="164" fontId="2" fillId="33" borderId="24" xfId="46" applyNumberFormat="1" applyFont="1" applyFill="1" applyBorder="1" applyAlignment="1">
      <alignment horizontal="right" vertical="center" wrapText="1"/>
      <protection/>
    </xf>
    <xf numFmtId="0" fontId="24" fillId="33" borderId="21" xfId="46" applyFont="1" applyFill="1" applyBorder="1" applyAlignment="1">
      <alignment horizontal="left" vertical="center" wrapText="1"/>
      <protection/>
    </xf>
    <xf numFmtId="0" fontId="24" fillId="33" borderId="23" xfId="46" applyFont="1" applyFill="1" applyBorder="1" applyAlignment="1">
      <alignment wrapText="1"/>
      <protection/>
    </xf>
    <xf numFmtId="0" fontId="6" fillId="0" borderId="0" xfId="46" applyFont="1" applyFill="1" applyBorder="1" applyAlignment="1">
      <alignment horizontal="center"/>
      <protection/>
    </xf>
    <xf numFmtId="0" fontId="6" fillId="0" borderId="19" xfId="46" applyFont="1" applyFill="1" applyBorder="1" applyAlignment="1">
      <alignment horizontal="left"/>
      <protection/>
    </xf>
    <xf numFmtId="164" fontId="6" fillId="0" borderId="19" xfId="46" applyNumberFormat="1" applyFont="1" applyFill="1" applyBorder="1" applyAlignment="1">
      <alignment horizontal="right"/>
      <protection/>
    </xf>
    <xf numFmtId="164" fontId="6" fillId="0" borderId="19" xfId="46" applyNumberFormat="1" applyFont="1" applyFill="1" applyBorder="1" applyAlignment="1">
      <alignment horizontal="right" vertical="center"/>
      <protection/>
    </xf>
    <xf numFmtId="0" fontId="6" fillId="0" borderId="0" xfId="46" applyFont="1" applyFill="1" applyBorder="1" applyAlignment="1">
      <alignment horizontal="left"/>
      <protection/>
    </xf>
    <xf numFmtId="164" fontId="6" fillId="0" borderId="0" xfId="46" applyNumberFormat="1" applyFont="1" applyFill="1" applyBorder="1" applyAlignment="1">
      <alignment horizontal="center" vertical="center"/>
      <protection/>
    </xf>
    <xf numFmtId="164" fontId="6" fillId="0" borderId="0" xfId="46" applyNumberFormat="1" applyFont="1" applyFill="1" applyBorder="1" applyAlignment="1">
      <alignment horizontal="right" vertical="center"/>
      <protection/>
    </xf>
    <xf numFmtId="0" fontId="25" fillId="0" borderId="17" xfId="47" applyFont="1" applyBorder="1" applyAlignment="1">
      <alignment horizontal="left"/>
      <protection/>
    </xf>
    <xf numFmtId="0" fontId="25" fillId="0" borderId="28" xfId="47" applyFont="1" applyBorder="1" applyAlignment="1">
      <alignment horizontal="left"/>
      <protection/>
    </xf>
    <xf numFmtId="0" fontId="2" fillId="0" borderId="28" xfId="47" applyFont="1" applyBorder="1" applyAlignment="1">
      <alignment horizontal="left"/>
      <protection/>
    </xf>
    <xf numFmtId="0" fontId="6" fillId="0" borderId="19" xfId="48" applyFont="1" applyFill="1" applyBorder="1" applyAlignment="1">
      <alignment horizontal="left"/>
      <protection/>
    </xf>
    <xf numFmtId="164" fontId="2" fillId="0" borderId="0" xfId="46" applyNumberFormat="1" applyFont="1" applyFill="1" applyBorder="1" applyAlignment="1">
      <alignment horizontal="right" vertical="center"/>
      <protection/>
    </xf>
    <xf numFmtId="14" fontId="6" fillId="0" borderId="0" xfId="46" applyNumberFormat="1" applyFont="1" applyFill="1" applyBorder="1" applyAlignment="1">
      <alignment horizontal="left"/>
      <protection/>
    </xf>
    <xf numFmtId="164" fontId="6" fillId="0" borderId="0" xfId="46" applyNumberFormat="1" applyFont="1" applyFill="1" applyBorder="1">
      <alignment/>
      <protection/>
    </xf>
    <xf numFmtId="0" fontId="6" fillId="0" borderId="0" xfId="46" applyFont="1" applyFill="1" applyBorder="1" applyAlignment="1">
      <alignment/>
      <protection/>
    </xf>
    <xf numFmtId="164" fontId="6" fillId="0" borderId="0" xfId="46" applyNumberFormat="1" applyFont="1" applyFill="1" applyBorder="1" applyAlignment="1">
      <alignment horizontal="right"/>
      <protection/>
    </xf>
    <xf numFmtId="164" fontId="2" fillId="0" borderId="0" xfId="46" applyNumberFormat="1" applyFont="1" applyFill="1" applyBorder="1" applyAlignment="1">
      <alignment horizontal="right"/>
      <protection/>
    </xf>
    <xf numFmtId="0" fontId="24" fillId="33" borderId="26" xfId="46" applyFont="1" applyFill="1" applyBorder="1" applyAlignment="1">
      <alignment wrapText="1"/>
      <protection/>
    </xf>
    <xf numFmtId="164" fontId="6" fillId="0" borderId="0" xfId="46" applyNumberFormat="1" applyFont="1" applyFill="1" applyBorder="1" applyAlignment="1">
      <alignment horizontal="center"/>
      <protection/>
    </xf>
    <xf numFmtId="0" fontId="4" fillId="0" borderId="0" xfId="46" applyFont="1" applyFill="1" applyAlignment="1">
      <alignment horizontal="center"/>
      <protection/>
    </xf>
    <xf numFmtId="0" fontId="2" fillId="0" borderId="20" xfId="46" applyBorder="1" applyAlignment="1">
      <alignment horizontal="center" vertical="center" wrapText="1"/>
      <protection/>
    </xf>
    <xf numFmtId="0" fontId="2" fillId="36" borderId="24" xfId="46" applyFont="1" applyFill="1" applyBorder="1" applyAlignment="1">
      <alignment horizontal="center" vertical="center" wrapText="1"/>
      <protection/>
    </xf>
    <xf numFmtId="164" fontId="11" fillId="34" borderId="41" xfId="46" applyNumberFormat="1" applyFont="1" applyFill="1" applyBorder="1" applyAlignment="1">
      <alignment horizontal="right" vertical="center"/>
      <protection/>
    </xf>
    <xf numFmtId="164" fontId="11" fillId="34" borderId="78" xfId="46" applyNumberFormat="1" applyFont="1" applyFill="1" applyBorder="1" applyAlignment="1">
      <alignment horizontal="right" vertical="center"/>
      <protection/>
    </xf>
    <xf numFmtId="164" fontId="11" fillId="34" borderId="0" xfId="46" applyNumberFormat="1" applyFont="1" applyFill="1" applyAlignment="1">
      <alignment horizontal="right" vertical="center"/>
      <protection/>
    </xf>
    <xf numFmtId="164" fontId="11" fillId="34" borderId="58" xfId="46" applyNumberFormat="1" applyFont="1" applyFill="1" applyBorder="1" applyAlignment="1">
      <alignment horizontal="right" vertical="center"/>
      <protection/>
    </xf>
    <xf numFmtId="164" fontId="11" fillId="34" borderId="31" xfId="46" applyNumberFormat="1" applyFont="1" applyFill="1" applyBorder="1" applyAlignment="1">
      <alignment horizontal="right" vertical="center"/>
      <protection/>
    </xf>
    <xf numFmtId="164" fontId="11" fillId="34" borderId="64" xfId="46" applyNumberFormat="1" applyFont="1" applyFill="1" applyBorder="1" applyAlignment="1">
      <alignment horizontal="right" vertical="center"/>
      <protection/>
    </xf>
    <xf numFmtId="164" fontId="11" fillId="34" borderId="28" xfId="46" applyNumberFormat="1" applyFont="1" applyFill="1" applyBorder="1" applyAlignment="1">
      <alignment horizontal="right" vertical="center"/>
      <protection/>
    </xf>
    <xf numFmtId="164" fontId="11" fillId="33" borderId="55" xfId="46" applyNumberFormat="1" applyFont="1" applyFill="1" applyBorder="1" applyAlignment="1">
      <alignment horizontal="right" vertical="center" wrapText="1"/>
      <protection/>
    </xf>
    <xf numFmtId="164" fontId="11" fillId="33" borderId="30" xfId="46" applyNumberFormat="1" applyFont="1" applyFill="1" applyBorder="1" applyAlignment="1">
      <alignment vertical="center"/>
      <protection/>
    </xf>
    <xf numFmtId="164" fontId="11" fillId="33" borderId="32" xfId="46" applyNumberFormat="1" applyFont="1" applyFill="1" applyBorder="1" applyAlignment="1">
      <alignment vertical="center"/>
      <protection/>
    </xf>
    <xf numFmtId="164" fontId="11" fillId="33" borderId="60" xfId="46" applyNumberFormat="1" applyFont="1" applyFill="1" applyBorder="1" applyAlignment="1">
      <alignment vertical="center"/>
      <protection/>
    </xf>
    <xf numFmtId="164" fontId="11" fillId="33" borderId="35" xfId="46" applyNumberFormat="1" applyFont="1" applyFill="1" applyBorder="1" applyAlignment="1">
      <alignment vertical="center"/>
      <protection/>
    </xf>
    <xf numFmtId="164" fontId="11" fillId="33" borderId="38" xfId="46" applyNumberFormat="1" applyFont="1" applyFill="1" applyBorder="1" applyAlignment="1">
      <alignment vertical="center"/>
      <protection/>
    </xf>
    <xf numFmtId="164" fontId="11" fillId="33" borderId="65" xfId="46" applyNumberFormat="1" applyFont="1" applyFill="1" applyBorder="1" applyAlignment="1">
      <alignment vertical="center"/>
      <protection/>
    </xf>
    <xf numFmtId="164" fontId="5" fillId="33" borderId="65" xfId="46" applyNumberFormat="1" applyFont="1" applyFill="1" applyBorder="1" applyAlignment="1">
      <alignment vertical="center"/>
      <protection/>
    </xf>
    <xf numFmtId="164" fontId="5" fillId="33" borderId="72" xfId="46" applyNumberFormat="1" applyFont="1" applyFill="1" applyBorder="1" applyAlignment="1">
      <alignment vertical="center"/>
      <protection/>
    </xf>
    <xf numFmtId="0" fontId="2" fillId="0" borderId="0" xfId="46" applyFont="1" applyFill="1" applyBorder="1" applyAlignment="1">
      <alignment horizontal="left" vertical="center"/>
      <protection/>
    </xf>
    <xf numFmtId="0" fontId="2" fillId="0" borderId="0" xfId="46" applyFont="1" applyFill="1" applyBorder="1" applyAlignment="1">
      <alignment horizontal="center" vertical="center" wrapText="1"/>
      <protection/>
    </xf>
    <xf numFmtId="164" fontId="7" fillId="0" borderId="0" xfId="46" applyNumberFormat="1" applyFont="1" applyFill="1" applyBorder="1" applyAlignment="1">
      <alignment vertical="center"/>
      <protection/>
    </xf>
    <xf numFmtId="0" fontId="2" fillId="0" borderId="0" xfId="46" applyFont="1" applyBorder="1" applyAlignment="1">
      <alignment vertical="center"/>
      <protection/>
    </xf>
    <xf numFmtId="164" fontId="2" fillId="0" borderId="0" xfId="46" applyNumberFormat="1" applyFont="1" applyBorder="1" applyAlignment="1">
      <alignment vertical="center"/>
      <protection/>
    </xf>
    <xf numFmtId="0" fontId="2" fillId="0" borderId="0" xfId="46" applyFont="1" applyAlignment="1">
      <alignment vertical="center"/>
      <protection/>
    </xf>
    <xf numFmtId="164" fontId="7" fillId="0" borderId="0" xfId="46" applyNumberFormat="1" applyFont="1" applyFill="1" applyBorder="1" applyAlignment="1">
      <alignment horizontal="center" vertical="center"/>
      <protection/>
    </xf>
    <xf numFmtId="4" fontId="2" fillId="0" borderId="0" xfId="46" applyNumberFormat="1" applyFont="1">
      <alignment/>
      <protection/>
    </xf>
    <xf numFmtId="0" fontId="11" fillId="0" borderId="73" xfId="46" applyFont="1" applyBorder="1" applyAlignment="1">
      <alignment horizontal="center" vertical="center" wrapText="1"/>
      <protection/>
    </xf>
    <xf numFmtId="0" fontId="11" fillId="0" borderId="73" xfId="46" applyFont="1" applyBorder="1" applyAlignment="1">
      <alignment horizontal="center" vertical="center"/>
      <protection/>
    </xf>
    <xf numFmtId="0" fontId="11" fillId="0" borderId="22" xfId="46" applyFont="1" applyFill="1" applyBorder="1" applyAlignment="1">
      <alignment horizontal="center" vertical="center" wrapText="1"/>
      <protection/>
    </xf>
    <xf numFmtId="0" fontId="11" fillId="34" borderId="22" xfId="46" applyFont="1" applyFill="1" applyBorder="1" applyAlignment="1">
      <alignment horizontal="center" vertical="center" wrapText="1"/>
      <protection/>
    </xf>
    <xf numFmtId="0" fontId="11" fillId="33" borderId="22" xfId="46" applyFont="1" applyFill="1" applyBorder="1" applyAlignment="1">
      <alignment horizontal="center" vertical="center" wrapText="1"/>
      <protection/>
    </xf>
    <xf numFmtId="164" fontId="11" fillId="33" borderId="22" xfId="46" applyNumberFormat="1" applyFont="1" applyFill="1" applyBorder="1" applyAlignment="1">
      <alignment horizontal="right" vertical="center" wrapText="1"/>
      <protection/>
    </xf>
    <xf numFmtId="0" fontId="11" fillId="0" borderId="25" xfId="46" applyFont="1" applyBorder="1" applyAlignment="1">
      <alignment horizontal="center" vertical="center" wrapText="1"/>
      <protection/>
    </xf>
    <xf numFmtId="0" fontId="11" fillId="0" borderId="25" xfId="46" applyFont="1" applyBorder="1" applyAlignment="1">
      <alignment horizontal="center" vertical="center"/>
      <protection/>
    </xf>
    <xf numFmtId="0" fontId="11" fillId="33" borderId="20" xfId="46" applyFont="1" applyFill="1" applyBorder="1" applyAlignment="1">
      <alignment horizontal="center" vertical="center" wrapText="1"/>
      <protection/>
    </xf>
    <xf numFmtId="164" fontId="11" fillId="33" borderId="20" xfId="46" applyNumberFormat="1" applyFont="1" applyFill="1" applyBorder="1" applyAlignment="1">
      <alignment horizontal="right" vertical="center" wrapText="1"/>
      <protection/>
    </xf>
    <xf numFmtId="0" fontId="11" fillId="0" borderId="20" xfId="46" applyFont="1" applyFill="1" applyBorder="1" applyAlignment="1">
      <alignment horizontal="center" vertical="center" wrapText="1"/>
      <protection/>
    </xf>
    <xf numFmtId="0" fontId="11" fillId="0" borderId="26" xfId="46" applyFont="1" applyBorder="1" applyAlignment="1">
      <alignment horizontal="center" vertical="center" wrapText="1"/>
      <protection/>
    </xf>
    <xf numFmtId="0" fontId="11" fillId="0" borderId="26" xfId="46" applyFont="1" applyBorder="1" applyAlignment="1">
      <alignment horizontal="center" vertical="center"/>
      <protection/>
    </xf>
    <xf numFmtId="0" fontId="11" fillId="33" borderId="21" xfId="46" applyFont="1" applyFill="1" applyBorder="1" applyAlignment="1">
      <alignment horizontal="center" vertical="center" wrapText="1"/>
      <protection/>
    </xf>
    <xf numFmtId="0" fontId="11" fillId="34" borderId="21" xfId="46" applyFont="1" applyFill="1" applyBorder="1" applyAlignment="1">
      <alignment horizontal="center" vertical="center" wrapText="1"/>
      <protection/>
    </xf>
    <xf numFmtId="164" fontId="11" fillId="33" borderId="21" xfId="46" applyNumberFormat="1" applyFont="1" applyFill="1" applyBorder="1" applyAlignment="1">
      <alignment horizontal="right" vertical="center" wrapText="1"/>
      <protection/>
    </xf>
    <xf numFmtId="0" fontId="11" fillId="0" borderId="21" xfId="46" applyFont="1" applyFill="1" applyBorder="1" applyAlignment="1">
      <alignment horizontal="center" vertical="center" wrapText="1"/>
      <protection/>
    </xf>
    <xf numFmtId="0" fontId="12" fillId="0" borderId="21" xfId="46" applyFont="1" applyBorder="1" applyAlignment="1">
      <alignment horizontal="center" vertical="center" wrapText="1"/>
      <protection/>
    </xf>
    <xf numFmtId="0" fontId="12" fillId="0" borderId="20" xfId="46" applyFont="1" applyBorder="1" applyAlignment="1">
      <alignment horizontal="center" vertical="center" wrapText="1"/>
      <protection/>
    </xf>
    <xf numFmtId="0" fontId="12" fillId="0" borderId="47" xfId="46" applyFont="1" applyBorder="1" applyAlignment="1">
      <alignment horizontal="center" vertical="center" wrapText="1"/>
      <protection/>
    </xf>
    <xf numFmtId="0" fontId="12" fillId="0" borderId="24" xfId="46" applyFont="1" applyBorder="1" applyAlignment="1">
      <alignment horizontal="center" vertical="center" wrapText="1"/>
      <protection/>
    </xf>
    <xf numFmtId="0" fontId="2" fillId="0" borderId="25" xfId="46" applyBorder="1" applyAlignment="1">
      <alignment horizontal="center" vertical="center" wrapText="1"/>
      <protection/>
    </xf>
    <xf numFmtId="0" fontId="2" fillId="0" borderId="36" xfId="46" applyBorder="1" applyAlignment="1">
      <alignment horizontal="center" vertical="center" wrapText="1"/>
      <protection/>
    </xf>
    <xf numFmtId="0" fontId="11" fillId="33" borderId="22" xfId="46" applyFont="1" applyFill="1" applyBorder="1" applyAlignment="1">
      <alignment horizontal="left" vertical="center"/>
      <protection/>
    </xf>
    <xf numFmtId="0" fontId="59" fillId="33" borderId="21" xfId="0" applyFont="1" applyFill="1" applyBorder="1" applyAlignment="1">
      <alignment/>
    </xf>
    <xf numFmtId="0" fontId="7" fillId="33" borderId="45" xfId="46" applyFont="1" applyFill="1" applyBorder="1">
      <alignment/>
      <protection/>
    </xf>
    <xf numFmtId="0" fontId="11" fillId="0" borderId="21" xfId="46" applyFont="1" applyBorder="1" applyAlignment="1">
      <alignment horizontal="center" vertical="center"/>
      <protection/>
    </xf>
    <xf numFmtId="0" fontId="2" fillId="33" borderId="39" xfId="46" applyFont="1" applyFill="1" applyBorder="1" applyAlignment="1">
      <alignment wrapText="1"/>
      <protection/>
    </xf>
    <xf numFmtId="4" fontId="7" fillId="0" borderId="0" xfId="46" applyNumberFormat="1" applyFont="1" applyBorder="1" applyAlignment="1">
      <alignment/>
      <protection/>
    </xf>
    <xf numFmtId="0" fontId="7" fillId="0" borderId="21" xfId="47" applyNumberFormat="1" applyFont="1" applyFill="1" applyBorder="1" applyAlignment="1">
      <alignment horizontal="center" vertical="center" wrapText="1"/>
      <protection/>
    </xf>
    <xf numFmtId="0" fontId="7" fillId="0" borderId="27" xfId="47" applyNumberFormat="1" applyFont="1" applyFill="1" applyBorder="1" applyAlignment="1">
      <alignment horizontal="center" vertical="center" wrapText="1"/>
      <protection/>
    </xf>
    <xf numFmtId="0" fontId="7" fillId="0" borderId="24" xfId="47" applyNumberFormat="1" applyFont="1" applyFill="1" applyBorder="1" applyAlignment="1">
      <alignment horizontal="center" vertical="center" wrapText="1"/>
      <protection/>
    </xf>
    <xf numFmtId="0" fontId="7" fillId="0" borderId="47" xfId="47" applyNumberFormat="1" applyFont="1" applyFill="1" applyBorder="1" applyAlignment="1">
      <alignment horizontal="center" vertical="center" wrapText="1"/>
      <protection/>
    </xf>
    <xf numFmtId="0" fontId="7" fillId="0" borderId="27" xfId="47" applyFont="1" applyBorder="1" applyAlignment="1">
      <alignment horizontal="center" vertical="center" wrapText="1"/>
      <protection/>
    </xf>
    <xf numFmtId="0" fontId="7" fillId="0" borderId="21" xfId="47" applyFont="1" applyBorder="1" applyAlignment="1">
      <alignment horizontal="center" vertical="center" wrapText="1"/>
      <protection/>
    </xf>
    <xf numFmtId="0" fontId="7" fillId="0" borderId="47" xfId="47" applyFont="1" applyBorder="1" applyAlignment="1">
      <alignment horizontal="center" vertical="center" wrapText="1"/>
      <protection/>
    </xf>
    <xf numFmtId="0" fontId="7" fillId="0" borderId="24" xfId="47" applyFont="1" applyBorder="1" applyAlignment="1">
      <alignment horizontal="center" vertical="center" wrapText="1"/>
      <protection/>
    </xf>
    <xf numFmtId="0" fontId="7" fillId="0" borderId="20" xfId="47" applyFont="1" applyBorder="1" applyAlignment="1">
      <alignment horizontal="center" vertical="center" wrapText="1"/>
      <protection/>
    </xf>
    <xf numFmtId="1" fontId="7" fillId="0" borderId="20" xfId="47" applyNumberFormat="1" applyFont="1" applyFill="1" applyBorder="1" applyAlignment="1">
      <alignment horizontal="center" vertical="center" wrapText="1"/>
      <protection/>
    </xf>
    <xf numFmtId="1" fontId="7" fillId="0" borderId="27" xfId="47" applyNumberFormat="1" applyFont="1" applyFill="1" applyBorder="1" applyAlignment="1">
      <alignment horizontal="center" vertical="center" wrapText="1"/>
      <protection/>
    </xf>
    <xf numFmtId="0" fontId="12" fillId="0" borderId="45" xfId="48" applyFont="1" applyBorder="1" applyAlignment="1">
      <alignment horizontal="center" vertical="center" wrapText="1"/>
      <protection/>
    </xf>
    <xf numFmtId="0" fontId="24" fillId="33" borderId="24" xfId="46" applyFont="1" applyFill="1" applyBorder="1" applyAlignment="1">
      <alignment wrapText="1"/>
      <protection/>
    </xf>
    <xf numFmtId="164" fontId="2" fillId="34" borderId="20" xfId="46" applyNumberFormat="1" applyFont="1" applyFill="1" applyBorder="1" applyAlignment="1">
      <alignment horizontal="right" wrapText="1"/>
      <protection/>
    </xf>
    <xf numFmtId="164" fontId="2" fillId="33" borderId="20" xfId="46" applyNumberFormat="1" applyFont="1" applyFill="1" applyBorder="1" applyAlignment="1">
      <alignment horizontal="right" vertical="center" wrapText="1"/>
      <protection/>
    </xf>
    <xf numFmtId="0" fontId="4" fillId="0" borderId="0" xfId="46" applyFont="1" applyFill="1" applyAlignment="1">
      <alignment horizontal="center"/>
      <protection/>
    </xf>
    <xf numFmtId="0" fontId="2" fillId="0" borderId="12" xfId="46" applyFont="1" applyBorder="1" applyAlignment="1">
      <alignment/>
      <protection/>
    </xf>
    <xf numFmtId="0" fontId="6" fillId="0" borderId="10" xfId="46" applyFont="1" applyBorder="1" applyAlignment="1">
      <alignment/>
      <protection/>
    </xf>
    <xf numFmtId="4" fontId="6" fillId="0" borderId="11" xfId="46" applyNumberFormat="1" applyFont="1" applyBorder="1" applyAlignment="1">
      <alignment/>
      <protection/>
    </xf>
    <xf numFmtId="4" fontId="2" fillId="0" borderId="13" xfId="46" applyNumberFormat="1" applyFont="1" applyFill="1" applyBorder="1" applyAlignment="1">
      <alignment/>
      <protection/>
    </xf>
    <xf numFmtId="4" fontId="2" fillId="0" borderId="14" xfId="46" applyNumberFormat="1" applyFont="1" applyFill="1" applyBorder="1" applyAlignment="1">
      <alignment/>
      <protection/>
    </xf>
    <xf numFmtId="0" fontId="6" fillId="0" borderId="15" xfId="46" applyFont="1" applyBorder="1">
      <alignment/>
      <protection/>
    </xf>
    <xf numFmtId="4" fontId="2" fillId="0" borderId="16" xfId="46" applyNumberFormat="1" applyFont="1" applyBorder="1" applyAlignment="1">
      <alignment/>
      <protection/>
    </xf>
    <xf numFmtId="0" fontId="2" fillId="0" borderId="0" xfId="46" applyFont="1" applyAlignment="1">
      <alignment horizontal="right"/>
      <protection/>
    </xf>
    <xf numFmtId="0" fontId="2" fillId="0" borderId="0" xfId="46" applyFont="1" applyFill="1" applyBorder="1" applyAlignment="1">
      <alignment horizontal="left" vertical="center"/>
      <protection/>
    </xf>
    <xf numFmtId="0" fontId="2" fillId="0" borderId="0" xfId="46" applyFont="1" applyAlignment="1">
      <alignment horizontal="left" vertical="center"/>
      <protection/>
    </xf>
    <xf numFmtId="0" fontId="4" fillId="0" borderId="0" xfId="46" applyFont="1" applyFill="1" applyBorder="1" applyAlignment="1">
      <alignment horizontal="center"/>
      <protection/>
    </xf>
    <xf numFmtId="0" fontId="4" fillId="0" borderId="0" xfId="46" applyFont="1" applyFill="1" applyAlignment="1">
      <alignment horizontal="center" vertical="center" wrapText="1"/>
      <protection/>
    </xf>
    <xf numFmtId="0" fontId="4" fillId="0" borderId="0" xfId="46" applyFont="1" applyFill="1" applyAlignment="1">
      <alignment horizontal="center"/>
      <protection/>
    </xf>
    <xf numFmtId="0" fontId="4" fillId="34" borderId="17" xfId="46" applyFont="1" applyFill="1" applyBorder="1" applyAlignment="1">
      <alignment horizontal="center" vertical="center"/>
      <protection/>
    </xf>
    <xf numFmtId="0" fontId="4" fillId="34" borderId="28" xfId="46" applyFont="1" applyFill="1" applyBorder="1" applyAlignment="1">
      <alignment horizontal="center" vertical="center"/>
      <protection/>
    </xf>
    <xf numFmtId="0" fontId="4" fillId="34" borderId="50" xfId="46" applyFont="1" applyFill="1" applyBorder="1" applyAlignment="1">
      <alignment horizontal="center" vertical="center"/>
      <protection/>
    </xf>
    <xf numFmtId="164" fontId="7" fillId="33" borderId="17" xfId="46" applyNumberFormat="1" applyFont="1" applyFill="1" applyBorder="1" applyAlignment="1">
      <alignment horizontal="center" vertical="center" wrapText="1"/>
      <protection/>
    </xf>
    <xf numFmtId="0" fontId="0" fillId="0" borderId="28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4" fillId="0" borderId="0" xfId="46" applyFont="1" applyFill="1" applyBorder="1" applyAlignment="1">
      <alignment horizontal="center" vertical="center" wrapText="1"/>
      <protection/>
    </xf>
    <xf numFmtId="0" fontId="6" fillId="0" borderId="0" xfId="46" applyFont="1" applyFill="1" applyAlignment="1">
      <alignment horizontal="center"/>
      <protection/>
    </xf>
    <xf numFmtId="164" fontId="5" fillId="34" borderId="17" xfId="46" applyNumberFormat="1" applyFont="1" applyFill="1" applyBorder="1" applyAlignment="1">
      <alignment horizontal="center" vertical="center"/>
      <protection/>
    </xf>
    <xf numFmtId="164" fontId="5" fillId="34" borderId="50" xfId="46" applyNumberFormat="1" applyFont="1" applyFill="1" applyBorder="1" applyAlignment="1">
      <alignment horizontal="center" vertical="center"/>
      <protection/>
    </xf>
    <xf numFmtId="164" fontId="5" fillId="33" borderId="17" xfId="46" applyNumberFormat="1" applyFont="1" applyFill="1" applyBorder="1" applyAlignment="1">
      <alignment horizontal="center" vertical="center"/>
      <protection/>
    </xf>
    <xf numFmtId="164" fontId="5" fillId="33" borderId="50" xfId="46" applyNumberFormat="1" applyFont="1" applyFill="1" applyBorder="1" applyAlignment="1">
      <alignment horizontal="center" vertical="center"/>
      <protection/>
    </xf>
    <xf numFmtId="164" fontId="5" fillId="34" borderId="17" xfId="46" applyNumberFormat="1" applyFont="1" applyFill="1" applyBorder="1" applyAlignment="1">
      <alignment horizontal="center"/>
      <protection/>
    </xf>
    <xf numFmtId="0" fontId="5" fillId="34" borderId="50" xfId="46" applyFont="1" applyFill="1" applyBorder="1" applyAlignment="1">
      <alignment horizontal="center"/>
      <protection/>
    </xf>
    <xf numFmtId="0" fontId="2" fillId="0" borderId="50" xfId="46" applyBorder="1" applyAlignment="1">
      <alignment horizontal="center" vertical="center"/>
      <protection/>
    </xf>
    <xf numFmtId="164" fontId="7" fillId="33" borderId="17" xfId="46" applyNumberFormat="1" applyFont="1" applyFill="1" applyBorder="1" applyAlignment="1">
      <alignment horizontal="center" wrapText="1"/>
      <protection/>
    </xf>
    <xf numFmtId="0" fontId="7" fillId="33" borderId="28" xfId="46" applyFont="1" applyFill="1" applyBorder="1" applyAlignment="1">
      <alignment horizontal="center" wrapText="1"/>
      <protection/>
    </xf>
    <xf numFmtId="0" fontId="7" fillId="33" borderId="50" xfId="46" applyFont="1" applyFill="1" applyBorder="1" applyAlignment="1">
      <alignment horizontal="center" wrapText="1"/>
      <protection/>
    </xf>
    <xf numFmtId="0" fontId="2" fillId="0" borderId="18" xfId="46" applyNumberFormat="1" applyFont="1" applyFill="1" applyBorder="1" applyAlignment="1">
      <alignment horizontal="center" vertical="center" wrapText="1"/>
      <protection/>
    </xf>
    <xf numFmtId="0" fontId="2" fillId="0" borderId="20" xfId="46" applyBorder="1" applyAlignment="1">
      <alignment horizontal="center" vertical="center" wrapText="1"/>
      <protection/>
    </xf>
    <xf numFmtId="0" fontId="2" fillId="0" borderId="24" xfId="46" applyFont="1" applyBorder="1" applyAlignment="1">
      <alignment horizontal="center" vertical="center" wrapText="1"/>
      <protection/>
    </xf>
    <xf numFmtId="164" fontId="2" fillId="0" borderId="18" xfId="46" applyNumberFormat="1" applyFont="1" applyFill="1" applyBorder="1" applyAlignment="1">
      <alignment horizontal="center" vertical="center" wrapText="1"/>
      <protection/>
    </xf>
    <xf numFmtId="0" fontId="2" fillId="0" borderId="24" xfId="46" applyBorder="1" applyAlignment="1">
      <alignment horizontal="center" vertical="center" wrapText="1"/>
      <protection/>
    </xf>
    <xf numFmtId="1" fontId="2" fillId="0" borderId="18" xfId="46" applyNumberFormat="1" applyFill="1" applyBorder="1" applyAlignment="1">
      <alignment horizontal="center" vertical="center" wrapText="1"/>
      <protection/>
    </xf>
    <xf numFmtId="0" fontId="2" fillId="0" borderId="18" xfId="46" applyNumberFormat="1" applyFill="1" applyBorder="1" applyAlignment="1">
      <alignment horizontal="center" vertical="center" wrapText="1"/>
      <protection/>
    </xf>
    <xf numFmtId="164" fontId="12" fillId="33" borderId="18" xfId="46" applyNumberFormat="1" applyFont="1" applyFill="1" applyBorder="1" applyAlignment="1">
      <alignment horizontal="right" wrapText="1"/>
      <protection/>
    </xf>
    <xf numFmtId="0" fontId="12" fillId="33" borderId="24" xfId="46" applyFont="1" applyFill="1" applyBorder="1" applyAlignment="1">
      <alignment horizontal="right" wrapText="1"/>
      <protection/>
    </xf>
    <xf numFmtId="164" fontId="12" fillId="0" borderId="18" xfId="46" applyNumberFormat="1" applyFont="1" applyFill="1" applyBorder="1" applyAlignment="1">
      <alignment horizontal="right" wrapText="1"/>
      <protection/>
    </xf>
    <xf numFmtId="164" fontId="2" fillId="0" borderId="24" xfId="46" applyNumberFormat="1" applyFill="1" applyBorder="1" applyAlignment="1">
      <alignment horizontal="right" wrapText="1"/>
      <protection/>
    </xf>
    <xf numFmtId="0" fontId="2" fillId="0" borderId="24" xfId="46" applyFill="1" applyBorder="1" applyAlignment="1">
      <alignment horizontal="right" wrapText="1"/>
      <protection/>
    </xf>
    <xf numFmtId="164" fontId="2" fillId="0" borderId="18" xfId="46" applyNumberFormat="1" applyFill="1" applyBorder="1" applyAlignment="1">
      <alignment vertical="top" wrapText="1"/>
      <protection/>
    </xf>
    <xf numFmtId="0" fontId="2" fillId="0" borderId="24" xfId="46" applyBorder="1" applyAlignment="1">
      <alignment vertical="top" wrapText="1"/>
      <protection/>
    </xf>
    <xf numFmtId="164" fontId="12" fillId="34" borderId="18" xfId="46" applyNumberFormat="1" applyFont="1" applyFill="1" applyBorder="1" applyAlignment="1">
      <alignment horizontal="right" wrapText="1"/>
      <protection/>
    </xf>
    <xf numFmtId="0" fontId="0" fillId="0" borderId="24" xfId="0" applyBorder="1" applyAlignment="1">
      <alignment horizontal="right" wrapText="1"/>
    </xf>
    <xf numFmtId="164" fontId="2" fillId="0" borderId="47" xfId="46" applyNumberFormat="1" applyFont="1" applyFill="1" applyBorder="1" applyAlignment="1">
      <alignment horizontal="right" vertical="center" wrapText="1"/>
      <protection/>
    </xf>
    <xf numFmtId="164" fontId="2" fillId="0" borderId="20" xfId="46" applyNumberFormat="1" applyFont="1" applyFill="1" applyBorder="1" applyAlignment="1">
      <alignment horizontal="right" vertical="center" wrapText="1"/>
      <protection/>
    </xf>
    <xf numFmtId="164" fontId="2" fillId="34" borderId="18" xfId="46" applyNumberFormat="1" applyFont="1" applyFill="1" applyBorder="1" applyAlignment="1">
      <alignment horizontal="right" wrapText="1"/>
      <protection/>
    </xf>
    <xf numFmtId="0" fontId="2" fillId="0" borderId="24" xfId="46" applyFont="1" applyBorder="1" applyAlignment="1">
      <alignment horizontal="right" wrapText="1"/>
      <protection/>
    </xf>
    <xf numFmtId="164" fontId="60" fillId="33" borderId="47" xfId="46" applyNumberFormat="1" applyFont="1" applyFill="1" applyBorder="1" applyAlignment="1">
      <alignment horizontal="right" wrapText="1"/>
      <protection/>
    </xf>
    <xf numFmtId="0" fontId="60" fillId="0" borderId="24" xfId="46" applyFont="1" applyBorder="1" applyAlignment="1">
      <alignment horizontal="right" wrapText="1"/>
      <protection/>
    </xf>
    <xf numFmtId="164" fontId="2" fillId="34" borderId="47" xfId="46" applyNumberFormat="1" applyFont="1" applyFill="1" applyBorder="1" applyAlignment="1">
      <alignment horizontal="right" wrapText="1"/>
      <protection/>
    </xf>
    <xf numFmtId="164" fontId="2" fillId="0" borderId="18" xfId="46" applyNumberFormat="1" applyFont="1" applyFill="1" applyBorder="1" applyAlignment="1">
      <alignment horizontal="right" vertical="center" wrapText="1"/>
      <protection/>
    </xf>
    <xf numFmtId="0" fontId="2" fillId="0" borderId="24" xfId="46" applyFont="1" applyBorder="1" applyAlignment="1">
      <alignment horizontal="right" vertical="center" wrapText="1"/>
      <protection/>
    </xf>
    <xf numFmtId="164" fontId="2" fillId="36" borderId="47" xfId="46" applyNumberFormat="1" applyFont="1" applyFill="1" applyBorder="1" applyAlignment="1">
      <alignment wrapText="1"/>
      <protection/>
    </xf>
    <xf numFmtId="0" fontId="2" fillId="36" borderId="24" xfId="46" applyFont="1" applyFill="1" applyBorder="1" applyAlignment="1">
      <alignment wrapText="1"/>
      <protection/>
    </xf>
    <xf numFmtId="3" fontId="2" fillId="36" borderId="47" xfId="49" applyNumberFormat="1" applyFont="1" applyFill="1" applyBorder="1" applyAlignment="1">
      <alignment horizontal="center" vertical="center"/>
      <protection/>
    </xf>
    <xf numFmtId="0" fontId="2" fillId="36" borderId="24" xfId="46" applyFont="1" applyFill="1" applyBorder="1" applyAlignment="1">
      <alignment horizontal="center" vertical="center"/>
      <protection/>
    </xf>
    <xf numFmtId="0" fontId="2" fillId="36" borderId="47" xfId="46" applyFont="1" applyFill="1" applyBorder="1" applyAlignment="1">
      <alignment horizontal="center" vertical="center"/>
      <protection/>
    </xf>
    <xf numFmtId="1" fontId="2" fillId="36" borderId="47" xfId="46" applyNumberFormat="1" applyFont="1" applyFill="1" applyBorder="1" applyAlignment="1">
      <alignment horizontal="center" vertical="center" wrapText="1"/>
      <protection/>
    </xf>
    <xf numFmtId="0" fontId="2" fillId="36" borderId="24" xfId="46" applyFont="1" applyFill="1" applyBorder="1" applyAlignment="1">
      <alignment horizontal="center" vertical="center" wrapText="1"/>
      <protection/>
    </xf>
    <xf numFmtId="164" fontId="2" fillId="0" borderId="24" xfId="46" applyNumberFormat="1" applyFont="1" applyFill="1" applyBorder="1" applyAlignment="1">
      <alignment horizontal="right" vertical="center" wrapText="1"/>
      <protection/>
    </xf>
    <xf numFmtId="164" fontId="2" fillId="36" borderId="24" xfId="46" applyNumberFormat="1" applyFont="1" applyFill="1" applyBorder="1" applyAlignment="1">
      <alignment wrapText="1"/>
      <protection/>
    </xf>
    <xf numFmtId="3" fontId="2" fillId="36" borderId="24" xfId="49" applyNumberFormat="1" applyFont="1" applyFill="1" applyBorder="1" applyAlignment="1">
      <alignment horizontal="center" vertical="center"/>
      <protection/>
    </xf>
    <xf numFmtId="0" fontId="2" fillId="36" borderId="47" xfId="46" applyNumberFormat="1" applyFont="1" applyFill="1" applyBorder="1" applyAlignment="1">
      <alignment horizontal="center" vertical="center"/>
      <protection/>
    </xf>
    <xf numFmtId="0" fontId="2" fillId="36" borderId="24" xfId="46" applyNumberFormat="1" applyFont="1" applyFill="1" applyBorder="1" applyAlignment="1">
      <alignment horizontal="center" vertical="center"/>
      <protection/>
    </xf>
    <xf numFmtId="1" fontId="2" fillId="36" borderId="24" xfId="46" applyNumberFormat="1" applyFont="1" applyFill="1" applyBorder="1" applyAlignment="1">
      <alignment horizontal="center" vertical="center" wrapText="1"/>
      <protection/>
    </xf>
    <xf numFmtId="164" fontId="2" fillId="33" borderId="47" xfId="46" applyNumberFormat="1" applyFont="1" applyFill="1" applyBorder="1" applyAlignment="1">
      <alignment horizontal="right" vertical="center" wrapText="1"/>
      <protection/>
    </xf>
    <xf numFmtId="0" fontId="2" fillId="36" borderId="47" xfId="46" applyFont="1" applyFill="1" applyBorder="1" applyAlignment="1">
      <alignment wrapText="1"/>
      <protection/>
    </xf>
    <xf numFmtId="0" fontId="2" fillId="0" borderId="24" xfId="46" applyFont="1" applyBorder="1" applyAlignment="1">
      <alignment wrapText="1"/>
      <protection/>
    </xf>
    <xf numFmtId="164" fontId="2" fillId="36" borderId="47" xfId="46" applyNumberFormat="1" applyFont="1" applyFill="1" applyBorder="1" applyAlignment="1">
      <alignment horizontal="center" vertical="center" wrapText="1"/>
      <protection/>
    </xf>
    <xf numFmtId="164" fontId="2" fillId="0" borderId="20" xfId="46" applyNumberFormat="1" applyFont="1" applyFill="1" applyBorder="1" applyAlignment="1">
      <alignment/>
      <protection/>
    </xf>
    <xf numFmtId="0" fontId="2" fillId="0" borderId="24" xfId="46" applyFont="1" applyBorder="1" applyAlignment="1">
      <alignment/>
      <protection/>
    </xf>
    <xf numFmtId="3" fontId="2" fillId="0" borderId="47" xfId="49" applyNumberFormat="1" applyFont="1" applyBorder="1" applyAlignment="1">
      <alignment horizontal="center"/>
      <protection/>
    </xf>
    <xf numFmtId="0" fontId="2" fillId="0" borderId="24" xfId="46" applyFont="1" applyBorder="1" applyAlignment="1">
      <alignment horizontal="center"/>
      <protection/>
    </xf>
    <xf numFmtId="0" fontId="2" fillId="0" borderId="20" xfId="46" applyFont="1" applyBorder="1" applyAlignment="1">
      <alignment horizontal="right" wrapText="1"/>
      <protection/>
    </xf>
    <xf numFmtId="0" fontId="2" fillId="0" borderId="20" xfId="46" applyFont="1" applyBorder="1" applyAlignment="1">
      <alignment horizontal="right" vertical="center" wrapText="1"/>
      <protection/>
    </xf>
    <xf numFmtId="164" fontId="2" fillId="0" borderId="47" xfId="46" applyNumberFormat="1" applyFont="1" applyFill="1" applyBorder="1" applyAlignment="1">
      <alignment/>
      <protection/>
    </xf>
    <xf numFmtId="0" fontId="2" fillId="0" borderId="20" xfId="46" applyNumberFormat="1" applyFont="1" applyFill="1" applyBorder="1" applyAlignment="1">
      <alignment horizontal="center" vertical="center" wrapText="1"/>
      <protection/>
    </xf>
    <xf numFmtId="1" fontId="2" fillId="0" borderId="20" xfId="46" applyNumberFormat="1" applyFont="1" applyFill="1" applyBorder="1" applyAlignment="1">
      <alignment horizontal="center" vertical="center" wrapText="1"/>
      <protection/>
    </xf>
    <xf numFmtId="164" fontId="2" fillId="33" borderId="20" xfId="46" applyNumberFormat="1" applyFont="1" applyFill="1" applyBorder="1" applyAlignment="1">
      <alignment horizontal="right" wrapText="1"/>
      <protection/>
    </xf>
    <xf numFmtId="0" fontId="2" fillId="33" borderId="24" xfId="46" applyFont="1" applyFill="1" applyBorder="1" applyAlignment="1">
      <alignment horizontal="right" wrapText="1"/>
      <protection/>
    </xf>
    <xf numFmtId="0" fontId="2" fillId="0" borderId="20" xfId="46" applyFont="1" applyBorder="1" applyAlignment="1">
      <alignment horizontal="center"/>
      <protection/>
    </xf>
    <xf numFmtId="0" fontId="2" fillId="36" borderId="20" xfId="46" applyNumberFormat="1" applyFont="1" applyFill="1" applyBorder="1" applyAlignment="1">
      <alignment horizontal="center" vertical="center"/>
      <protection/>
    </xf>
    <xf numFmtId="0" fontId="2" fillId="0" borderId="24" xfId="46" applyFont="1" applyBorder="1" applyAlignment="1">
      <alignment horizontal="center" vertical="center"/>
      <protection/>
    </xf>
    <xf numFmtId="3" fontId="2" fillId="36" borderId="20" xfId="49" applyNumberFormat="1" applyFont="1" applyFill="1" applyBorder="1" applyAlignment="1">
      <alignment horizontal="center" vertical="center"/>
      <protection/>
    </xf>
    <xf numFmtId="164" fontId="60" fillId="33" borderId="20" xfId="46" applyNumberFormat="1" applyFont="1" applyFill="1" applyBorder="1" applyAlignment="1">
      <alignment horizontal="right" wrapText="1"/>
      <protection/>
    </xf>
    <xf numFmtId="0" fontId="60" fillId="0" borderId="20" xfId="46" applyFont="1" applyBorder="1" applyAlignment="1">
      <alignment horizontal="right" wrapText="1"/>
      <protection/>
    </xf>
    <xf numFmtId="164" fontId="2" fillId="33" borderId="47" xfId="46" applyNumberFormat="1" applyFont="1" applyFill="1" applyBorder="1" applyAlignment="1">
      <alignment horizontal="right" wrapText="1"/>
      <protection/>
    </xf>
    <xf numFmtId="164" fontId="2" fillId="0" borderId="47" xfId="46" applyNumberFormat="1" applyFont="1" applyFill="1" applyBorder="1" applyAlignment="1">
      <alignment vertical="top" wrapText="1"/>
      <protection/>
    </xf>
    <xf numFmtId="0" fontId="2" fillId="0" borderId="24" xfId="46" applyFont="1" applyBorder="1" applyAlignment="1">
      <alignment vertical="top" wrapText="1"/>
      <protection/>
    </xf>
    <xf numFmtId="164" fontId="2" fillId="0" borderId="47" xfId="46" applyNumberFormat="1" applyFont="1" applyFill="1" applyBorder="1" applyAlignment="1">
      <alignment horizontal="right" wrapText="1"/>
      <protection/>
    </xf>
    <xf numFmtId="0" fontId="2" fillId="0" borderId="24" xfId="46" applyFont="1" applyFill="1" applyBorder="1" applyAlignment="1">
      <alignment horizontal="right" wrapText="1"/>
      <protection/>
    </xf>
    <xf numFmtId="164" fontId="2" fillId="0" borderId="20" xfId="46" applyNumberFormat="1" applyFont="1" applyFill="1" applyBorder="1" applyAlignment="1">
      <alignment horizontal="right" wrapText="1"/>
      <protection/>
    </xf>
    <xf numFmtId="164" fontId="2" fillId="0" borderId="20" xfId="46" applyNumberFormat="1" applyFont="1" applyFill="1" applyBorder="1" applyAlignment="1">
      <alignment vertical="top" wrapText="1"/>
      <protection/>
    </xf>
    <xf numFmtId="0" fontId="2" fillId="0" borderId="20" xfId="46" applyFont="1" applyFill="1" applyBorder="1" applyAlignment="1">
      <alignment horizontal="right" wrapText="1"/>
      <protection/>
    </xf>
    <xf numFmtId="0" fontId="2" fillId="0" borderId="20" xfId="46" applyFont="1" applyBorder="1" applyAlignment="1">
      <alignment vertical="top" wrapText="1"/>
      <protection/>
    </xf>
    <xf numFmtId="0" fontId="2" fillId="0" borderId="47" xfId="46" applyNumberFormat="1" applyFont="1" applyFill="1" applyBorder="1" applyAlignment="1">
      <alignment horizontal="center" vertical="center" wrapText="1"/>
      <protection/>
    </xf>
    <xf numFmtId="1" fontId="2" fillId="0" borderId="47" xfId="46" applyNumberFormat="1" applyFont="1" applyFill="1" applyBorder="1" applyAlignment="1">
      <alignment horizontal="center" vertical="center" wrapText="1"/>
      <protection/>
    </xf>
    <xf numFmtId="0" fontId="2" fillId="0" borderId="45" xfId="46" applyFont="1" applyBorder="1" applyAlignment="1">
      <alignment horizontal="center" vertical="center" wrapText="1"/>
      <protection/>
    </xf>
    <xf numFmtId="0" fontId="2" fillId="36" borderId="45" xfId="46" applyNumberFormat="1" applyFont="1" applyFill="1" applyBorder="1" applyAlignment="1">
      <alignment horizontal="center" vertical="center"/>
      <protection/>
    </xf>
    <xf numFmtId="0" fontId="2" fillId="33" borderId="45" xfId="46" applyFont="1" applyFill="1" applyBorder="1" applyAlignment="1">
      <alignment horizontal="right" wrapText="1"/>
      <protection/>
    </xf>
    <xf numFmtId="0" fontId="2" fillId="0" borderId="45" xfId="46" applyFont="1" applyBorder="1" applyAlignment="1">
      <alignment horizontal="right" wrapText="1"/>
      <protection/>
    </xf>
    <xf numFmtId="164" fontId="2" fillId="0" borderId="45" xfId="46" applyNumberFormat="1" applyFont="1" applyFill="1" applyBorder="1" applyAlignment="1">
      <alignment horizontal="right" vertical="center" wrapText="1"/>
      <protection/>
    </xf>
    <xf numFmtId="0" fontId="2" fillId="0" borderId="45" xfId="46" applyFont="1" applyFill="1" applyBorder="1" applyAlignment="1">
      <alignment horizontal="right" wrapText="1"/>
      <protection/>
    </xf>
    <xf numFmtId="0" fontId="2" fillId="0" borderId="45" xfId="46" applyFont="1" applyBorder="1" applyAlignment="1">
      <alignment vertical="top" wrapText="1"/>
      <protection/>
    </xf>
    <xf numFmtId="164" fontId="7" fillId="0" borderId="0" xfId="47" applyNumberFormat="1" applyFont="1" applyFill="1" applyBorder="1" applyAlignment="1">
      <alignment horizontal="center" vertical="center"/>
      <protection/>
    </xf>
    <xf numFmtId="0" fontId="7" fillId="0" borderId="0" xfId="47" applyFont="1" applyFill="1" applyBorder="1" applyAlignment="1">
      <alignment horizontal="center" vertical="center"/>
      <protection/>
    </xf>
    <xf numFmtId="0" fontId="12" fillId="0" borderId="18" xfId="48" applyFont="1" applyFill="1" applyBorder="1" applyAlignment="1">
      <alignment wrapText="1"/>
      <protection/>
    </xf>
    <xf numFmtId="0" fontId="0" fillId="0" borderId="45" xfId="0" applyBorder="1" applyAlignment="1">
      <alignment wrapText="1"/>
    </xf>
    <xf numFmtId="0" fontId="12" fillId="0" borderId="18" xfId="48" applyFont="1" applyBorder="1" applyAlignment="1">
      <alignment wrapText="1"/>
      <protection/>
    </xf>
    <xf numFmtId="0" fontId="0" fillId="0" borderId="24" xfId="0" applyBorder="1" applyAlignment="1">
      <alignment wrapText="1"/>
    </xf>
    <xf numFmtId="164" fontId="5" fillId="34" borderId="17" xfId="47" applyNumberFormat="1" applyFont="1" applyFill="1" applyBorder="1" applyAlignment="1">
      <alignment horizontal="center" vertical="center"/>
      <protection/>
    </xf>
    <xf numFmtId="0" fontId="2" fillId="0" borderId="50" xfId="47" applyBorder="1" applyAlignment="1">
      <alignment horizontal="center" vertical="center"/>
      <protection/>
    </xf>
    <xf numFmtId="164" fontId="7" fillId="33" borderId="17" xfId="47" applyNumberFormat="1" applyFont="1" applyFill="1" applyBorder="1" applyAlignment="1">
      <alignment horizontal="center" wrapText="1"/>
      <protection/>
    </xf>
    <xf numFmtId="0" fontId="7" fillId="33" borderId="28" xfId="47" applyFont="1" applyFill="1" applyBorder="1" applyAlignment="1">
      <alignment horizontal="center" wrapText="1"/>
      <protection/>
    </xf>
    <xf numFmtId="0" fontId="7" fillId="33" borderId="50" xfId="47" applyFont="1" applyFill="1" applyBorder="1" applyAlignment="1">
      <alignment horizontal="center" wrapText="1"/>
      <protection/>
    </xf>
    <xf numFmtId="164" fontId="5" fillId="34" borderId="17" xfId="47" applyNumberFormat="1" applyFont="1" applyFill="1" applyBorder="1" applyAlignment="1">
      <alignment horizontal="center"/>
      <protection/>
    </xf>
    <xf numFmtId="0" fontId="5" fillId="34" borderId="50" xfId="47" applyFont="1" applyFill="1" applyBorder="1" applyAlignment="1">
      <alignment horizontal="center"/>
      <protection/>
    </xf>
    <xf numFmtId="164" fontId="5" fillId="33" borderId="17" xfId="47" applyNumberFormat="1" applyFont="1" applyFill="1" applyBorder="1" applyAlignment="1">
      <alignment horizontal="center" vertical="center"/>
      <protection/>
    </xf>
    <xf numFmtId="164" fontId="5" fillId="33" borderId="50" xfId="47" applyNumberFormat="1" applyFont="1" applyFill="1" applyBorder="1" applyAlignment="1">
      <alignment horizontal="center" vertical="center"/>
      <protection/>
    </xf>
    <xf numFmtId="164" fontId="2" fillId="0" borderId="18" xfId="48" applyNumberFormat="1" applyFill="1" applyBorder="1" applyAlignment="1">
      <alignment wrapText="1"/>
      <protection/>
    </xf>
    <xf numFmtId="0" fontId="2" fillId="0" borderId="24" xfId="48" applyBorder="1" applyAlignment="1">
      <alignment wrapText="1"/>
      <protection/>
    </xf>
    <xf numFmtId="164" fontId="5" fillId="34" borderId="17" xfId="48" applyNumberFormat="1" applyFont="1" applyFill="1" applyBorder="1" applyAlignment="1">
      <alignment horizontal="center" vertical="center"/>
      <protection/>
    </xf>
    <xf numFmtId="164" fontId="5" fillId="34" borderId="50" xfId="48" applyNumberFormat="1" applyFont="1" applyFill="1" applyBorder="1" applyAlignment="1">
      <alignment horizontal="center" vertical="center"/>
      <protection/>
    </xf>
    <xf numFmtId="164" fontId="5" fillId="33" borderId="17" xfId="48" applyNumberFormat="1" applyFont="1" applyFill="1" applyBorder="1" applyAlignment="1">
      <alignment horizontal="center" vertical="center"/>
      <protection/>
    </xf>
    <xf numFmtId="164" fontId="5" fillId="33" borderId="50" xfId="48" applyNumberFormat="1" applyFont="1" applyFill="1" applyBorder="1" applyAlignment="1">
      <alignment horizontal="center" vertical="center"/>
      <protection/>
    </xf>
    <xf numFmtId="164" fontId="7" fillId="33" borderId="18" xfId="48" applyNumberFormat="1" applyFont="1" applyFill="1" applyBorder="1" applyAlignment="1">
      <alignment horizontal="right" vertical="center" wrapText="1"/>
      <protection/>
    </xf>
    <xf numFmtId="164" fontId="7" fillId="33" borderId="20" xfId="48" applyNumberFormat="1" applyFont="1" applyFill="1" applyBorder="1" applyAlignment="1">
      <alignment horizontal="right" vertical="center" wrapText="1"/>
      <protection/>
    </xf>
    <xf numFmtId="164" fontId="7" fillId="0" borderId="18" xfId="48" applyNumberFormat="1" applyFont="1" applyFill="1" applyBorder="1" applyAlignment="1">
      <alignment horizontal="right" vertical="center" wrapText="1"/>
      <protection/>
    </xf>
    <xf numFmtId="0" fontId="0" fillId="0" borderId="24" xfId="0" applyBorder="1" applyAlignment="1">
      <alignment horizontal="right" vertical="center" wrapText="1"/>
    </xf>
    <xf numFmtId="164" fontId="7" fillId="0" borderId="18" xfId="48" applyNumberFormat="1" applyFont="1" applyBorder="1" applyAlignment="1">
      <alignment horizontal="right" vertical="center" wrapText="1"/>
      <protection/>
    </xf>
    <xf numFmtId="164" fontId="7" fillId="34" borderId="18" xfId="48" applyNumberFormat="1" applyFont="1" applyFill="1" applyBorder="1" applyAlignment="1">
      <alignment horizontal="right" vertical="center" wrapText="1"/>
      <protection/>
    </xf>
    <xf numFmtId="0" fontId="12" fillId="0" borderId="18" xfId="48" applyFont="1" applyBorder="1" applyAlignment="1">
      <alignment horizontal="center" vertical="center" wrapText="1"/>
      <protection/>
    </xf>
    <xf numFmtId="0" fontId="0" fillId="0" borderId="20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2" fillId="0" borderId="18" xfId="48" applyNumberFormat="1" applyFont="1" applyFill="1" applyBorder="1" applyAlignment="1">
      <alignment horizontal="center" vertical="center" wrapText="1"/>
      <protection/>
    </xf>
    <xf numFmtId="0" fontId="2" fillId="0" borderId="20" xfId="48" applyFont="1" applyBorder="1" applyAlignment="1">
      <alignment horizontal="center" vertical="center" wrapText="1"/>
      <protection/>
    </xf>
    <xf numFmtId="1" fontId="2" fillId="0" borderId="18" xfId="48" applyNumberFormat="1" applyFill="1" applyBorder="1" applyAlignment="1">
      <alignment horizontal="center" vertical="center" wrapText="1"/>
      <protection/>
    </xf>
    <xf numFmtId="0" fontId="2" fillId="0" borderId="24" xfId="48" applyBorder="1" applyAlignment="1">
      <alignment horizontal="center" vertical="center" wrapText="1"/>
      <protection/>
    </xf>
    <xf numFmtId="0" fontId="12" fillId="0" borderId="18" xfId="48" applyNumberFormat="1" applyFont="1" applyFill="1" applyBorder="1" applyAlignment="1">
      <alignment horizontal="center" vertical="center" wrapText="1"/>
      <protection/>
    </xf>
    <xf numFmtId="0" fontId="12" fillId="0" borderId="24" xfId="48" applyFont="1" applyBorder="1" applyAlignment="1">
      <alignment horizontal="center" vertical="center" wrapText="1"/>
      <protection/>
    </xf>
    <xf numFmtId="164" fontId="2" fillId="0" borderId="18" xfId="48" applyNumberFormat="1" applyFont="1" applyFill="1" applyBorder="1" applyAlignment="1">
      <alignment horizontal="center" vertical="center" wrapText="1"/>
      <protection/>
    </xf>
    <xf numFmtId="0" fontId="7" fillId="0" borderId="24" xfId="48" applyFont="1" applyBorder="1" applyAlignment="1">
      <alignment horizontal="right" vertical="center" wrapText="1"/>
      <protection/>
    </xf>
    <xf numFmtId="0" fontId="5" fillId="34" borderId="17" xfId="48" applyFont="1" applyFill="1" applyBorder="1" applyAlignment="1">
      <alignment horizontal="center"/>
      <protection/>
    </xf>
    <xf numFmtId="0" fontId="5" fillId="34" borderId="50" xfId="48" applyFont="1" applyFill="1" applyBorder="1" applyAlignment="1">
      <alignment horizontal="center"/>
      <protection/>
    </xf>
    <xf numFmtId="0" fontId="5" fillId="33" borderId="17" xfId="48" applyFont="1" applyFill="1" applyBorder="1" applyAlignment="1">
      <alignment horizontal="center" wrapText="1"/>
      <protection/>
    </xf>
    <xf numFmtId="0" fontId="5" fillId="33" borderId="28" xfId="48" applyFont="1" applyFill="1" applyBorder="1" applyAlignment="1">
      <alignment horizontal="center" wrapText="1"/>
      <protection/>
    </xf>
    <xf numFmtId="0" fontId="5" fillId="33" borderId="50" xfId="48" applyFont="1" applyFill="1" applyBorder="1" applyAlignment="1">
      <alignment horizontal="center" wrapText="1"/>
      <protection/>
    </xf>
    <xf numFmtId="164" fontId="7" fillId="33" borderId="24" xfId="48" applyNumberFormat="1" applyFont="1" applyFill="1" applyBorder="1" applyAlignment="1">
      <alignment horizontal="right" vertical="center" wrapText="1"/>
      <protection/>
    </xf>
    <xf numFmtId="1" fontId="16" fillId="0" borderId="18" xfId="46" applyNumberFormat="1" applyFont="1" applyFill="1" applyBorder="1" applyAlignment="1">
      <alignment horizontal="center" vertical="center" wrapText="1"/>
      <protection/>
    </xf>
    <xf numFmtId="1" fontId="16" fillId="0" borderId="20" xfId="46" applyNumberFormat="1" applyFont="1" applyFill="1" applyBorder="1" applyAlignment="1">
      <alignment horizontal="center" vertical="center" wrapText="1"/>
      <protection/>
    </xf>
    <xf numFmtId="0" fontId="16" fillId="0" borderId="45" xfId="46" applyFont="1" applyFill="1" applyBorder="1" applyAlignment="1">
      <alignment horizontal="center" vertical="center" wrapText="1"/>
      <protection/>
    </xf>
    <xf numFmtId="0" fontId="16" fillId="0" borderId="18" xfId="46" applyNumberFormat="1" applyFont="1" applyFill="1" applyBorder="1" applyAlignment="1">
      <alignment horizontal="center" vertical="center" wrapText="1"/>
      <protection/>
    </xf>
    <xf numFmtId="0" fontId="16" fillId="0" borderId="20" xfId="46" applyNumberFormat="1" applyFont="1" applyFill="1" applyBorder="1" applyAlignment="1">
      <alignment horizontal="center" vertical="center" wrapText="1"/>
      <protection/>
    </xf>
    <xf numFmtId="164" fontId="16" fillId="0" borderId="18" xfId="46" applyNumberFormat="1" applyFont="1" applyFill="1" applyBorder="1" applyAlignment="1">
      <alignment horizontal="center" vertical="center" wrapText="1"/>
      <protection/>
    </xf>
    <xf numFmtId="164" fontId="16" fillId="0" borderId="20" xfId="46" applyNumberFormat="1" applyFont="1" applyFill="1" applyBorder="1" applyAlignment="1">
      <alignment horizontal="center" vertical="center" wrapText="1"/>
      <protection/>
    </xf>
    <xf numFmtId="164" fontId="21" fillId="0" borderId="49" xfId="46" applyNumberFormat="1" applyFont="1" applyFill="1" applyBorder="1" applyAlignment="1">
      <alignment horizontal="right" wrapText="1"/>
      <protection/>
    </xf>
    <xf numFmtId="164" fontId="21" fillId="0" borderId="25" xfId="46" applyNumberFormat="1" applyFont="1" applyFill="1" applyBorder="1" applyAlignment="1">
      <alignment horizontal="right" wrapText="1"/>
      <protection/>
    </xf>
    <xf numFmtId="164" fontId="21" fillId="0" borderId="39" xfId="46" applyNumberFormat="1" applyFont="1" applyFill="1" applyBorder="1" applyAlignment="1">
      <alignment horizontal="right" wrapText="1"/>
      <protection/>
    </xf>
    <xf numFmtId="0" fontId="2" fillId="0" borderId="45" xfId="46" applyFill="1" applyBorder="1" applyAlignment="1">
      <alignment horizontal="center" vertical="center" wrapText="1"/>
      <protection/>
    </xf>
    <xf numFmtId="164" fontId="21" fillId="0" borderId="18" xfId="46" applyNumberFormat="1" applyFont="1" applyFill="1" applyBorder="1" applyAlignment="1">
      <alignment horizontal="right"/>
      <protection/>
    </xf>
    <xf numFmtId="164" fontId="12" fillId="0" borderId="45" xfId="46" applyNumberFormat="1" applyFont="1" applyFill="1" applyBorder="1" applyAlignment="1">
      <alignment horizontal="right"/>
      <protection/>
    </xf>
    <xf numFmtId="164" fontId="21" fillId="34" borderId="18" xfId="46" applyNumberFormat="1" applyFont="1" applyFill="1" applyBorder="1" applyAlignment="1">
      <alignment horizontal="right"/>
      <protection/>
    </xf>
    <xf numFmtId="164" fontId="12" fillId="34" borderId="45" xfId="46" applyNumberFormat="1" applyFont="1" applyFill="1" applyBorder="1" applyAlignment="1">
      <alignment horizontal="right"/>
      <protection/>
    </xf>
    <xf numFmtId="164" fontId="21" fillId="34" borderId="18" xfId="46" applyNumberFormat="1" applyFont="1" applyFill="1" applyBorder="1" applyAlignment="1">
      <alignment horizontal="right" wrapText="1"/>
      <protection/>
    </xf>
    <xf numFmtId="164" fontId="12" fillId="34" borderId="45" xfId="46" applyNumberFormat="1" applyFont="1" applyFill="1" applyBorder="1" applyAlignment="1">
      <alignment horizontal="right" wrapText="1"/>
      <protection/>
    </xf>
    <xf numFmtId="164" fontId="21" fillId="0" borderId="18" xfId="46" applyNumberFormat="1" applyFont="1" applyFill="1" applyBorder="1" applyAlignment="1">
      <alignment horizontal="right" wrapText="1"/>
      <protection/>
    </xf>
    <xf numFmtId="164" fontId="21" fillId="0" borderId="20" xfId="46" applyNumberFormat="1" applyFont="1" applyFill="1" applyBorder="1" applyAlignment="1">
      <alignment horizontal="right" wrapText="1"/>
      <protection/>
    </xf>
    <xf numFmtId="164" fontId="21" fillId="0" borderId="42" xfId="46" applyNumberFormat="1" applyFont="1" applyFill="1" applyBorder="1" applyAlignment="1">
      <alignment horizontal="right" wrapText="1"/>
      <protection/>
    </xf>
    <xf numFmtId="164" fontId="21" fillId="0" borderId="48" xfId="46" applyNumberFormat="1" applyFont="1" applyFill="1" applyBorder="1" applyAlignment="1">
      <alignment horizontal="right" wrapText="1"/>
      <protection/>
    </xf>
    <xf numFmtId="164" fontId="21" fillId="0" borderId="46" xfId="46" applyNumberFormat="1" applyFont="1" applyFill="1" applyBorder="1" applyAlignment="1">
      <alignment horizontal="right" wrapText="1"/>
      <protection/>
    </xf>
    <xf numFmtId="164" fontId="16" fillId="0" borderId="18" xfId="46" applyNumberFormat="1" applyFont="1" applyFill="1" applyBorder="1" applyAlignment="1">
      <alignment wrapText="1"/>
      <protection/>
    </xf>
    <xf numFmtId="0" fontId="2" fillId="0" borderId="45" xfId="46" applyFill="1" applyBorder="1" applyAlignment="1">
      <alignment wrapText="1"/>
      <protection/>
    </xf>
    <xf numFmtId="164" fontId="21" fillId="0" borderId="45" xfId="46" applyNumberFormat="1" applyFont="1" applyFill="1" applyBorder="1" applyAlignment="1">
      <alignment horizontal="right" wrapText="1"/>
      <protection/>
    </xf>
    <xf numFmtId="1" fontId="16" fillId="0" borderId="45" xfId="46" applyNumberFormat="1" applyFont="1" applyFill="1" applyBorder="1" applyAlignment="1">
      <alignment horizontal="center" vertical="center" wrapText="1"/>
      <protection/>
    </xf>
    <xf numFmtId="164" fontId="21" fillId="0" borderId="45" xfId="46" applyNumberFormat="1" applyFont="1" applyFill="1" applyBorder="1" applyAlignment="1">
      <alignment horizontal="right"/>
      <protection/>
    </xf>
    <xf numFmtId="164" fontId="21" fillId="34" borderId="45" xfId="46" applyNumberFormat="1" applyFont="1" applyFill="1" applyBorder="1" applyAlignment="1">
      <alignment horizontal="right" wrapText="1"/>
      <protection/>
    </xf>
    <xf numFmtId="0" fontId="16" fillId="0" borderId="45" xfId="46" applyFont="1" applyFill="1" applyBorder="1" applyAlignment="1">
      <alignment wrapText="1"/>
      <protection/>
    </xf>
    <xf numFmtId="164" fontId="5" fillId="34" borderId="50" xfId="46" applyNumberFormat="1" applyFont="1" applyFill="1" applyBorder="1" applyAlignment="1">
      <alignment horizontal="center"/>
      <protection/>
    </xf>
    <xf numFmtId="164" fontId="5" fillId="33" borderId="17" xfId="46" applyNumberFormat="1" applyFont="1" applyFill="1" applyBorder="1" applyAlignment="1">
      <alignment horizontal="center"/>
      <protection/>
    </xf>
    <xf numFmtId="164" fontId="5" fillId="33" borderId="50" xfId="46" applyNumberFormat="1" applyFont="1" applyFill="1" applyBorder="1" applyAlignment="1">
      <alignment horizontal="center"/>
      <protection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2 2" xfId="47"/>
    <cellStyle name="normální 3" xfId="48"/>
    <cellStyle name="normální_Tabulka - podklad k rozpočtu pro rok 2006" xfId="49"/>
    <cellStyle name="Poznámka" xfId="50"/>
    <cellStyle name="Percent" xfId="51"/>
    <cellStyle name="Propojená buňka" xfId="52"/>
    <cellStyle name="Správně" xfId="53"/>
    <cellStyle name="Styl 1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3"/>
  </sheetPr>
  <dimension ref="A1:S31"/>
  <sheetViews>
    <sheetView zoomScale="84" zoomScaleNormal="84" zoomScalePageLayoutView="0" workbookViewId="0" topLeftCell="A1">
      <selection activeCell="A4" sqref="A4:L4"/>
    </sheetView>
  </sheetViews>
  <sheetFormatPr defaultColWidth="9.140625" defaultRowHeight="15"/>
  <cols>
    <col min="1" max="1" width="21.57421875" style="3" customWidth="1"/>
    <col min="2" max="2" width="9.00390625" style="3" customWidth="1"/>
    <col min="3" max="6" width="13.28125" style="3" customWidth="1"/>
    <col min="7" max="7" width="17.421875" style="3" customWidth="1"/>
    <col min="8" max="8" width="13.28125" style="3" customWidth="1"/>
    <col min="9" max="9" width="4.00390625" style="3" customWidth="1"/>
    <col min="10" max="10" width="13.28125" style="3" customWidth="1"/>
    <col min="11" max="11" width="13.57421875" style="3" customWidth="1"/>
    <col min="12" max="12" width="18.7109375" style="3" customWidth="1"/>
    <col min="13" max="13" width="14.00390625" style="3" customWidth="1"/>
    <col min="14" max="15" width="12.140625" style="3" customWidth="1"/>
    <col min="16" max="16" width="12.8515625" style="3" customWidth="1"/>
    <col min="17" max="16384" width="9.140625" style="3" customWidth="1"/>
  </cols>
  <sheetData>
    <row r="1" ht="12.75">
      <c r="L1" s="28" t="s">
        <v>295</v>
      </c>
    </row>
    <row r="3" spans="1:15" s="307" customFormat="1" ht="20.25" customHeight="1">
      <c r="A3" s="805" t="s">
        <v>290</v>
      </c>
      <c r="B3" s="805"/>
      <c r="C3" s="805"/>
      <c r="D3" s="805"/>
      <c r="E3" s="805"/>
      <c r="F3" s="805"/>
      <c r="G3" s="805"/>
      <c r="H3" s="805"/>
      <c r="I3" s="805"/>
      <c r="J3" s="805"/>
      <c r="K3" s="805"/>
      <c r="L3" s="805"/>
      <c r="M3" s="305"/>
      <c r="N3" s="306"/>
      <c r="O3" s="306"/>
    </row>
    <row r="4" spans="1:15" s="307" customFormat="1" ht="20.25">
      <c r="A4" s="806" t="s">
        <v>291</v>
      </c>
      <c r="B4" s="806"/>
      <c r="C4" s="806"/>
      <c r="D4" s="806"/>
      <c r="E4" s="806"/>
      <c r="F4" s="806"/>
      <c r="G4" s="806"/>
      <c r="H4" s="806"/>
      <c r="I4" s="806"/>
      <c r="J4" s="806"/>
      <c r="K4" s="806"/>
      <c r="L4" s="806"/>
      <c r="M4" s="305"/>
      <c r="N4" s="306"/>
      <c r="O4" s="306"/>
    </row>
    <row r="5" spans="1:15" s="307" customFormat="1" ht="20.25">
      <c r="A5" s="806" t="s">
        <v>292</v>
      </c>
      <c r="B5" s="806"/>
      <c r="C5" s="806"/>
      <c r="D5" s="806"/>
      <c r="E5" s="806"/>
      <c r="F5" s="806"/>
      <c r="G5" s="806"/>
      <c r="H5" s="806"/>
      <c r="I5" s="806"/>
      <c r="J5" s="806"/>
      <c r="K5" s="806"/>
      <c r="L5" s="806"/>
      <c r="M5" s="305"/>
      <c r="N5" s="306"/>
      <c r="O5" s="306"/>
    </row>
    <row r="6" spans="1:15" s="307" customFormat="1" ht="20.25">
      <c r="A6" s="814" t="s">
        <v>293</v>
      </c>
      <c r="B6" s="814"/>
      <c r="C6" s="814"/>
      <c r="D6" s="814"/>
      <c r="E6" s="814"/>
      <c r="F6" s="814"/>
      <c r="G6" s="814"/>
      <c r="H6" s="814"/>
      <c r="I6" s="814"/>
      <c r="J6" s="814"/>
      <c r="K6" s="814"/>
      <c r="L6" s="814"/>
      <c r="M6" s="305"/>
      <c r="N6" s="306"/>
      <c r="O6" s="306"/>
    </row>
    <row r="7" spans="1:15" s="307" customFormat="1" ht="21" thickBot="1">
      <c r="A7" s="631"/>
      <c r="B7" s="631"/>
      <c r="C7" s="631"/>
      <c r="D7" s="631"/>
      <c r="E7" s="631"/>
      <c r="F7" s="631"/>
      <c r="G7" s="631"/>
      <c r="H7" s="631"/>
      <c r="I7" s="631"/>
      <c r="J7" s="722"/>
      <c r="K7" s="631"/>
      <c r="L7" s="631"/>
      <c r="M7" s="305"/>
      <c r="N7" s="306"/>
      <c r="O7" s="306"/>
    </row>
    <row r="8" spans="1:15" ht="31.5" customHeight="1" thickBot="1">
      <c r="A8" s="2"/>
      <c r="B8" s="2"/>
      <c r="C8" s="2"/>
      <c r="D8" s="2"/>
      <c r="E8" s="2"/>
      <c r="F8" s="807" t="s">
        <v>7</v>
      </c>
      <c r="G8" s="808"/>
      <c r="H8" s="809"/>
      <c r="I8" s="2"/>
      <c r="J8" s="810" t="s">
        <v>8</v>
      </c>
      <c r="K8" s="811"/>
      <c r="L8" s="812"/>
      <c r="M8" s="2"/>
      <c r="N8" s="2"/>
      <c r="O8" s="2"/>
    </row>
    <row r="9" spans="1:12" s="4" customFormat="1" ht="111" customHeight="1" thickBot="1">
      <c r="A9" s="308" t="s">
        <v>132</v>
      </c>
      <c r="B9" s="309" t="s">
        <v>133</v>
      </c>
      <c r="C9" s="310" t="s">
        <v>134</v>
      </c>
      <c r="D9" s="310" t="s">
        <v>135</v>
      </c>
      <c r="E9" s="310" t="s">
        <v>267</v>
      </c>
      <c r="F9" s="358" t="s">
        <v>150</v>
      </c>
      <c r="G9" s="365" t="s">
        <v>136</v>
      </c>
      <c r="H9" s="358" t="s">
        <v>137</v>
      </c>
      <c r="I9" s="311"/>
      <c r="J9" s="284" t="s">
        <v>289</v>
      </c>
      <c r="K9" s="32" t="s">
        <v>16</v>
      </c>
      <c r="L9" s="32" t="s">
        <v>17</v>
      </c>
    </row>
    <row r="10" spans="1:12" ht="27" customHeight="1">
      <c r="A10" s="312" t="s">
        <v>138</v>
      </c>
      <c r="B10" s="313">
        <v>2</v>
      </c>
      <c r="C10" s="314">
        <v>0</v>
      </c>
      <c r="D10" s="315">
        <v>0</v>
      </c>
      <c r="E10" s="316">
        <v>0</v>
      </c>
      <c r="F10" s="725">
        <v>0</v>
      </c>
      <c r="G10" s="726">
        <v>0</v>
      </c>
      <c r="H10" s="727">
        <v>0</v>
      </c>
      <c r="I10" s="373"/>
      <c r="J10" s="388">
        <v>9249</v>
      </c>
      <c r="K10" s="732">
        <v>0</v>
      </c>
      <c r="L10" s="381">
        <v>9249</v>
      </c>
    </row>
    <row r="11" spans="1:12" ht="27" customHeight="1">
      <c r="A11" s="317" t="s">
        <v>139</v>
      </c>
      <c r="B11" s="318">
        <v>10</v>
      </c>
      <c r="C11" s="319">
        <v>115456.6</v>
      </c>
      <c r="D11" s="320">
        <v>17939.9</v>
      </c>
      <c r="E11" s="321">
        <v>73925</v>
      </c>
      <c r="F11" s="359">
        <f>H11+G11</f>
        <v>63000</v>
      </c>
      <c r="G11" s="367">
        <v>15000</v>
      </c>
      <c r="H11" s="728">
        <v>48000</v>
      </c>
      <c r="I11" s="374"/>
      <c r="J11" s="389">
        <v>104.3</v>
      </c>
      <c r="K11" s="733">
        <v>104.3</v>
      </c>
      <c r="L11" s="382">
        <v>0</v>
      </c>
    </row>
    <row r="12" spans="1:12" ht="27" customHeight="1">
      <c r="A12" s="322" t="s">
        <v>140</v>
      </c>
      <c r="B12" s="323">
        <v>12</v>
      </c>
      <c r="C12" s="319">
        <v>400</v>
      </c>
      <c r="D12" s="320">
        <v>1618</v>
      </c>
      <c r="E12" s="321">
        <v>1541.3</v>
      </c>
      <c r="F12" s="359">
        <f>H12+G12</f>
        <v>4557.2</v>
      </c>
      <c r="G12" s="367">
        <v>0</v>
      </c>
      <c r="H12" s="728">
        <v>4557.2</v>
      </c>
      <c r="I12" s="375"/>
      <c r="J12" s="390">
        <v>1471.5</v>
      </c>
      <c r="K12" s="734">
        <v>1471.5</v>
      </c>
      <c r="L12" s="383">
        <v>0</v>
      </c>
    </row>
    <row r="13" spans="1:12" ht="27" customHeight="1">
      <c r="A13" s="624" t="s">
        <v>197</v>
      </c>
      <c r="B13" s="323">
        <v>13</v>
      </c>
      <c r="C13" s="319">
        <v>0</v>
      </c>
      <c r="D13" s="320">
        <v>0</v>
      </c>
      <c r="E13" s="321">
        <v>0</v>
      </c>
      <c r="F13" s="359">
        <v>0</v>
      </c>
      <c r="G13" s="367">
        <v>0</v>
      </c>
      <c r="H13" s="729">
        <v>0</v>
      </c>
      <c r="I13" s="375"/>
      <c r="J13" s="390">
        <v>30581.5</v>
      </c>
      <c r="K13" s="734">
        <v>169592.8</v>
      </c>
      <c r="L13" s="383">
        <v>22530.7</v>
      </c>
    </row>
    <row r="14" spans="1:12" ht="27.75" customHeight="1">
      <c r="A14" s="327" t="s">
        <v>141</v>
      </c>
      <c r="B14" s="328">
        <v>14</v>
      </c>
      <c r="C14" s="587">
        <v>129507.1</v>
      </c>
      <c r="D14" s="588">
        <v>50950</v>
      </c>
      <c r="E14" s="331">
        <v>110280.2</v>
      </c>
      <c r="F14" s="361">
        <f>G14+H14</f>
        <v>38200</v>
      </c>
      <c r="G14" s="369">
        <v>22650</v>
      </c>
      <c r="H14" s="727">
        <v>15550</v>
      </c>
      <c r="I14" s="589"/>
      <c r="J14" s="389">
        <f>K14+L14</f>
        <v>19171</v>
      </c>
      <c r="K14" s="733">
        <v>18509.3</v>
      </c>
      <c r="L14" s="590">
        <v>661.7</v>
      </c>
    </row>
    <row r="15" spans="1:12" ht="27.75" customHeight="1">
      <c r="A15" s="322" t="s">
        <v>142</v>
      </c>
      <c r="B15" s="323">
        <v>15</v>
      </c>
      <c r="C15" s="319">
        <v>222494.4</v>
      </c>
      <c r="D15" s="320">
        <v>65681.8</v>
      </c>
      <c r="E15" s="321">
        <v>133022</v>
      </c>
      <c r="F15" s="359">
        <f>G15+H15</f>
        <v>79780</v>
      </c>
      <c r="G15" s="367">
        <v>47780</v>
      </c>
      <c r="H15" s="728">
        <v>32000</v>
      </c>
      <c r="I15" s="375"/>
      <c r="J15" s="390">
        <f>K15+L15</f>
        <v>15162.773</v>
      </c>
      <c r="K15" s="734">
        <v>15062.773</v>
      </c>
      <c r="L15" s="383">
        <v>100</v>
      </c>
    </row>
    <row r="16" spans="1:12" ht="27.75" customHeight="1">
      <c r="A16" s="322" t="s">
        <v>143</v>
      </c>
      <c r="B16" s="323">
        <v>16</v>
      </c>
      <c r="C16" s="319">
        <v>13355.2</v>
      </c>
      <c r="D16" s="320">
        <v>5000</v>
      </c>
      <c r="E16" s="321">
        <v>5867.2</v>
      </c>
      <c r="F16" s="359">
        <f>H16+G16</f>
        <v>3500</v>
      </c>
      <c r="G16" s="367">
        <v>0</v>
      </c>
      <c r="H16" s="727">
        <v>3500</v>
      </c>
      <c r="I16" s="375"/>
      <c r="J16" s="390">
        <f>K16+L16</f>
        <v>4248.2</v>
      </c>
      <c r="K16" s="734">
        <v>4199.9</v>
      </c>
      <c r="L16" s="383">
        <v>48.3</v>
      </c>
    </row>
    <row r="17" spans="1:12" ht="27.75" customHeight="1">
      <c r="A17" s="327" t="s">
        <v>144</v>
      </c>
      <c r="B17" s="328">
        <v>18</v>
      </c>
      <c r="C17" s="329">
        <v>1923.2</v>
      </c>
      <c r="D17" s="330">
        <v>0</v>
      </c>
      <c r="E17" s="331">
        <v>310.3</v>
      </c>
      <c r="F17" s="361">
        <v>0</v>
      </c>
      <c r="G17" s="369">
        <v>0</v>
      </c>
      <c r="H17" s="728">
        <v>0</v>
      </c>
      <c r="I17" s="376"/>
      <c r="J17" s="391">
        <v>0</v>
      </c>
      <c r="K17" s="735">
        <v>0</v>
      </c>
      <c r="L17" s="384">
        <v>0</v>
      </c>
    </row>
    <row r="18" spans="1:19" ht="27.75" customHeight="1">
      <c r="A18" s="324" t="s">
        <v>145</v>
      </c>
      <c r="B18" s="325">
        <v>19</v>
      </c>
      <c r="C18" s="332">
        <v>3867.8</v>
      </c>
      <c r="D18" s="333">
        <v>3000</v>
      </c>
      <c r="E18" s="326">
        <v>5532.1</v>
      </c>
      <c r="F18" s="360">
        <f>H18+G18</f>
        <v>2000</v>
      </c>
      <c r="G18" s="368">
        <v>0</v>
      </c>
      <c r="H18" s="727">
        <v>2000</v>
      </c>
      <c r="I18" s="377"/>
      <c r="J18" s="392">
        <f>K18+L18</f>
        <v>6030</v>
      </c>
      <c r="K18" s="736">
        <v>3006.8</v>
      </c>
      <c r="L18" s="385">
        <v>3023.2</v>
      </c>
      <c r="M18" s="813"/>
      <c r="N18" s="813"/>
      <c r="O18" s="813"/>
      <c r="P18" s="813"/>
      <c r="Q18" s="813"/>
      <c r="R18" s="813"/>
      <c r="S18" s="813"/>
    </row>
    <row r="19" spans="1:12" ht="27.75" customHeight="1">
      <c r="A19" s="322" t="s">
        <v>146</v>
      </c>
      <c r="B19" s="323">
        <v>28</v>
      </c>
      <c r="C19" s="319">
        <v>46478.1</v>
      </c>
      <c r="D19" s="320">
        <v>69031</v>
      </c>
      <c r="E19" s="321">
        <v>140941.3</v>
      </c>
      <c r="F19" s="359">
        <f>H19+G19</f>
        <v>35979.8</v>
      </c>
      <c r="G19" s="367">
        <v>30479.8</v>
      </c>
      <c r="H19" s="728">
        <v>5500</v>
      </c>
      <c r="I19" s="375"/>
      <c r="J19" s="390">
        <v>0</v>
      </c>
      <c r="K19" s="734">
        <v>0</v>
      </c>
      <c r="L19" s="383">
        <v>0</v>
      </c>
    </row>
    <row r="20" spans="1:12" ht="27.75" customHeight="1" thickBot="1">
      <c r="A20" s="334" t="s">
        <v>147</v>
      </c>
      <c r="B20" s="335">
        <v>39</v>
      </c>
      <c r="C20" s="336">
        <v>0</v>
      </c>
      <c r="D20" s="337">
        <v>0</v>
      </c>
      <c r="E20" s="338">
        <v>0</v>
      </c>
      <c r="F20" s="362">
        <v>0</v>
      </c>
      <c r="G20" s="370">
        <v>0</v>
      </c>
      <c r="H20" s="730">
        <v>0</v>
      </c>
      <c r="I20" s="378"/>
      <c r="J20" s="393">
        <v>168.8</v>
      </c>
      <c r="K20" s="737">
        <v>168.8</v>
      </c>
      <c r="L20" s="386">
        <v>0</v>
      </c>
    </row>
    <row r="21" spans="1:12" ht="27.75" customHeight="1" thickBot="1">
      <c r="A21" s="339" t="s">
        <v>148</v>
      </c>
      <c r="B21" s="340">
        <v>41</v>
      </c>
      <c r="C21" s="341"/>
      <c r="D21" s="342"/>
      <c r="E21" s="343">
        <v>335</v>
      </c>
      <c r="F21" s="363">
        <f>H21+G21</f>
        <v>1891.1</v>
      </c>
      <c r="G21" s="371">
        <v>0</v>
      </c>
      <c r="H21" s="731">
        <v>1891.1</v>
      </c>
      <c r="I21" s="379"/>
      <c r="J21" s="394">
        <v>0</v>
      </c>
      <c r="K21" s="738">
        <v>0</v>
      </c>
      <c r="L21" s="387">
        <v>0</v>
      </c>
    </row>
    <row r="22" spans="1:12" ht="27.75" customHeight="1" thickBot="1">
      <c r="A22" s="344" t="s">
        <v>149</v>
      </c>
      <c r="B22" s="345"/>
      <c r="C22" s="346">
        <f>SUM(C10:C20)</f>
        <v>533482.4</v>
      </c>
      <c r="D22" s="347">
        <f>SUM(D10:D20)</f>
        <v>213220.7</v>
      </c>
      <c r="E22" s="348">
        <f>SUM(E10:E21)</f>
        <v>471754.39999999997</v>
      </c>
      <c r="F22" s="364">
        <f>SUM(F10:F21)</f>
        <v>228908.1</v>
      </c>
      <c r="G22" s="372">
        <f>SUM(G10:G21)</f>
        <v>115909.8</v>
      </c>
      <c r="H22" s="366">
        <f>SUM(H10:H21)</f>
        <v>112998.3</v>
      </c>
      <c r="I22" s="380"/>
      <c r="J22" s="740">
        <f>SUM(J10:J21)</f>
        <v>86187.073</v>
      </c>
      <c r="K22" s="739">
        <f>SUM(K10:K21)</f>
        <v>212116.17299999992</v>
      </c>
      <c r="L22" s="349">
        <f>SUM(L10:L21)</f>
        <v>35612.9</v>
      </c>
    </row>
    <row r="23" spans="1:12" ht="27.75" customHeight="1" thickBot="1">
      <c r="A23" s="350"/>
      <c r="B23" s="350"/>
      <c r="C23" s="351"/>
      <c r="D23" s="351"/>
      <c r="E23" s="352"/>
      <c r="F23" s="352"/>
      <c r="G23" s="815">
        <f>G22+H22</f>
        <v>228908.1</v>
      </c>
      <c r="H23" s="816"/>
      <c r="I23" s="87"/>
      <c r="J23" s="87"/>
      <c r="K23" s="817">
        <f>L22+K22</f>
        <v>247729.07299999992</v>
      </c>
      <c r="L23" s="818"/>
    </row>
    <row r="24" spans="1:12" ht="15" customHeight="1">
      <c r="A24" s="741"/>
      <c r="B24" s="742"/>
      <c r="C24" s="743"/>
      <c r="D24" s="743"/>
      <c r="E24" s="743"/>
      <c r="F24" s="743"/>
      <c r="G24" s="743"/>
      <c r="H24" s="744"/>
      <c r="I24" s="744"/>
      <c r="J24" s="744"/>
      <c r="K24" s="744"/>
      <c r="L24" s="745"/>
    </row>
    <row r="25" spans="1:12" ht="15" customHeight="1">
      <c r="A25" s="802"/>
      <c r="B25" s="802"/>
      <c r="C25" s="803"/>
      <c r="D25" s="803"/>
      <c r="E25" s="803"/>
      <c r="F25" s="746"/>
      <c r="G25" s="746"/>
      <c r="H25" s="746"/>
      <c r="I25" s="746"/>
      <c r="J25" s="746"/>
      <c r="K25" s="746"/>
      <c r="L25" s="747"/>
    </row>
    <row r="26" spans="1:12" ht="15" customHeight="1">
      <c r="A26" s="11"/>
      <c r="B26" s="11"/>
      <c r="C26" s="748"/>
      <c r="D26" s="748"/>
      <c r="E26" s="748"/>
      <c r="F26" s="748"/>
      <c r="G26" s="748"/>
      <c r="H26" s="748"/>
      <c r="I26" s="748"/>
      <c r="J26" s="748"/>
      <c r="K26" s="748"/>
      <c r="L26" s="748"/>
    </row>
    <row r="27" spans="1:12" ht="27.75" customHeight="1">
      <c r="A27" s="630"/>
      <c r="B27" s="630"/>
      <c r="C27" s="804"/>
      <c r="D27" s="804"/>
      <c r="E27" s="804"/>
      <c r="F27" s="804"/>
      <c r="G27" s="804"/>
      <c r="H27" s="804"/>
      <c r="I27" s="804"/>
      <c r="J27" s="804"/>
      <c r="K27" s="804"/>
      <c r="L27" s="804"/>
    </row>
    <row r="28" spans="1:12" ht="27.75" customHeight="1">
      <c r="A28" s="281"/>
      <c r="B28" s="281"/>
      <c r="C28" s="353"/>
      <c r="D28" s="353"/>
      <c r="E28" s="353"/>
      <c r="F28" s="353"/>
      <c r="G28" s="353"/>
      <c r="H28" s="353"/>
      <c r="I28" s="353"/>
      <c r="J28" s="353"/>
      <c r="K28" s="353"/>
      <c r="L28" s="353"/>
    </row>
    <row r="29" spans="1:12" ht="27.75" customHeight="1">
      <c r="A29" s="354"/>
      <c r="B29" s="354"/>
      <c r="C29" s="355"/>
      <c r="D29" s="355"/>
      <c r="E29" s="355"/>
      <c r="F29" s="355"/>
      <c r="G29" s="355"/>
      <c r="H29" s="355"/>
      <c r="I29" s="355"/>
      <c r="J29" s="355"/>
      <c r="K29" s="355"/>
      <c r="L29" s="355"/>
    </row>
    <row r="30" spans="1:12" ht="27.75" customHeight="1">
      <c r="A30" s="356"/>
      <c r="B30" s="356"/>
      <c r="C30" s="354"/>
      <c r="D30" s="354"/>
      <c r="E30" s="354"/>
      <c r="F30" s="354"/>
      <c r="G30" s="354"/>
      <c r="H30" s="354"/>
      <c r="I30" s="354"/>
      <c r="J30" s="354"/>
      <c r="K30" s="354"/>
      <c r="L30" s="357"/>
    </row>
    <row r="31" spans="1:12" ht="14.25" customHeight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</row>
    <row r="32" ht="28.5" customHeight="1"/>
    <row r="37" ht="20.25" customHeight="1"/>
    <row r="38" ht="20.25" customHeight="1"/>
    <row r="40" ht="23.25" customHeight="1"/>
  </sheetData>
  <sheetProtection/>
  <mergeCells count="11">
    <mergeCell ref="M18:S18"/>
    <mergeCell ref="A5:L5"/>
    <mergeCell ref="A6:L6"/>
    <mergeCell ref="G23:H23"/>
    <mergeCell ref="K23:L23"/>
    <mergeCell ref="A25:E25"/>
    <mergeCell ref="C27:L27"/>
    <mergeCell ref="A3:L3"/>
    <mergeCell ref="A4:L4"/>
    <mergeCell ref="F8:H8"/>
    <mergeCell ref="J8:L8"/>
  </mergeCells>
  <printOptions horizontalCentered="1" verticalCentered="1"/>
  <pageMargins left="1.1811023622047245" right="0.1968503937007874" top="1.1811023622047245" bottom="0.5905511811023623" header="0.5118110236220472" footer="0.5118110236220472"/>
  <pageSetup horizontalDpi="600" verticalDpi="600" orientation="landscape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73"/>
  <sheetViews>
    <sheetView zoomScale="69" zoomScaleNormal="69" zoomScalePageLayoutView="0" workbookViewId="0" topLeftCell="A1">
      <selection activeCell="A8" sqref="A8"/>
    </sheetView>
  </sheetViews>
  <sheetFormatPr defaultColWidth="9.140625" defaultRowHeight="15"/>
  <cols>
    <col min="1" max="1" width="6.140625" style="3" customWidth="1"/>
    <col min="2" max="2" width="7.7109375" style="3" customWidth="1"/>
    <col min="3" max="3" width="9.140625" style="3" customWidth="1"/>
    <col min="4" max="4" width="11.8515625" style="3" customWidth="1"/>
    <col min="5" max="5" width="65.8515625" style="3" customWidth="1"/>
    <col min="6" max="6" width="22.28125" style="3" customWidth="1"/>
    <col min="7" max="7" width="17.00390625" style="3" customWidth="1"/>
    <col min="8" max="8" width="15.8515625" style="3" customWidth="1"/>
    <col min="9" max="10" width="15.57421875" style="3" customWidth="1"/>
    <col min="11" max="11" width="14.7109375" style="3" customWidth="1"/>
    <col min="12" max="13" width="17.00390625" style="3" customWidth="1"/>
    <col min="14" max="14" width="36.00390625" style="3" customWidth="1"/>
    <col min="15" max="16384" width="9.140625" style="3" customWidth="1"/>
  </cols>
  <sheetData>
    <row r="1" ht="18.75" customHeight="1">
      <c r="N1" s="28" t="s">
        <v>297</v>
      </c>
    </row>
    <row r="2" spans="1:14" ht="24" customHeight="1">
      <c r="A2" s="1" t="s">
        <v>178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2" ht="21" customHeight="1">
      <c r="A3" s="1" t="s">
        <v>291</v>
      </c>
      <c r="B3" s="2"/>
      <c r="C3" s="2"/>
      <c r="D3" s="2"/>
      <c r="E3" s="2"/>
      <c r="F3" s="2"/>
      <c r="G3" s="1"/>
      <c r="H3" s="2"/>
      <c r="I3" s="2"/>
      <c r="J3" s="2"/>
      <c r="K3" s="2"/>
      <c r="L3" s="2"/>
    </row>
    <row r="4" spans="1:14" ht="17.25" customHeight="1" thickBo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3" ht="18" customHeight="1">
      <c r="A5" s="11"/>
      <c r="F5" s="643" t="s">
        <v>121</v>
      </c>
      <c r="G5" s="644">
        <v>35979.8</v>
      </c>
      <c r="H5" s="9"/>
      <c r="I5" s="9"/>
      <c r="J5" s="9"/>
      <c r="K5" s="9"/>
      <c r="L5" s="9"/>
      <c r="M5" s="9"/>
    </row>
    <row r="6" spans="4:13" ht="18" customHeight="1">
      <c r="D6" s="17"/>
      <c r="E6" s="17"/>
      <c r="F6" s="645" t="s">
        <v>1</v>
      </c>
      <c r="G6" s="646">
        <v>-35979.8</v>
      </c>
      <c r="H6" s="9"/>
      <c r="I6" s="9"/>
      <c r="J6" s="9"/>
      <c r="K6" s="9"/>
      <c r="L6" s="9"/>
      <c r="M6" s="9"/>
    </row>
    <row r="7" spans="4:13" ht="18" customHeight="1">
      <c r="D7" s="17"/>
      <c r="E7" s="17"/>
      <c r="F7" s="647" t="s">
        <v>2</v>
      </c>
      <c r="G7" s="648">
        <f>SUM(G5:G6)</f>
        <v>0</v>
      </c>
      <c r="H7" s="9"/>
      <c r="I7" s="9"/>
      <c r="J7" s="9"/>
      <c r="K7" s="9"/>
      <c r="L7" s="9"/>
      <c r="M7" s="9"/>
    </row>
    <row r="8" spans="1:13" ht="18" customHeight="1" thickBot="1">
      <c r="A8" s="25"/>
      <c r="B8" s="26"/>
      <c r="C8" s="17"/>
      <c r="D8" s="17"/>
      <c r="E8" s="17"/>
      <c r="F8" s="649" t="s">
        <v>3</v>
      </c>
      <c r="G8" s="650">
        <v>0</v>
      </c>
      <c r="H8" s="9"/>
      <c r="I8" s="9"/>
      <c r="J8" s="9"/>
      <c r="K8" s="9"/>
      <c r="L8" s="9"/>
      <c r="M8" s="9"/>
    </row>
    <row r="9" spans="1:13" ht="18" customHeight="1">
      <c r="A9" s="22" t="s">
        <v>4</v>
      </c>
      <c r="B9" s="17"/>
      <c r="C9" s="17"/>
      <c r="D9" s="17"/>
      <c r="E9" s="17"/>
      <c r="F9" s="23"/>
      <c r="G9" s="8"/>
      <c r="H9" s="9"/>
      <c r="I9" s="9"/>
      <c r="J9" s="9"/>
      <c r="K9" s="9"/>
      <c r="L9" s="9"/>
      <c r="M9" s="9"/>
    </row>
    <row r="10" spans="1:13" ht="18" customHeight="1" thickBot="1">
      <c r="A10" s="25" t="s">
        <v>78</v>
      </c>
      <c r="B10" s="26"/>
      <c r="C10" s="17"/>
      <c r="D10" s="17"/>
      <c r="E10" s="17"/>
      <c r="F10" s="23"/>
      <c r="G10" s="8"/>
      <c r="H10" s="9"/>
      <c r="I10" s="9"/>
      <c r="J10" s="9"/>
      <c r="K10" s="9"/>
      <c r="L10" s="9"/>
      <c r="M10" s="9"/>
    </row>
    <row r="11" spans="1:14" ht="31.5" customHeight="1" thickBot="1">
      <c r="A11" s="11"/>
      <c r="E11" s="4"/>
      <c r="F11" s="27" t="s">
        <v>6</v>
      </c>
      <c r="G11" s="815" t="s">
        <v>7</v>
      </c>
      <c r="H11" s="821"/>
      <c r="I11" s="822" t="s">
        <v>8</v>
      </c>
      <c r="J11" s="823"/>
      <c r="K11" s="824"/>
      <c r="N11" s="257" t="s">
        <v>6</v>
      </c>
    </row>
    <row r="12" spans="1:15" ht="71.25" customHeight="1" thickBot="1">
      <c r="A12" s="29" t="s">
        <v>298</v>
      </c>
      <c r="B12" s="30" t="s">
        <v>10</v>
      </c>
      <c r="C12" s="30" t="s">
        <v>11</v>
      </c>
      <c r="D12" s="30" t="s">
        <v>79</v>
      </c>
      <c r="E12" s="30" t="s">
        <v>13</v>
      </c>
      <c r="F12" s="31" t="s">
        <v>46</v>
      </c>
      <c r="G12" s="283" t="s">
        <v>182</v>
      </c>
      <c r="H12" s="283" t="s">
        <v>187</v>
      </c>
      <c r="I12" s="32" t="s">
        <v>15</v>
      </c>
      <c r="J12" s="32" t="s">
        <v>16</v>
      </c>
      <c r="K12" s="32" t="s">
        <v>17</v>
      </c>
      <c r="L12" s="259" t="s">
        <v>18</v>
      </c>
      <c r="M12" s="258" t="s">
        <v>19</v>
      </c>
      <c r="N12" s="33" t="s">
        <v>20</v>
      </c>
      <c r="O12" s="34"/>
    </row>
    <row r="13" spans="1:14" ht="18" customHeight="1">
      <c r="A13" s="946">
        <v>3</v>
      </c>
      <c r="B13" s="949">
        <v>4357</v>
      </c>
      <c r="C13" s="638"/>
      <c r="D13" s="951" t="s">
        <v>80</v>
      </c>
      <c r="E13" s="260" t="s">
        <v>81</v>
      </c>
      <c r="F13" s="651">
        <v>48525</v>
      </c>
      <c r="G13" s="652">
        <v>13226</v>
      </c>
      <c r="H13" s="653"/>
      <c r="I13" s="654"/>
      <c r="J13" s="654"/>
      <c r="K13" s="654"/>
      <c r="L13" s="965">
        <v>0</v>
      </c>
      <c r="M13" s="953">
        <v>88480</v>
      </c>
      <c r="N13" s="302" t="s">
        <v>82</v>
      </c>
    </row>
    <row r="14" spans="1:14" ht="18" customHeight="1">
      <c r="A14" s="947"/>
      <c r="B14" s="950"/>
      <c r="C14" s="300">
        <v>6121</v>
      </c>
      <c r="D14" s="952"/>
      <c r="E14" s="301" t="s">
        <v>83</v>
      </c>
      <c r="F14" s="655">
        <v>22935.2</v>
      </c>
      <c r="G14" s="656">
        <v>3693.8</v>
      </c>
      <c r="H14" s="657">
        <v>0</v>
      </c>
      <c r="I14" s="658"/>
      <c r="J14" s="658"/>
      <c r="K14" s="658"/>
      <c r="L14" s="966"/>
      <c r="M14" s="954"/>
      <c r="N14" s="303" t="s">
        <v>84</v>
      </c>
    </row>
    <row r="15" spans="1:14" ht="18" customHeight="1" thickBot="1">
      <c r="A15" s="948"/>
      <c r="B15" s="948"/>
      <c r="C15" s="639">
        <v>5137</v>
      </c>
      <c r="D15" s="948"/>
      <c r="E15" s="261" t="s">
        <v>83</v>
      </c>
      <c r="F15" s="659">
        <v>0</v>
      </c>
      <c r="G15" s="660">
        <v>0</v>
      </c>
      <c r="H15" s="661">
        <v>100</v>
      </c>
      <c r="I15" s="662">
        <v>0</v>
      </c>
      <c r="J15" s="662">
        <v>0</v>
      </c>
      <c r="K15" s="662">
        <v>0</v>
      </c>
      <c r="L15" s="967"/>
      <c r="M15" s="955"/>
      <c r="N15" s="304" t="s">
        <v>85</v>
      </c>
    </row>
    <row r="16" spans="1:14" s="123" customFormat="1" ht="18" customHeight="1">
      <c r="A16" s="946">
        <v>1</v>
      </c>
      <c r="B16" s="949">
        <v>4357</v>
      </c>
      <c r="C16" s="946">
        <v>6351</v>
      </c>
      <c r="D16" s="951" t="s">
        <v>86</v>
      </c>
      <c r="E16" s="260" t="s">
        <v>87</v>
      </c>
      <c r="F16" s="957">
        <v>2000</v>
      </c>
      <c r="G16" s="959">
        <v>3300</v>
      </c>
      <c r="H16" s="961">
        <v>0</v>
      </c>
      <c r="I16" s="663"/>
      <c r="J16" s="663"/>
      <c r="K16" s="663"/>
      <c r="L16" s="963">
        <v>0</v>
      </c>
      <c r="M16" s="963">
        <v>5500</v>
      </c>
      <c r="N16" s="968" t="s">
        <v>88</v>
      </c>
    </row>
    <row r="17" spans="1:14" s="123" customFormat="1" ht="18" customHeight="1" thickBot="1">
      <c r="A17" s="947"/>
      <c r="B17" s="950"/>
      <c r="C17" s="956"/>
      <c r="D17" s="952"/>
      <c r="E17" s="301" t="s">
        <v>89</v>
      </c>
      <c r="F17" s="958"/>
      <c r="G17" s="960"/>
      <c r="H17" s="962"/>
      <c r="I17" s="635">
        <v>0</v>
      </c>
      <c r="J17" s="635">
        <v>0</v>
      </c>
      <c r="K17" s="635">
        <v>0</v>
      </c>
      <c r="L17" s="964"/>
      <c r="M17" s="964"/>
      <c r="N17" s="969"/>
    </row>
    <row r="18" spans="1:14" ht="18" customHeight="1">
      <c r="A18" s="946">
        <v>28</v>
      </c>
      <c r="B18" s="949">
        <v>4357</v>
      </c>
      <c r="C18" s="638"/>
      <c r="D18" s="951" t="s">
        <v>90</v>
      </c>
      <c r="E18" s="260" t="s">
        <v>91</v>
      </c>
      <c r="F18" s="651"/>
      <c r="G18" s="664" t="s">
        <v>92</v>
      </c>
      <c r="H18" s="653"/>
      <c r="I18" s="663"/>
      <c r="J18" s="663"/>
      <c r="K18" s="663"/>
      <c r="L18" s="963">
        <v>24995.3</v>
      </c>
      <c r="M18" s="953">
        <v>43561.3</v>
      </c>
      <c r="N18" s="302" t="s">
        <v>93</v>
      </c>
    </row>
    <row r="19" spans="1:14" ht="18" customHeight="1">
      <c r="A19" s="947"/>
      <c r="B19" s="950"/>
      <c r="C19" s="300">
        <v>6121</v>
      </c>
      <c r="D19" s="952"/>
      <c r="E19" s="301" t="s">
        <v>94</v>
      </c>
      <c r="F19" s="655">
        <v>180</v>
      </c>
      <c r="G19" s="657">
        <v>18386</v>
      </c>
      <c r="H19" s="657">
        <v>0</v>
      </c>
      <c r="I19" s="665"/>
      <c r="J19" s="665"/>
      <c r="K19" s="665"/>
      <c r="L19" s="964"/>
      <c r="M19" s="954"/>
      <c r="N19" s="303" t="s">
        <v>95</v>
      </c>
    </row>
    <row r="20" spans="1:14" ht="18" customHeight="1" thickBot="1">
      <c r="A20" s="948"/>
      <c r="B20" s="948"/>
      <c r="C20" s="639">
        <v>5137</v>
      </c>
      <c r="D20" s="948"/>
      <c r="E20" s="261" t="s">
        <v>94</v>
      </c>
      <c r="F20" s="659">
        <v>0</v>
      </c>
      <c r="G20" s="666">
        <v>0</v>
      </c>
      <c r="H20" s="661">
        <v>0</v>
      </c>
      <c r="I20" s="667">
        <v>0</v>
      </c>
      <c r="J20" s="667">
        <v>0</v>
      </c>
      <c r="K20" s="667">
        <v>0</v>
      </c>
      <c r="L20" s="970"/>
      <c r="M20" s="955"/>
      <c r="N20" s="304" t="s">
        <v>96</v>
      </c>
    </row>
    <row r="21" spans="1:14" ht="18" customHeight="1">
      <c r="A21" s="946">
        <v>3</v>
      </c>
      <c r="B21" s="949">
        <v>4357</v>
      </c>
      <c r="C21" s="638"/>
      <c r="D21" s="951" t="s">
        <v>97</v>
      </c>
      <c r="E21" s="260" t="s">
        <v>81</v>
      </c>
      <c r="F21" s="651"/>
      <c r="G21" s="664" t="s">
        <v>92</v>
      </c>
      <c r="H21" s="653"/>
      <c r="I21" s="663"/>
      <c r="J21" s="663"/>
      <c r="K21" s="663"/>
      <c r="L21" s="963">
        <v>54905.4</v>
      </c>
      <c r="M21" s="953">
        <v>62488</v>
      </c>
      <c r="N21" s="302" t="s">
        <v>93</v>
      </c>
    </row>
    <row r="22" spans="1:14" ht="18" customHeight="1">
      <c r="A22" s="947"/>
      <c r="B22" s="950"/>
      <c r="C22" s="300">
        <v>6121</v>
      </c>
      <c r="D22" s="952"/>
      <c r="E22" s="301" t="s">
        <v>98</v>
      </c>
      <c r="F22" s="655">
        <v>2582.6</v>
      </c>
      <c r="G22" s="657">
        <v>5000</v>
      </c>
      <c r="H22" s="657">
        <v>0</v>
      </c>
      <c r="I22" s="665"/>
      <c r="J22" s="665"/>
      <c r="K22" s="665"/>
      <c r="L22" s="964"/>
      <c r="M22" s="954"/>
      <c r="N22" s="303" t="s">
        <v>99</v>
      </c>
    </row>
    <row r="23" spans="1:14" ht="18" customHeight="1" thickBot="1">
      <c r="A23" s="948"/>
      <c r="B23" s="948"/>
      <c r="C23" s="639">
        <v>5137</v>
      </c>
      <c r="D23" s="948"/>
      <c r="E23" s="261" t="s">
        <v>98</v>
      </c>
      <c r="F23" s="659">
        <v>0</v>
      </c>
      <c r="G23" s="666">
        <v>0</v>
      </c>
      <c r="H23" s="661">
        <v>0</v>
      </c>
      <c r="I23" s="667">
        <v>0</v>
      </c>
      <c r="J23" s="667">
        <v>0</v>
      </c>
      <c r="K23" s="667">
        <v>0</v>
      </c>
      <c r="L23" s="970"/>
      <c r="M23" s="955"/>
      <c r="N23" s="304" t="s">
        <v>96</v>
      </c>
    </row>
    <row r="24" spans="1:14" ht="18" customHeight="1">
      <c r="A24" s="946">
        <v>27</v>
      </c>
      <c r="B24" s="949">
        <v>4357</v>
      </c>
      <c r="C24" s="946">
        <v>6351</v>
      </c>
      <c r="D24" s="946"/>
      <c r="E24" s="260" t="s">
        <v>100</v>
      </c>
      <c r="F24" s="957">
        <v>0</v>
      </c>
      <c r="G24" s="961">
        <v>1852</v>
      </c>
      <c r="H24" s="961">
        <v>0</v>
      </c>
      <c r="I24" s="663"/>
      <c r="J24" s="663"/>
      <c r="K24" s="663"/>
      <c r="L24" s="963">
        <v>0</v>
      </c>
      <c r="M24" s="963">
        <v>1852</v>
      </c>
      <c r="N24" s="968" t="s">
        <v>101</v>
      </c>
    </row>
    <row r="25" spans="1:14" ht="18" customHeight="1" thickBot="1">
      <c r="A25" s="948"/>
      <c r="B25" s="948"/>
      <c r="C25" s="971"/>
      <c r="D25" s="948"/>
      <c r="E25" s="261" t="s">
        <v>102</v>
      </c>
      <c r="F25" s="972"/>
      <c r="G25" s="973"/>
      <c r="H25" s="973"/>
      <c r="I25" s="667">
        <v>0</v>
      </c>
      <c r="J25" s="667">
        <v>0</v>
      </c>
      <c r="K25" s="667">
        <v>0</v>
      </c>
      <c r="L25" s="970"/>
      <c r="M25" s="970"/>
      <c r="N25" s="974"/>
    </row>
    <row r="26" spans="1:14" ht="18" customHeight="1">
      <c r="A26" s="946">
        <v>7</v>
      </c>
      <c r="B26" s="949">
        <v>4357</v>
      </c>
      <c r="C26" s="946">
        <v>5331</v>
      </c>
      <c r="D26" s="946"/>
      <c r="E26" s="260" t="s">
        <v>103</v>
      </c>
      <c r="F26" s="957">
        <v>0</v>
      </c>
      <c r="G26" s="961">
        <v>0</v>
      </c>
      <c r="H26" s="961">
        <v>1100</v>
      </c>
      <c r="I26" s="663"/>
      <c r="J26" s="663"/>
      <c r="K26" s="663"/>
      <c r="L26" s="963">
        <v>0</v>
      </c>
      <c r="M26" s="963">
        <v>1100</v>
      </c>
      <c r="N26" s="968"/>
    </row>
    <row r="27" spans="1:14" ht="18" customHeight="1" thickBot="1">
      <c r="A27" s="948"/>
      <c r="B27" s="948"/>
      <c r="C27" s="971"/>
      <c r="D27" s="948"/>
      <c r="E27" s="261" t="s">
        <v>104</v>
      </c>
      <c r="F27" s="972"/>
      <c r="G27" s="973"/>
      <c r="H27" s="973"/>
      <c r="I27" s="667">
        <v>0</v>
      </c>
      <c r="J27" s="667">
        <v>0</v>
      </c>
      <c r="K27" s="667">
        <v>0</v>
      </c>
      <c r="L27" s="970"/>
      <c r="M27" s="970"/>
      <c r="N27" s="974"/>
    </row>
    <row r="28" spans="1:14" ht="18" customHeight="1">
      <c r="A28" s="946">
        <v>19</v>
      </c>
      <c r="B28" s="949">
        <v>4357</v>
      </c>
      <c r="C28" s="946">
        <v>6351</v>
      </c>
      <c r="D28" s="946"/>
      <c r="E28" s="260" t="s">
        <v>105</v>
      </c>
      <c r="F28" s="957">
        <v>0</v>
      </c>
      <c r="G28" s="961">
        <v>448</v>
      </c>
      <c r="H28" s="961">
        <v>0</v>
      </c>
      <c r="I28" s="663"/>
      <c r="J28" s="663"/>
      <c r="K28" s="663"/>
      <c r="L28" s="963">
        <v>0</v>
      </c>
      <c r="M28" s="963">
        <v>565.4</v>
      </c>
      <c r="N28" s="968"/>
    </row>
    <row r="29" spans="1:14" ht="18" customHeight="1" thickBot="1">
      <c r="A29" s="948"/>
      <c r="B29" s="948"/>
      <c r="C29" s="971"/>
      <c r="D29" s="948"/>
      <c r="E29" s="261" t="s">
        <v>106</v>
      </c>
      <c r="F29" s="972"/>
      <c r="G29" s="973"/>
      <c r="H29" s="973"/>
      <c r="I29" s="667">
        <v>0</v>
      </c>
      <c r="J29" s="667">
        <v>0</v>
      </c>
      <c r="K29" s="667">
        <v>0</v>
      </c>
      <c r="L29" s="970"/>
      <c r="M29" s="970"/>
      <c r="N29" s="974"/>
    </row>
    <row r="30" spans="1:14" ht="18" customHeight="1">
      <c r="A30" s="946">
        <v>7</v>
      </c>
      <c r="B30" s="949">
        <v>4357</v>
      </c>
      <c r="C30" s="946">
        <v>6351</v>
      </c>
      <c r="D30" s="946"/>
      <c r="E30" s="260" t="s">
        <v>103</v>
      </c>
      <c r="F30" s="957">
        <v>0</v>
      </c>
      <c r="G30" s="961">
        <v>700</v>
      </c>
      <c r="H30" s="961">
        <v>0</v>
      </c>
      <c r="I30" s="663"/>
      <c r="J30" s="663"/>
      <c r="K30" s="663"/>
      <c r="L30" s="963">
        <v>0</v>
      </c>
      <c r="M30" s="963">
        <v>800</v>
      </c>
      <c r="N30" s="968"/>
    </row>
    <row r="31" spans="1:14" ht="18" customHeight="1" thickBot="1">
      <c r="A31" s="948"/>
      <c r="B31" s="948"/>
      <c r="C31" s="971"/>
      <c r="D31" s="948"/>
      <c r="E31" s="261" t="s">
        <v>107</v>
      </c>
      <c r="F31" s="972"/>
      <c r="G31" s="973"/>
      <c r="H31" s="973"/>
      <c r="I31" s="667">
        <v>0</v>
      </c>
      <c r="J31" s="667">
        <v>0</v>
      </c>
      <c r="K31" s="667">
        <v>0</v>
      </c>
      <c r="L31" s="970"/>
      <c r="M31" s="970"/>
      <c r="N31" s="974"/>
    </row>
    <row r="32" spans="1:14" ht="18" customHeight="1">
      <c r="A32" s="946">
        <v>9</v>
      </c>
      <c r="B32" s="949">
        <v>4357</v>
      </c>
      <c r="C32" s="946">
        <v>6351</v>
      </c>
      <c r="D32" s="946"/>
      <c r="E32" s="260" t="s">
        <v>108</v>
      </c>
      <c r="F32" s="957">
        <v>0</v>
      </c>
      <c r="G32" s="961">
        <v>600</v>
      </c>
      <c r="H32" s="961">
        <v>0</v>
      </c>
      <c r="I32" s="663"/>
      <c r="J32" s="663"/>
      <c r="K32" s="663"/>
      <c r="L32" s="963">
        <v>0</v>
      </c>
      <c r="M32" s="963">
        <v>600</v>
      </c>
      <c r="N32" s="968"/>
    </row>
    <row r="33" spans="1:14" ht="18" customHeight="1" thickBot="1">
      <c r="A33" s="948"/>
      <c r="B33" s="948"/>
      <c r="C33" s="971"/>
      <c r="D33" s="948"/>
      <c r="E33" s="261" t="s">
        <v>109</v>
      </c>
      <c r="F33" s="972"/>
      <c r="G33" s="973"/>
      <c r="H33" s="973"/>
      <c r="I33" s="667">
        <v>0</v>
      </c>
      <c r="J33" s="667">
        <v>0</v>
      </c>
      <c r="K33" s="667">
        <v>0</v>
      </c>
      <c r="L33" s="970"/>
      <c r="M33" s="970"/>
      <c r="N33" s="974"/>
    </row>
    <row r="34" spans="1:14" ht="18" customHeight="1">
      <c r="A34" s="946">
        <v>9</v>
      </c>
      <c r="B34" s="949">
        <v>4357</v>
      </c>
      <c r="C34" s="946">
        <v>6351</v>
      </c>
      <c r="D34" s="946"/>
      <c r="E34" s="260" t="s">
        <v>108</v>
      </c>
      <c r="F34" s="957">
        <v>0</v>
      </c>
      <c r="G34" s="961">
        <v>300</v>
      </c>
      <c r="H34" s="961">
        <v>0</v>
      </c>
      <c r="I34" s="663"/>
      <c r="J34" s="663"/>
      <c r="K34" s="663"/>
      <c r="L34" s="963">
        <v>0</v>
      </c>
      <c r="M34" s="963">
        <v>300</v>
      </c>
      <c r="N34" s="968"/>
    </row>
    <row r="35" spans="1:14" ht="18" customHeight="1" thickBot="1">
      <c r="A35" s="948"/>
      <c r="B35" s="948"/>
      <c r="C35" s="971"/>
      <c r="D35" s="948"/>
      <c r="E35" s="261" t="s">
        <v>110</v>
      </c>
      <c r="F35" s="972"/>
      <c r="G35" s="973"/>
      <c r="H35" s="973"/>
      <c r="I35" s="667">
        <v>0</v>
      </c>
      <c r="J35" s="667">
        <v>0</v>
      </c>
      <c r="K35" s="667">
        <v>0</v>
      </c>
      <c r="L35" s="970"/>
      <c r="M35" s="970"/>
      <c r="N35" s="974"/>
    </row>
    <row r="36" spans="1:14" ht="18" customHeight="1">
      <c r="A36" s="946">
        <v>10</v>
      </c>
      <c r="B36" s="949">
        <v>4357</v>
      </c>
      <c r="C36" s="946">
        <v>6351</v>
      </c>
      <c r="D36" s="946"/>
      <c r="E36" s="260" t="s">
        <v>111</v>
      </c>
      <c r="F36" s="957">
        <v>0</v>
      </c>
      <c r="G36" s="961">
        <v>500</v>
      </c>
      <c r="H36" s="961">
        <v>0</v>
      </c>
      <c r="I36" s="663"/>
      <c r="J36" s="663"/>
      <c r="K36" s="663"/>
      <c r="L36" s="963">
        <v>0</v>
      </c>
      <c r="M36" s="963">
        <v>500</v>
      </c>
      <c r="N36" s="968"/>
    </row>
    <row r="37" spans="1:14" ht="18" customHeight="1" thickBot="1">
      <c r="A37" s="948"/>
      <c r="B37" s="948"/>
      <c r="C37" s="971"/>
      <c r="D37" s="948"/>
      <c r="E37" s="261" t="s">
        <v>271</v>
      </c>
      <c r="F37" s="972"/>
      <c r="G37" s="973"/>
      <c r="H37" s="973"/>
      <c r="I37" s="667">
        <v>0</v>
      </c>
      <c r="J37" s="667">
        <v>0</v>
      </c>
      <c r="K37" s="667">
        <v>0</v>
      </c>
      <c r="L37" s="970"/>
      <c r="M37" s="970"/>
      <c r="N37" s="974"/>
    </row>
    <row r="38" spans="1:14" ht="15.75" customHeight="1" thickBot="1">
      <c r="A38" s="4"/>
      <c r="B38" s="4"/>
      <c r="C38" s="4"/>
      <c r="D38" s="4"/>
      <c r="F38" s="395"/>
      <c r="G38" s="396"/>
      <c r="H38" s="396"/>
      <c r="I38" s="396"/>
      <c r="J38" s="396"/>
      <c r="K38" s="396"/>
      <c r="L38" s="396"/>
      <c r="M38" s="396"/>
      <c r="N38" s="11"/>
    </row>
    <row r="39" spans="1:14" ht="20.25" customHeight="1" thickBot="1">
      <c r="A39" s="78"/>
      <c r="B39" s="78"/>
      <c r="C39" s="78"/>
      <c r="D39" s="78"/>
      <c r="E39" s="79" t="s">
        <v>34</v>
      </c>
      <c r="F39" s="80">
        <f>SUM(F36+F34+F32+F30+F28+F26+F24+F22+F19+F16+F14)</f>
        <v>27697.800000000003</v>
      </c>
      <c r="G39" s="81">
        <f>SUM(G36+G34+G32+G30+G28+G26+G24+G22+G19+G16+G14)</f>
        <v>34779.8</v>
      </c>
      <c r="H39" s="81">
        <f>SUM(H36+H34+H32+H30+H28+H26+H24+H23+H20+H16+H15)</f>
        <v>1200</v>
      </c>
      <c r="I39" s="80">
        <v>0</v>
      </c>
      <c r="J39" s="397">
        <v>0</v>
      </c>
      <c r="K39" s="397">
        <v>0</v>
      </c>
      <c r="L39" s="80">
        <f>SUM(L36+L34+L32+L30+L28+L26+L24+L21+L18+L16+L13)</f>
        <v>79900.7</v>
      </c>
      <c r="M39" s="80">
        <f>SUM(M36+M34+M32+M30+M28+M26+M24+M21+M18+M16+M13)</f>
        <v>205746.7</v>
      </c>
      <c r="N39" s="84"/>
    </row>
    <row r="40" spans="1:14" ht="20.25" customHeight="1" thickBot="1">
      <c r="A40" s="85"/>
      <c r="B40" s="86"/>
      <c r="C40" s="86"/>
      <c r="D40" s="85"/>
      <c r="E40" s="78"/>
      <c r="F40" s="291"/>
      <c r="G40" s="819">
        <f>SUM(G39+H39)</f>
        <v>35979.8</v>
      </c>
      <c r="H40" s="975"/>
      <c r="I40" s="291"/>
      <c r="J40" s="976">
        <v>0</v>
      </c>
      <c r="K40" s="977"/>
      <c r="L40" s="291"/>
      <c r="M40" s="291"/>
      <c r="N40" s="89"/>
    </row>
    <row r="41" spans="1:14" ht="13.5" customHeight="1">
      <c r="A41" s="85"/>
      <c r="B41" s="86"/>
      <c r="C41" s="86"/>
      <c r="D41" s="85"/>
      <c r="E41" s="78"/>
      <c r="F41" s="262"/>
      <c r="G41" s="262"/>
      <c r="H41" s="262"/>
      <c r="I41" s="262"/>
      <c r="J41" s="262"/>
      <c r="K41" s="262"/>
      <c r="L41" s="262"/>
      <c r="M41" s="262"/>
      <c r="N41" s="89"/>
    </row>
    <row r="42" spans="1:14" ht="18" customHeight="1">
      <c r="A42" s="78"/>
      <c r="B42" s="78"/>
      <c r="C42" s="78"/>
      <c r="D42" s="78"/>
      <c r="E42" s="94" t="s">
        <v>131</v>
      </c>
      <c r="F42" s="94" t="s">
        <v>112</v>
      </c>
      <c r="G42" s="263">
        <f>SUM(G22+G19+G16+G14)</f>
        <v>30379.8</v>
      </c>
      <c r="H42" s="129"/>
      <c r="I42" s="129"/>
      <c r="J42" s="129"/>
      <c r="K42" s="129"/>
      <c r="L42" s="129"/>
      <c r="M42" s="129"/>
      <c r="N42" s="89"/>
    </row>
    <row r="43" spans="1:14" ht="18" customHeight="1">
      <c r="A43" s="85"/>
      <c r="B43" s="85"/>
      <c r="C43" s="85"/>
      <c r="D43" s="85"/>
      <c r="E43" s="86"/>
      <c r="F43" s="94" t="s">
        <v>113</v>
      </c>
      <c r="G43" s="263">
        <f>SUM(H23+H20+H16+H15)</f>
        <v>100</v>
      </c>
      <c r="H43" s="110"/>
      <c r="I43" s="110"/>
      <c r="J43" s="110"/>
      <c r="K43" s="110"/>
      <c r="L43" s="110"/>
      <c r="M43" s="110"/>
      <c r="N43" s="89"/>
    </row>
    <row r="44" spans="1:14" ht="18" customHeight="1">
      <c r="A44" s="85"/>
      <c r="B44" s="85"/>
      <c r="C44" s="85"/>
      <c r="D44" s="85"/>
      <c r="E44" s="86"/>
      <c r="F44" s="286" t="s">
        <v>3</v>
      </c>
      <c r="G44" s="263">
        <v>0</v>
      </c>
      <c r="H44" s="110"/>
      <c r="I44" s="110"/>
      <c r="J44" s="110"/>
      <c r="K44" s="110"/>
      <c r="L44" s="110"/>
      <c r="M44" s="110"/>
      <c r="N44" s="89"/>
    </row>
    <row r="45" spans="1:14" ht="18" customHeight="1">
      <c r="A45" s="85"/>
      <c r="B45" s="85"/>
      <c r="C45" s="85"/>
      <c r="D45" s="85"/>
      <c r="E45" s="78"/>
      <c r="F45" s="94" t="s">
        <v>114</v>
      </c>
      <c r="G45" s="109">
        <f>SUM(G42:G43)</f>
        <v>30479.8</v>
      </c>
      <c r="H45" s="110"/>
      <c r="I45" s="110"/>
      <c r="J45" s="110"/>
      <c r="K45" s="110"/>
      <c r="L45" s="110"/>
      <c r="M45" s="110"/>
      <c r="N45" s="89"/>
    </row>
    <row r="46" spans="1:14" s="123" customFormat="1" ht="10.5" customHeight="1" thickBot="1">
      <c r="A46" s="85"/>
      <c r="B46" s="86"/>
      <c r="C46" s="86"/>
      <c r="D46" s="85"/>
      <c r="E46" s="86"/>
      <c r="F46" s="86"/>
      <c r="G46" s="110"/>
      <c r="H46" s="110"/>
      <c r="I46" s="110"/>
      <c r="J46" s="110"/>
      <c r="K46" s="110"/>
      <c r="L46" s="110"/>
      <c r="M46" s="110"/>
      <c r="N46" s="122"/>
    </row>
    <row r="47" spans="1:14" ht="18" customHeight="1" thickBot="1">
      <c r="A47" s="264" t="s">
        <v>194</v>
      </c>
      <c r="B47" s="265"/>
      <c r="C47" s="265"/>
      <c r="D47" s="265"/>
      <c r="E47" s="265"/>
      <c r="F47" s="266"/>
      <c r="G47" s="80"/>
      <c r="H47" s="110"/>
      <c r="I47" s="110"/>
      <c r="J47" s="110"/>
      <c r="K47" s="110"/>
      <c r="L47" s="110"/>
      <c r="M47" s="110"/>
      <c r="N47" s="11"/>
    </row>
    <row r="48" spans="1:14" ht="21.75" customHeight="1">
      <c r="A48" s="267" t="s">
        <v>11</v>
      </c>
      <c r="B48" s="268"/>
      <c r="C48" s="668">
        <v>6121</v>
      </c>
      <c r="D48" s="669"/>
      <c r="E48" s="269" t="s">
        <v>115</v>
      </c>
      <c r="F48" s="270"/>
      <c r="G48" s="271">
        <f>SUM(G14+G19+G22)</f>
        <v>27079.8</v>
      </c>
      <c r="H48" s="110"/>
      <c r="I48" s="110"/>
      <c r="J48" s="110"/>
      <c r="K48" s="110"/>
      <c r="L48" s="110"/>
      <c r="M48" s="110"/>
      <c r="N48" s="11"/>
    </row>
    <row r="49" spans="1:14" ht="18" customHeight="1">
      <c r="A49" s="267" t="s">
        <v>11</v>
      </c>
      <c r="B49" s="268"/>
      <c r="C49" s="668">
        <v>5137</v>
      </c>
      <c r="D49" s="670"/>
      <c r="E49" s="269" t="s">
        <v>116</v>
      </c>
      <c r="F49" s="270"/>
      <c r="G49" s="271">
        <f>SUM(H15)</f>
        <v>100</v>
      </c>
      <c r="H49" s="110"/>
      <c r="I49" s="110"/>
      <c r="J49" s="110"/>
      <c r="K49" s="110"/>
      <c r="L49" s="110"/>
      <c r="M49" s="110"/>
      <c r="N49" s="11"/>
    </row>
    <row r="50" spans="1:14" ht="18" customHeight="1">
      <c r="A50" s="267" t="s">
        <v>11</v>
      </c>
      <c r="B50" s="268"/>
      <c r="C50" s="668">
        <v>6351</v>
      </c>
      <c r="D50" s="671"/>
      <c r="E50" s="269" t="s">
        <v>272</v>
      </c>
      <c r="F50" s="270"/>
      <c r="G50" s="271">
        <f>SUM(G16+G24+G26+G28+G30+G32+G34+G36)</f>
        <v>7700</v>
      </c>
      <c r="H50" s="110"/>
      <c r="I50" s="110"/>
      <c r="J50" s="110"/>
      <c r="K50" s="110"/>
      <c r="L50" s="110"/>
      <c r="M50" s="110"/>
      <c r="N50" s="4"/>
    </row>
    <row r="51" spans="1:14" ht="18" customHeight="1">
      <c r="A51" s="267" t="s">
        <v>11</v>
      </c>
      <c r="B51" s="268"/>
      <c r="C51" s="668">
        <v>5331</v>
      </c>
      <c r="D51" s="670"/>
      <c r="E51" s="269" t="s">
        <v>273</v>
      </c>
      <c r="F51" s="270"/>
      <c r="G51" s="271">
        <v>1100</v>
      </c>
      <c r="H51" s="110"/>
      <c r="I51" s="110"/>
      <c r="J51" s="110"/>
      <c r="K51" s="110"/>
      <c r="L51" s="110"/>
      <c r="M51" s="110"/>
      <c r="N51" s="4"/>
    </row>
    <row r="52" spans="1:13" ht="18" customHeight="1" thickBot="1">
      <c r="A52" s="272" t="s">
        <v>11</v>
      </c>
      <c r="B52" s="132"/>
      <c r="C52" s="672">
        <v>6901</v>
      </c>
      <c r="D52" s="673"/>
      <c r="E52" s="130" t="s">
        <v>40</v>
      </c>
      <c r="F52" s="273"/>
      <c r="G52" s="274">
        <v>0</v>
      </c>
      <c r="H52" s="110"/>
      <c r="I52" s="110"/>
      <c r="J52" s="110"/>
      <c r="K52" s="110"/>
      <c r="L52" s="110"/>
      <c r="M52" s="110"/>
    </row>
    <row r="53" spans="1:13" ht="18" customHeight="1" thickBot="1">
      <c r="A53" s="275"/>
      <c r="B53" s="276"/>
      <c r="C53" s="276"/>
      <c r="D53" s="276"/>
      <c r="E53" s="277" t="s">
        <v>117</v>
      </c>
      <c r="F53" s="278"/>
      <c r="G53" s="279">
        <f>SUM(G48:G52)</f>
        <v>35979.8</v>
      </c>
      <c r="H53" s="110"/>
      <c r="I53" s="110"/>
      <c r="J53" s="110"/>
      <c r="K53" s="110"/>
      <c r="L53" s="110"/>
      <c r="M53" s="110"/>
    </row>
    <row r="54" spans="1:13" ht="18" customHeight="1">
      <c r="A54" s="139"/>
      <c r="G54" s="110"/>
      <c r="H54" s="110"/>
      <c r="I54" s="110"/>
      <c r="J54" s="110"/>
      <c r="K54" s="110"/>
      <c r="L54" s="110"/>
      <c r="M54" s="110"/>
    </row>
    <row r="55" spans="1:4" ht="15.75" customHeight="1">
      <c r="A55" s="280"/>
      <c r="D55" s="110"/>
    </row>
    <row r="56" spans="4:14" ht="20.25" customHeight="1">
      <c r="D56" s="110"/>
      <c r="E56" s="136"/>
      <c r="F56" s="281"/>
      <c r="G56" s="137"/>
      <c r="H56" s="136"/>
      <c r="I56" s="136"/>
      <c r="J56" s="136"/>
      <c r="K56" s="136"/>
      <c r="L56" s="136"/>
      <c r="M56" s="136"/>
      <c r="N56" s="137"/>
    </row>
    <row r="57" spans="1:13" ht="15.75" customHeight="1">
      <c r="A57" s="11"/>
      <c r="F57" s="11"/>
      <c r="G57" s="11"/>
      <c r="H57" s="17"/>
      <c r="I57" s="17"/>
      <c r="J57" s="17"/>
      <c r="K57" s="17"/>
      <c r="L57" s="17"/>
      <c r="M57" s="17"/>
    </row>
    <row r="58" spans="1:14" ht="15.75" customHeight="1">
      <c r="A58" s="22"/>
      <c r="B58" s="17"/>
      <c r="C58" s="17"/>
      <c r="D58" s="17"/>
      <c r="E58" s="17"/>
      <c r="F58" s="17"/>
      <c r="G58" s="27"/>
      <c r="H58" s="27"/>
      <c r="I58" s="27"/>
      <c r="J58" s="27"/>
      <c r="K58" s="27"/>
      <c r="L58" s="27"/>
      <c r="M58" s="27"/>
      <c r="N58" s="136"/>
    </row>
    <row r="59" spans="1:14" ht="15.75" customHeight="1">
      <c r="A59" s="11"/>
      <c r="G59" s="136"/>
      <c r="H59" s="136"/>
      <c r="I59" s="136"/>
      <c r="J59" s="136"/>
      <c r="K59" s="136"/>
      <c r="L59" s="136"/>
      <c r="M59" s="136"/>
      <c r="N59" s="136"/>
    </row>
    <row r="60" spans="1:14" ht="15.75" customHeight="1">
      <c r="A60" s="138"/>
      <c r="B60" s="139"/>
      <c r="C60" s="139"/>
      <c r="D60" s="139"/>
      <c r="E60" s="139"/>
      <c r="F60" s="139"/>
      <c r="G60" s="140"/>
      <c r="H60" s="140"/>
      <c r="I60" s="140"/>
      <c r="J60" s="140"/>
      <c r="K60" s="140"/>
      <c r="L60" s="140"/>
      <c r="M60" s="140"/>
      <c r="N60" s="141"/>
    </row>
    <row r="61" spans="1:14" ht="15.75" customHeight="1">
      <c r="A61" s="139"/>
      <c r="B61" s="139"/>
      <c r="C61" s="139"/>
      <c r="D61" s="139"/>
      <c r="E61" s="139"/>
      <c r="F61" s="139"/>
      <c r="G61" s="140"/>
      <c r="H61" s="140"/>
      <c r="I61" s="140"/>
      <c r="J61" s="140"/>
      <c r="K61" s="140"/>
      <c r="L61" s="140"/>
      <c r="M61" s="140"/>
      <c r="N61" s="141"/>
    </row>
    <row r="62" spans="1:14" ht="15.75" customHeight="1">
      <c r="A62" s="139"/>
      <c r="B62" s="139"/>
      <c r="C62" s="139"/>
      <c r="D62" s="139"/>
      <c r="E62" s="139"/>
      <c r="F62" s="139"/>
      <c r="G62" s="110"/>
      <c r="H62" s="110"/>
      <c r="I62" s="110"/>
      <c r="J62" s="110"/>
      <c r="K62" s="110"/>
      <c r="L62" s="110"/>
      <c r="M62" s="110"/>
      <c r="N62" s="141"/>
    </row>
    <row r="63" spans="1:14" ht="15.75" customHeight="1">
      <c r="A63" s="139"/>
      <c r="B63" s="139"/>
      <c r="C63" s="139"/>
      <c r="D63" s="139"/>
      <c r="E63" s="139"/>
      <c r="F63" s="139"/>
      <c r="G63" s="141"/>
      <c r="H63" s="141"/>
      <c r="I63" s="141"/>
      <c r="J63" s="141"/>
      <c r="K63" s="141"/>
      <c r="L63" s="141"/>
      <c r="M63" s="141"/>
      <c r="N63" s="141"/>
    </row>
    <row r="64" spans="1:14" ht="15.75" customHeight="1">
      <c r="A64" s="139"/>
      <c r="B64" s="139"/>
      <c r="C64" s="139"/>
      <c r="D64" s="139"/>
      <c r="E64" s="139"/>
      <c r="F64" s="139"/>
      <c r="G64" s="139"/>
      <c r="H64" s="139"/>
      <c r="I64" s="139"/>
      <c r="J64" s="139"/>
      <c r="K64" s="139"/>
      <c r="L64" s="139"/>
      <c r="M64" s="139"/>
      <c r="N64" s="139"/>
    </row>
    <row r="65" spans="1:14" ht="15.75" customHeight="1">
      <c r="A65" s="139"/>
      <c r="B65" s="139"/>
      <c r="C65" s="139"/>
      <c r="D65" s="139"/>
      <c r="E65" s="139"/>
      <c r="F65" s="139"/>
      <c r="G65" s="139"/>
      <c r="H65" s="139"/>
      <c r="I65" s="139"/>
      <c r="J65" s="139"/>
      <c r="K65" s="139"/>
      <c r="L65" s="139"/>
      <c r="M65" s="139"/>
      <c r="N65" s="139"/>
    </row>
    <row r="66" spans="1:14" ht="15.75" customHeight="1">
      <c r="A66" s="139"/>
      <c r="B66" s="139"/>
      <c r="C66" s="139"/>
      <c r="D66" s="139"/>
      <c r="E66" s="139"/>
      <c r="F66" s="139"/>
      <c r="G66" s="139"/>
      <c r="H66" s="139"/>
      <c r="I66" s="139"/>
      <c r="J66" s="139"/>
      <c r="K66" s="139"/>
      <c r="L66" s="139"/>
      <c r="M66" s="139"/>
      <c r="N66" s="139"/>
    </row>
    <row r="67" spans="1:14" ht="15.75" customHeight="1">
      <c r="A67" s="139"/>
      <c r="B67" s="139"/>
      <c r="C67" s="139"/>
      <c r="D67" s="139"/>
      <c r="E67" s="139"/>
      <c r="F67" s="139"/>
      <c r="G67" s="139"/>
      <c r="H67" s="139"/>
      <c r="I67" s="139"/>
      <c r="J67" s="139"/>
      <c r="K67" s="139"/>
      <c r="L67" s="139"/>
      <c r="M67" s="139"/>
      <c r="N67" s="139"/>
    </row>
    <row r="68" spans="1:14" ht="15.75" customHeight="1">
      <c r="A68" s="139"/>
      <c r="B68" s="139"/>
      <c r="C68" s="139"/>
      <c r="D68" s="139"/>
      <c r="E68" s="139"/>
      <c r="F68" s="139"/>
      <c r="G68" s="139"/>
      <c r="H68" s="139"/>
      <c r="I68" s="139"/>
      <c r="J68" s="139"/>
      <c r="K68" s="139"/>
      <c r="L68" s="139"/>
      <c r="M68" s="139"/>
      <c r="N68" s="139"/>
    </row>
    <row r="69" spans="1:14" ht="15.75" customHeight="1">
      <c r="A69" s="139"/>
      <c r="B69" s="139"/>
      <c r="C69" s="139"/>
      <c r="D69" s="139"/>
      <c r="E69" s="139"/>
      <c r="F69" s="139"/>
      <c r="G69" s="139"/>
      <c r="H69" s="139"/>
      <c r="I69" s="139"/>
      <c r="J69" s="139"/>
      <c r="K69" s="139"/>
      <c r="L69" s="139"/>
      <c r="M69" s="139"/>
      <c r="N69" s="139"/>
    </row>
    <row r="70" spans="1:14" ht="15.75" customHeight="1">
      <c r="A70" s="139"/>
      <c r="B70" s="139"/>
      <c r="C70" s="139"/>
      <c r="D70" s="139"/>
      <c r="E70" s="139"/>
      <c r="F70" s="139"/>
      <c r="G70" s="139"/>
      <c r="H70" s="139"/>
      <c r="I70" s="139"/>
      <c r="J70" s="139"/>
      <c r="K70" s="139"/>
      <c r="L70" s="139"/>
      <c r="M70" s="139"/>
      <c r="N70" s="139"/>
    </row>
    <row r="71" spans="1:14" ht="15.75" customHeight="1">
      <c r="A71" s="139"/>
      <c r="B71" s="139"/>
      <c r="C71" s="139"/>
      <c r="D71" s="139"/>
      <c r="E71" s="139"/>
      <c r="F71" s="139"/>
      <c r="G71" s="139"/>
      <c r="H71" s="139"/>
      <c r="I71" s="139"/>
      <c r="J71" s="139"/>
      <c r="K71" s="139"/>
      <c r="L71" s="139"/>
      <c r="M71" s="139"/>
      <c r="N71" s="139"/>
    </row>
    <row r="72" spans="1:14" ht="15.75" customHeight="1">
      <c r="A72" s="139"/>
      <c r="B72" s="139"/>
      <c r="C72" s="139"/>
      <c r="D72" s="139"/>
      <c r="E72" s="139"/>
      <c r="F72" s="139"/>
      <c r="G72" s="139"/>
      <c r="H72" s="139"/>
      <c r="I72" s="139"/>
      <c r="J72" s="139"/>
      <c r="K72" s="139"/>
      <c r="L72" s="139"/>
      <c r="M72" s="139"/>
      <c r="N72" s="139"/>
    </row>
    <row r="73" spans="1:14" ht="15.75" customHeight="1">
      <c r="A73" s="139"/>
      <c r="B73" s="139"/>
      <c r="C73" s="139"/>
      <c r="D73" s="139"/>
      <c r="E73" s="139"/>
      <c r="F73" s="139"/>
      <c r="G73" s="139"/>
      <c r="H73" s="139"/>
      <c r="I73" s="139"/>
      <c r="J73" s="139"/>
      <c r="K73" s="139"/>
      <c r="L73" s="139"/>
      <c r="M73" s="139"/>
      <c r="N73" s="139"/>
    </row>
  </sheetData>
  <sheetProtection/>
  <mergeCells count="99">
    <mergeCell ref="G40:H40"/>
    <mergeCell ref="J40:K40"/>
    <mergeCell ref="G34:G35"/>
    <mergeCell ref="H34:H35"/>
    <mergeCell ref="L34:L35"/>
    <mergeCell ref="G36:G37"/>
    <mergeCell ref="H36:H37"/>
    <mergeCell ref="L36:L37"/>
    <mergeCell ref="M34:M35"/>
    <mergeCell ref="N34:N35"/>
    <mergeCell ref="A36:A37"/>
    <mergeCell ref="B36:B37"/>
    <mergeCell ref="C36:C37"/>
    <mergeCell ref="D36:D37"/>
    <mergeCell ref="F36:F37"/>
    <mergeCell ref="A34:A35"/>
    <mergeCell ref="B34:B35"/>
    <mergeCell ref="C34:C35"/>
    <mergeCell ref="D34:D35"/>
    <mergeCell ref="F34:F35"/>
    <mergeCell ref="M36:M37"/>
    <mergeCell ref="N36:N37"/>
    <mergeCell ref="G32:G33"/>
    <mergeCell ref="H32:H33"/>
    <mergeCell ref="L32:L33"/>
    <mergeCell ref="M32:M33"/>
    <mergeCell ref="N32:N33"/>
    <mergeCell ref="G30:G31"/>
    <mergeCell ref="H30:H31"/>
    <mergeCell ref="L30:L31"/>
    <mergeCell ref="M30:M31"/>
    <mergeCell ref="N30:N31"/>
    <mergeCell ref="A32:A33"/>
    <mergeCell ref="B32:B33"/>
    <mergeCell ref="C32:C33"/>
    <mergeCell ref="D32:D33"/>
    <mergeCell ref="F32:F33"/>
    <mergeCell ref="G28:G29"/>
    <mergeCell ref="H28:H29"/>
    <mergeCell ref="L28:L29"/>
    <mergeCell ref="M28:M29"/>
    <mergeCell ref="N28:N29"/>
    <mergeCell ref="A30:A31"/>
    <mergeCell ref="B30:B31"/>
    <mergeCell ref="C30:C31"/>
    <mergeCell ref="D30:D31"/>
    <mergeCell ref="F30:F31"/>
    <mergeCell ref="G26:G27"/>
    <mergeCell ref="H26:H27"/>
    <mergeCell ref="L26:L27"/>
    <mergeCell ref="M26:M27"/>
    <mergeCell ref="N26:N27"/>
    <mergeCell ref="A28:A29"/>
    <mergeCell ref="B28:B29"/>
    <mergeCell ref="C28:C29"/>
    <mergeCell ref="D28:D29"/>
    <mergeCell ref="F28:F29"/>
    <mergeCell ref="G24:G25"/>
    <mergeCell ref="H24:H25"/>
    <mergeCell ref="L24:L25"/>
    <mergeCell ref="M24:M25"/>
    <mergeCell ref="N24:N25"/>
    <mergeCell ref="A26:A27"/>
    <mergeCell ref="B26:B27"/>
    <mergeCell ref="C26:C27"/>
    <mergeCell ref="D26:D27"/>
    <mergeCell ref="F26:F27"/>
    <mergeCell ref="A21:A23"/>
    <mergeCell ref="B21:B23"/>
    <mergeCell ref="D21:D23"/>
    <mergeCell ref="L21:L23"/>
    <mergeCell ref="M21:M23"/>
    <mergeCell ref="A24:A25"/>
    <mergeCell ref="B24:B25"/>
    <mergeCell ref="C24:C25"/>
    <mergeCell ref="D24:D25"/>
    <mergeCell ref="F24:F25"/>
    <mergeCell ref="N16:N17"/>
    <mergeCell ref="A18:A20"/>
    <mergeCell ref="B18:B20"/>
    <mergeCell ref="D18:D20"/>
    <mergeCell ref="L18:L20"/>
    <mergeCell ref="M18:M20"/>
    <mergeCell ref="M13:M15"/>
    <mergeCell ref="A16:A17"/>
    <mergeCell ref="B16:B17"/>
    <mergeCell ref="C16:C17"/>
    <mergeCell ref="D16:D17"/>
    <mergeCell ref="F16:F17"/>
    <mergeCell ref="G16:G17"/>
    <mergeCell ref="H16:H17"/>
    <mergeCell ref="L16:L17"/>
    <mergeCell ref="M16:M17"/>
    <mergeCell ref="L13:L15"/>
    <mergeCell ref="G11:H11"/>
    <mergeCell ref="I11:K11"/>
    <mergeCell ref="A13:A15"/>
    <mergeCell ref="B13:B15"/>
    <mergeCell ref="D13:D15"/>
  </mergeCells>
  <printOptions horizontalCentered="1"/>
  <pageMargins left="0.1968503937007874" right="0.1968503937007874" top="0.7874015748031497" bottom="0.3937007874015748" header="0.5118110236220472" footer="0.11811023622047245"/>
  <pageSetup horizontalDpi="600" verticalDpi="600" orientation="landscape" paperSize="9" scale="5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55"/>
  <sheetViews>
    <sheetView zoomScale="72" zoomScaleNormal="72" zoomScalePageLayoutView="0" workbookViewId="0" topLeftCell="A1">
      <selection activeCell="A5" sqref="A5"/>
    </sheetView>
  </sheetViews>
  <sheetFormatPr defaultColWidth="9.140625" defaultRowHeight="15"/>
  <cols>
    <col min="1" max="1" width="7.7109375" style="3" customWidth="1"/>
    <col min="2" max="3" width="9.140625" style="3" customWidth="1"/>
    <col min="4" max="4" width="9.8515625" style="3" customWidth="1"/>
    <col min="5" max="5" width="65.8515625" style="3" customWidth="1"/>
    <col min="6" max="6" width="21.57421875" style="3" customWidth="1"/>
    <col min="7" max="13" width="17.00390625" style="3" customWidth="1"/>
    <col min="14" max="14" width="21.8515625" style="3" customWidth="1"/>
    <col min="15" max="16384" width="9.140625" style="3" customWidth="1"/>
  </cols>
  <sheetData>
    <row r="1" ht="15.75" customHeight="1">
      <c r="N1" s="28" t="s">
        <v>296</v>
      </c>
    </row>
    <row r="2" spans="1:14" ht="22.5" customHeight="1">
      <c r="A2" s="1" t="s">
        <v>178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2" ht="21" customHeight="1">
      <c r="A3" s="1" t="s">
        <v>291</v>
      </c>
      <c r="B3" s="2"/>
      <c r="C3" s="2"/>
      <c r="D3" s="2"/>
      <c r="E3" s="2"/>
      <c r="F3" s="2"/>
      <c r="G3" s="1"/>
      <c r="H3" s="2"/>
      <c r="I3" s="2"/>
      <c r="J3" s="2"/>
      <c r="K3" s="2"/>
      <c r="L3" s="2"/>
    </row>
    <row r="4" spans="1:8" ht="18" customHeight="1" thickBot="1">
      <c r="A4" s="1"/>
      <c r="B4" s="2"/>
      <c r="C4" s="2"/>
      <c r="D4" s="2"/>
      <c r="E4" s="2"/>
      <c r="H4" s="4"/>
    </row>
    <row r="5" spans="1:14" ht="18" customHeight="1">
      <c r="A5" s="1"/>
      <c r="B5" s="2"/>
      <c r="C5" s="2"/>
      <c r="D5" s="2"/>
      <c r="E5" s="2"/>
      <c r="F5" s="5" t="s">
        <v>0</v>
      </c>
      <c r="G5" s="6">
        <v>0</v>
      </c>
      <c r="H5" s="7"/>
      <c r="K5" s="8"/>
      <c r="L5" s="9"/>
      <c r="M5" s="9"/>
      <c r="N5" s="10"/>
    </row>
    <row r="6" spans="1:14" ht="18" customHeight="1">
      <c r="A6" s="11"/>
      <c r="F6" s="12" t="s">
        <v>1</v>
      </c>
      <c r="G6" s="13">
        <v>0</v>
      </c>
      <c r="H6" s="14"/>
      <c r="K6" s="15"/>
      <c r="L6" s="9"/>
      <c r="M6" s="9"/>
      <c r="N6" s="9"/>
    </row>
    <row r="7" spans="1:14" ht="18" customHeight="1">
      <c r="A7" s="11"/>
      <c r="F7" s="12" t="s">
        <v>2</v>
      </c>
      <c r="G7" s="16">
        <v>0</v>
      </c>
      <c r="H7" s="14"/>
      <c r="K7" s="15"/>
      <c r="L7" s="9"/>
      <c r="M7" s="9"/>
      <c r="N7" s="9"/>
    </row>
    <row r="8" spans="3:13" ht="18" customHeight="1" thickBot="1">
      <c r="C8" s="17"/>
      <c r="D8" s="17"/>
      <c r="E8" s="17"/>
      <c r="F8" s="18" t="s">
        <v>3</v>
      </c>
      <c r="G8" s="19">
        <v>168.8</v>
      </c>
      <c r="H8" s="20"/>
      <c r="K8" s="21"/>
      <c r="L8" s="9"/>
      <c r="M8" s="9"/>
    </row>
    <row r="9" spans="1:13" ht="18" customHeight="1">
      <c r="A9" s="22" t="s">
        <v>4</v>
      </c>
      <c r="B9" s="17"/>
      <c r="C9" s="17"/>
      <c r="D9" s="17"/>
      <c r="E9" s="17"/>
      <c r="F9" s="23"/>
      <c r="G9" s="23"/>
      <c r="H9" s="23"/>
      <c r="I9" s="24"/>
      <c r="J9" s="24"/>
      <c r="K9" s="24"/>
      <c r="L9" s="9"/>
      <c r="M9" s="9"/>
    </row>
    <row r="10" spans="1:13" ht="18" customHeight="1" thickBot="1">
      <c r="A10" s="25" t="s">
        <v>130</v>
      </c>
      <c r="B10" s="26"/>
      <c r="C10" s="17"/>
      <c r="D10" s="17"/>
      <c r="E10" s="17"/>
      <c r="F10" s="17"/>
      <c r="G10" s="17"/>
      <c r="H10" s="17"/>
      <c r="I10" s="24"/>
      <c r="J10" s="24"/>
      <c r="K10" s="24"/>
      <c r="L10" s="9"/>
      <c r="M10" s="9"/>
    </row>
    <row r="11" spans="1:14" ht="32.25" customHeight="1" thickBot="1">
      <c r="A11" s="11"/>
      <c r="E11" s="4"/>
      <c r="F11" s="27" t="s">
        <v>6</v>
      </c>
      <c r="G11" s="815" t="s">
        <v>7</v>
      </c>
      <c r="H11" s="821"/>
      <c r="I11" s="822" t="s">
        <v>8</v>
      </c>
      <c r="J11" s="823"/>
      <c r="K11" s="824"/>
      <c r="N11" s="28"/>
    </row>
    <row r="12" spans="1:15" ht="82.5" customHeight="1" thickBot="1">
      <c r="A12" s="29" t="s">
        <v>9</v>
      </c>
      <c r="B12" s="30" t="s">
        <v>10</v>
      </c>
      <c r="C12" s="30" t="s">
        <v>11</v>
      </c>
      <c r="D12" s="30" t="s">
        <v>12</v>
      </c>
      <c r="E12" s="282" t="s">
        <v>13</v>
      </c>
      <c r="F12" s="31" t="s">
        <v>14</v>
      </c>
      <c r="G12" s="283" t="s">
        <v>182</v>
      </c>
      <c r="H12" s="283" t="s">
        <v>187</v>
      </c>
      <c r="I12" s="284" t="s">
        <v>15</v>
      </c>
      <c r="J12" s="284" t="s">
        <v>16</v>
      </c>
      <c r="K12" s="284" t="s">
        <v>17</v>
      </c>
      <c r="L12" s="31" t="s">
        <v>18</v>
      </c>
      <c r="M12" s="31" t="s">
        <v>19</v>
      </c>
      <c r="N12" s="33" t="s">
        <v>20</v>
      </c>
      <c r="O12" s="34"/>
    </row>
    <row r="13" spans="1:14" ht="18" customHeight="1" thickBot="1">
      <c r="A13" s="579"/>
      <c r="B13" s="580"/>
      <c r="C13" s="580"/>
      <c r="D13" s="580"/>
      <c r="E13" s="581" t="s">
        <v>128</v>
      </c>
      <c r="F13" s="582">
        <v>0</v>
      </c>
      <c r="G13" s="583">
        <v>0</v>
      </c>
      <c r="H13" s="583">
        <v>0</v>
      </c>
      <c r="I13" s="584">
        <v>168.8</v>
      </c>
      <c r="J13" s="584">
        <v>168.8</v>
      </c>
      <c r="K13" s="584">
        <v>0</v>
      </c>
      <c r="L13" s="585">
        <v>0</v>
      </c>
      <c r="M13" s="585">
        <v>3181.054</v>
      </c>
      <c r="N13" s="586"/>
    </row>
    <row r="14" spans="1:14" ht="18" customHeight="1" thickBot="1">
      <c r="A14" s="4"/>
      <c r="B14" s="4"/>
      <c r="C14" s="4"/>
      <c r="I14" s="76"/>
      <c r="J14" s="76"/>
      <c r="K14" s="76"/>
      <c r="L14" s="77"/>
      <c r="M14" s="77"/>
      <c r="N14" s="11"/>
    </row>
    <row r="15" spans="1:14" ht="20.25" customHeight="1" thickBot="1">
      <c r="A15" s="78"/>
      <c r="B15" s="78"/>
      <c r="C15" s="78"/>
      <c r="D15" s="78"/>
      <c r="E15" s="79" t="s">
        <v>34</v>
      </c>
      <c r="F15" s="80">
        <f>SUM(F13:F14)</f>
        <v>0</v>
      </c>
      <c r="G15" s="81">
        <f>SUM(G13:G14)</f>
        <v>0</v>
      </c>
      <c r="H15" s="81"/>
      <c r="I15" s="82">
        <f>SUM(I13:I13)</f>
        <v>168.8</v>
      </c>
      <c r="J15" s="83">
        <f>SUM(J13:J14)</f>
        <v>168.8</v>
      </c>
      <c r="K15" s="83">
        <f>SUM(K13:K14)</f>
        <v>0</v>
      </c>
      <c r="L15" s="82">
        <f>SUM(L13:L14)</f>
        <v>0</v>
      </c>
      <c r="M15" s="82">
        <f>SUM(M13:M14)</f>
        <v>3181.054</v>
      </c>
      <c r="N15" s="84"/>
    </row>
    <row r="16" spans="1:14" ht="20.25" customHeight="1" thickBot="1">
      <c r="A16" s="85"/>
      <c r="B16" s="86"/>
      <c r="C16" s="85"/>
      <c r="D16" s="85"/>
      <c r="E16" s="78"/>
      <c r="F16" s="78"/>
      <c r="G16" s="819">
        <f>G15+H15</f>
        <v>0</v>
      </c>
      <c r="H16" s="820"/>
      <c r="I16" s="87"/>
      <c r="J16" s="817">
        <f>J15+K15</f>
        <v>168.8</v>
      </c>
      <c r="K16" s="818"/>
      <c r="L16" s="88"/>
      <c r="M16" s="88"/>
      <c r="N16" s="89"/>
    </row>
    <row r="17" spans="1:14" ht="18" customHeight="1">
      <c r="A17" s="85"/>
      <c r="B17" s="86"/>
      <c r="C17" s="85"/>
      <c r="D17" s="85"/>
      <c r="E17" s="78"/>
      <c r="F17" s="78"/>
      <c r="G17" s="78"/>
      <c r="H17" s="78"/>
      <c r="I17" s="88"/>
      <c r="J17" s="88"/>
      <c r="K17" s="88"/>
      <c r="L17" s="88"/>
      <c r="M17" s="88"/>
      <c r="N17" s="89"/>
    </row>
    <row r="18" spans="1:14" ht="18" customHeight="1">
      <c r="A18" s="85"/>
      <c r="B18" s="86"/>
      <c r="C18" s="85"/>
      <c r="D18" s="85"/>
      <c r="E18" s="286" t="s">
        <v>129</v>
      </c>
      <c r="F18" s="286" t="s">
        <v>112</v>
      </c>
      <c r="G18" s="287">
        <v>0</v>
      </c>
      <c r="H18" s="78"/>
      <c r="I18" s="88"/>
      <c r="J18" s="88"/>
      <c r="K18" s="88"/>
      <c r="L18" s="88"/>
      <c r="M18" s="88"/>
      <c r="N18" s="89"/>
    </row>
    <row r="19" spans="1:14" ht="18" customHeight="1">
      <c r="A19" s="85"/>
      <c r="B19" s="86"/>
      <c r="C19" s="85"/>
      <c r="D19" s="85"/>
      <c r="E19" s="288"/>
      <c r="F19" s="286" t="s">
        <v>113</v>
      </c>
      <c r="G19" s="287">
        <v>0</v>
      </c>
      <c r="H19" s="78"/>
      <c r="I19" s="88"/>
      <c r="J19" s="88"/>
      <c r="K19" s="88"/>
      <c r="L19" s="88"/>
      <c r="M19" s="88"/>
      <c r="N19" s="89"/>
    </row>
    <row r="20" spans="1:14" ht="18" customHeight="1">
      <c r="A20" s="85"/>
      <c r="B20" s="86"/>
      <c r="C20" s="85"/>
      <c r="D20" s="85"/>
      <c r="E20" s="288"/>
      <c r="F20" s="286" t="s">
        <v>3</v>
      </c>
      <c r="G20" s="287">
        <v>168.8</v>
      </c>
      <c r="H20" s="78"/>
      <c r="I20" s="88"/>
      <c r="J20" s="88"/>
      <c r="K20" s="88"/>
      <c r="L20" s="88"/>
      <c r="M20" s="88"/>
      <c r="N20" s="89"/>
    </row>
    <row r="21" spans="1:14" ht="18" customHeight="1">
      <c r="A21" s="85"/>
      <c r="B21" s="86"/>
      <c r="C21" s="85"/>
      <c r="D21" s="85"/>
      <c r="E21" s="289"/>
      <c r="F21" s="286" t="s">
        <v>114</v>
      </c>
      <c r="G21" s="290">
        <f>SUM(G18:G20)</f>
        <v>168.8</v>
      </c>
      <c r="H21" s="78"/>
      <c r="I21" s="88"/>
      <c r="J21" s="88"/>
      <c r="K21" s="88"/>
      <c r="L21" s="88"/>
      <c r="M21" s="88"/>
      <c r="N21" s="89"/>
    </row>
    <row r="22" spans="1:14" ht="18" customHeight="1" thickBot="1">
      <c r="A22" s="85"/>
      <c r="B22" s="86"/>
      <c r="C22" s="85"/>
      <c r="D22" s="85"/>
      <c r="E22" s="78"/>
      <c r="F22" s="78"/>
      <c r="G22" s="78"/>
      <c r="H22" s="78"/>
      <c r="I22" s="88"/>
      <c r="J22" s="88"/>
      <c r="K22" s="88"/>
      <c r="L22" s="88"/>
      <c r="M22" s="88"/>
      <c r="N22" s="89"/>
    </row>
    <row r="23" spans="1:14" ht="18" customHeight="1" thickBot="1">
      <c r="A23" s="90" t="s">
        <v>194</v>
      </c>
      <c r="B23" s="91"/>
      <c r="C23" s="91"/>
      <c r="D23" s="92"/>
      <c r="E23" s="92"/>
      <c r="F23" s="93"/>
      <c r="G23" s="94"/>
      <c r="H23" s="94"/>
      <c r="I23" s="95"/>
      <c r="J23" s="95"/>
      <c r="K23" s="95"/>
      <c r="L23" s="88"/>
      <c r="M23" s="88"/>
      <c r="N23" s="89"/>
    </row>
    <row r="24" spans="1:14" ht="18" customHeight="1">
      <c r="A24" s="96" t="s">
        <v>11</v>
      </c>
      <c r="B24" s="97"/>
      <c r="C24" s="98">
        <v>6351</v>
      </c>
      <c r="D24" s="99"/>
      <c r="E24" s="100" t="s">
        <v>36</v>
      </c>
      <c r="F24" s="101">
        <v>0</v>
      </c>
      <c r="G24" s="94"/>
      <c r="H24" s="94"/>
      <c r="I24" s="95"/>
      <c r="J24" s="95"/>
      <c r="K24" s="95"/>
      <c r="L24" s="88"/>
      <c r="M24" s="88"/>
      <c r="N24" s="89"/>
    </row>
    <row r="25" spans="1:14" ht="18" customHeight="1">
      <c r="A25" s="102" t="s">
        <v>11</v>
      </c>
      <c r="B25" s="103"/>
      <c r="C25" s="104">
        <v>5331</v>
      </c>
      <c r="D25" s="105"/>
      <c r="E25" s="106" t="s">
        <v>37</v>
      </c>
      <c r="F25" s="107">
        <v>0</v>
      </c>
      <c r="G25" s="94"/>
      <c r="H25" s="94"/>
      <c r="I25" s="95"/>
      <c r="J25" s="95"/>
      <c r="K25" s="95"/>
      <c r="L25" s="88"/>
      <c r="M25" s="88"/>
      <c r="N25" s="89"/>
    </row>
    <row r="26" spans="1:14" ht="24.75" customHeight="1">
      <c r="A26" s="102" t="s">
        <v>11</v>
      </c>
      <c r="B26" s="103"/>
      <c r="C26" s="104">
        <v>6130</v>
      </c>
      <c r="D26" s="105"/>
      <c r="E26" s="108" t="s">
        <v>38</v>
      </c>
      <c r="F26" s="101">
        <v>0</v>
      </c>
      <c r="G26" s="94"/>
      <c r="H26" s="94"/>
      <c r="I26" s="109"/>
      <c r="J26" s="109"/>
      <c r="K26" s="109"/>
      <c r="L26" s="110"/>
      <c r="M26" s="110"/>
      <c r="N26" s="89"/>
    </row>
    <row r="27" spans="1:14" ht="26.25" customHeight="1">
      <c r="A27" s="111" t="s">
        <v>11</v>
      </c>
      <c r="B27" s="112"/>
      <c r="C27" s="113">
        <v>6121</v>
      </c>
      <c r="D27" s="114"/>
      <c r="E27" s="115" t="s">
        <v>39</v>
      </c>
      <c r="F27" s="107">
        <v>0</v>
      </c>
      <c r="G27" s="86"/>
      <c r="H27" s="86"/>
      <c r="I27" s="110"/>
      <c r="J27" s="110"/>
      <c r="K27" s="110"/>
      <c r="L27" s="110"/>
      <c r="M27" s="110"/>
      <c r="N27" s="89"/>
    </row>
    <row r="28" spans="1:14" s="123" customFormat="1" ht="18" customHeight="1" thickBot="1">
      <c r="A28" s="116" t="s">
        <v>11</v>
      </c>
      <c r="B28" s="117"/>
      <c r="C28" s="118">
        <v>6901</v>
      </c>
      <c r="D28" s="119"/>
      <c r="E28" s="120" t="s">
        <v>40</v>
      </c>
      <c r="F28" s="101">
        <v>0</v>
      </c>
      <c r="G28" s="121"/>
      <c r="H28" s="121"/>
      <c r="I28" s="121"/>
      <c r="J28" s="121"/>
      <c r="K28" s="121"/>
      <c r="L28" s="110"/>
      <c r="M28" s="110"/>
      <c r="N28" s="122"/>
    </row>
    <row r="29" spans="1:14" s="123" customFormat="1" ht="18" customHeight="1" thickBot="1">
      <c r="A29" s="124"/>
      <c r="B29" s="125"/>
      <c r="C29" s="125"/>
      <c r="D29" s="125"/>
      <c r="E29" s="126" t="s">
        <v>41</v>
      </c>
      <c r="F29" s="127">
        <v>0</v>
      </c>
      <c r="G29" s="128"/>
      <c r="H29" s="128"/>
      <c r="I29" s="129"/>
      <c r="J29" s="129"/>
      <c r="K29" s="129"/>
      <c r="L29" s="110"/>
      <c r="M29" s="110"/>
      <c r="N29" s="122"/>
    </row>
    <row r="30" spans="1:14" ht="18" customHeight="1">
      <c r="A30" s="130"/>
      <c r="B30" s="130"/>
      <c r="C30" s="130"/>
      <c r="D30" s="130"/>
      <c r="E30" s="130"/>
      <c r="F30" s="130"/>
      <c r="G30" s="130"/>
      <c r="H30" s="130"/>
      <c r="I30" s="131"/>
      <c r="J30" s="131"/>
      <c r="K30" s="131"/>
      <c r="L30" s="110"/>
      <c r="M30" s="110"/>
      <c r="N30" s="11"/>
    </row>
    <row r="31" spans="1:14" ht="18" customHeight="1">
      <c r="A31" s="130"/>
      <c r="B31" s="132"/>
      <c r="C31" s="130"/>
      <c r="D31" s="130"/>
      <c r="E31" s="130"/>
      <c r="F31" s="130"/>
      <c r="G31" s="130"/>
      <c r="H31" s="130"/>
      <c r="I31" s="131"/>
      <c r="J31" s="131"/>
      <c r="K31" s="131"/>
      <c r="L31" s="4"/>
      <c r="M31" s="4"/>
      <c r="N31" s="4"/>
    </row>
    <row r="32" spans="1:14" ht="18" customHeight="1">
      <c r="A32" s="130"/>
      <c r="B32" s="132"/>
      <c r="C32" s="130"/>
      <c r="D32" s="130"/>
      <c r="E32" s="130"/>
      <c r="F32" s="130"/>
      <c r="G32" s="130"/>
      <c r="H32" s="130"/>
      <c r="I32" s="131"/>
      <c r="J32" s="131"/>
      <c r="K32" s="131"/>
      <c r="L32" s="4"/>
      <c r="M32" s="4"/>
      <c r="N32" s="4"/>
    </row>
    <row r="33" spans="1:14" ht="17.25" customHeight="1">
      <c r="A33" s="130"/>
      <c r="B33" s="130"/>
      <c r="C33" s="130"/>
      <c r="D33" s="130"/>
      <c r="E33" s="133"/>
      <c r="F33" s="130"/>
      <c r="G33" s="130"/>
      <c r="H33" s="130"/>
      <c r="I33" s="134"/>
      <c r="J33" s="134"/>
      <c r="K33" s="134"/>
      <c r="L33" s="110"/>
      <c r="M33" s="110"/>
      <c r="N33" s="4"/>
    </row>
    <row r="34" spans="1:13" ht="17.25" customHeight="1">
      <c r="A34" s="135"/>
      <c r="B34" s="4"/>
      <c r="C34" s="4"/>
      <c r="D34" s="4"/>
      <c r="E34" s="4"/>
      <c r="F34" s="4"/>
      <c r="G34" s="4"/>
      <c r="H34" s="4"/>
      <c r="I34" s="110"/>
      <c r="J34" s="110"/>
      <c r="K34" s="110"/>
      <c r="L34" s="110"/>
      <c r="M34" s="110"/>
    </row>
    <row r="35" spans="9:13" ht="17.25" customHeight="1">
      <c r="I35" s="110"/>
      <c r="J35" s="110"/>
      <c r="K35" s="110"/>
      <c r="L35" s="110"/>
      <c r="M35" s="110"/>
    </row>
    <row r="36" spans="9:13" ht="17.25" customHeight="1">
      <c r="I36" s="110"/>
      <c r="J36" s="110"/>
      <c r="K36" s="110"/>
      <c r="L36" s="110"/>
      <c r="M36" s="110"/>
    </row>
    <row r="37" ht="15.75" customHeight="1"/>
    <row r="38" spans="1:14" ht="20.25" customHeight="1">
      <c r="A38" s="1"/>
      <c r="B38" s="1"/>
      <c r="C38" s="1"/>
      <c r="D38" s="1"/>
      <c r="E38" s="1"/>
      <c r="F38" s="1"/>
      <c r="G38" s="1"/>
      <c r="H38" s="1"/>
      <c r="I38" s="136"/>
      <c r="J38" s="136"/>
      <c r="K38" s="136"/>
      <c r="L38" s="136"/>
      <c r="M38" s="136"/>
      <c r="N38" s="137"/>
    </row>
    <row r="39" spans="1:13" ht="15.75" customHeight="1">
      <c r="A39" s="11"/>
      <c r="I39" s="17"/>
      <c r="J39" s="17"/>
      <c r="K39" s="17"/>
      <c r="L39" s="17"/>
      <c r="M39" s="17"/>
    </row>
    <row r="40" spans="1:14" ht="15.75" customHeight="1">
      <c r="A40" s="22"/>
      <c r="B40" s="17"/>
      <c r="C40" s="17"/>
      <c r="D40" s="17"/>
      <c r="E40" s="17"/>
      <c r="F40" s="17"/>
      <c r="G40" s="17"/>
      <c r="H40" s="17"/>
      <c r="I40" s="27"/>
      <c r="J40" s="27"/>
      <c r="K40" s="27"/>
      <c r="L40" s="27"/>
      <c r="M40" s="27"/>
      <c r="N40" s="136"/>
    </row>
    <row r="41" spans="1:14" ht="15.75" customHeight="1">
      <c r="A41" s="11"/>
      <c r="I41" s="136"/>
      <c r="J41" s="136"/>
      <c r="K41" s="136"/>
      <c r="L41" s="136"/>
      <c r="M41" s="136"/>
      <c r="N41" s="136"/>
    </row>
    <row r="42" spans="1:14" ht="15.75" customHeight="1">
      <c r="A42" s="138"/>
      <c r="B42" s="139"/>
      <c r="C42" s="139"/>
      <c r="D42" s="139"/>
      <c r="E42" s="139"/>
      <c r="F42" s="139"/>
      <c r="G42" s="139"/>
      <c r="H42" s="139"/>
      <c r="I42" s="140"/>
      <c r="J42" s="140"/>
      <c r="K42" s="140"/>
      <c r="L42" s="140"/>
      <c r="M42" s="140"/>
      <c r="N42" s="141"/>
    </row>
    <row r="43" spans="1:14" ht="15.75" customHeight="1">
      <c r="A43" s="139"/>
      <c r="B43" s="139"/>
      <c r="C43" s="139"/>
      <c r="D43" s="139"/>
      <c r="E43" s="139"/>
      <c r="F43" s="139"/>
      <c r="G43" s="139"/>
      <c r="H43" s="139"/>
      <c r="I43" s="140"/>
      <c r="J43" s="140"/>
      <c r="K43" s="140"/>
      <c r="L43" s="140"/>
      <c r="M43" s="140"/>
      <c r="N43" s="141"/>
    </row>
    <row r="44" spans="1:14" ht="15.75" customHeight="1">
      <c r="A44" s="139"/>
      <c r="B44" s="139"/>
      <c r="C44" s="139"/>
      <c r="D44" s="139"/>
      <c r="E44" s="139"/>
      <c r="F44" s="139"/>
      <c r="G44" s="139"/>
      <c r="H44" s="139"/>
      <c r="I44" s="110"/>
      <c r="J44" s="110"/>
      <c r="K44" s="110"/>
      <c r="L44" s="110"/>
      <c r="M44" s="110"/>
      <c r="N44" s="141"/>
    </row>
    <row r="45" spans="1:14" ht="15.75" customHeight="1">
      <c r="A45" s="139"/>
      <c r="B45" s="139"/>
      <c r="C45" s="139"/>
      <c r="D45" s="139"/>
      <c r="E45" s="139"/>
      <c r="F45" s="139"/>
      <c r="G45" s="139"/>
      <c r="H45" s="139"/>
      <c r="I45" s="141"/>
      <c r="J45" s="141"/>
      <c r="K45" s="141"/>
      <c r="L45" s="141"/>
      <c r="M45" s="141"/>
      <c r="N45" s="141"/>
    </row>
    <row r="46" spans="1:14" ht="15.75" customHeight="1">
      <c r="A46" s="139"/>
      <c r="B46" s="139"/>
      <c r="C46" s="139"/>
      <c r="D46" s="139"/>
      <c r="E46" s="139"/>
      <c r="F46" s="139"/>
      <c r="G46" s="139"/>
      <c r="H46" s="139"/>
      <c r="I46" s="139"/>
      <c r="J46" s="139"/>
      <c r="K46" s="139"/>
      <c r="L46" s="139"/>
      <c r="M46" s="139"/>
      <c r="N46" s="139"/>
    </row>
    <row r="47" spans="1:14" ht="15.75" customHeight="1">
      <c r="A47" s="139"/>
      <c r="B47" s="139"/>
      <c r="C47" s="139"/>
      <c r="D47" s="139"/>
      <c r="E47" s="139"/>
      <c r="F47" s="139"/>
      <c r="G47" s="139"/>
      <c r="H47" s="139"/>
      <c r="I47" s="139"/>
      <c r="J47" s="139"/>
      <c r="K47" s="139"/>
      <c r="L47" s="139"/>
      <c r="M47" s="139"/>
      <c r="N47" s="139"/>
    </row>
    <row r="48" spans="1:14" ht="15.75" customHeight="1">
      <c r="A48" s="139"/>
      <c r="B48" s="139"/>
      <c r="C48" s="139"/>
      <c r="D48" s="139"/>
      <c r="E48" s="139"/>
      <c r="F48" s="139"/>
      <c r="G48" s="139"/>
      <c r="H48" s="139"/>
      <c r="I48" s="139"/>
      <c r="J48" s="139"/>
      <c r="K48" s="139"/>
      <c r="L48" s="139"/>
      <c r="M48" s="139"/>
      <c r="N48" s="139"/>
    </row>
    <row r="49" spans="1:14" ht="15.75" customHeight="1">
      <c r="A49" s="139"/>
      <c r="B49" s="139"/>
      <c r="C49" s="139"/>
      <c r="D49" s="139"/>
      <c r="E49" s="139"/>
      <c r="F49" s="139"/>
      <c r="G49" s="139"/>
      <c r="H49" s="139"/>
      <c r="I49" s="139"/>
      <c r="J49" s="139"/>
      <c r="K49" s="139"/>
      <c r="L49" s="139"/>
      <c r="M49" s="139"/>
      <c r="N49" s="139"/>
    </row>
    <row r="50" spans="1:14" ht="15.75" customHeight="1">
      <c r="A50" s="139"/>
      <c r="B50" s="139"/>
      <c r="C50" s="139"/>
      <c r="D50" s="139"/>
      <c r="E50" s="139"/>
      <c r="F50" s="139"/>
      <c r="G50" s="139"/>
      <c r="H50" s="139"/>
      <c r="I50" s="139"/>
      <c r="J50" s="139"/>
      <c r="K50" s="139"/>
      <c r="L50" s="139"/>
      <c r="M50" s="139"/>
      <c r="N50" s="139"/>
    </row>
    <row r="51" spans="1:14" ht="15.75" customHeight="1">
      <c r="A51" s="139"/>
      <c r="B51" s="139"/>
      <c r="C51" s="139"/>
      <c r="D51" s="139"/>
      <c r="E51" s="139"/>
      <c r="F51" s="139"/>
      <c r="G51" s="139"/>
      <c r="H51" s="139"/>
      <c r="I51" s="139"/>
      <c r="J51" s="139"/>
      <c r="K51" s="139"/>
      <c r="L51" s="139"/>
      <c r="M51" s="139"/>
      <c r="N51" s="139"/>
    </row>
    <row r="52" spans="1:14" ht="15.75" customHeight="1">
      <c r="A52" s="139"/>
      <c r="B52" s="139"/>
      <c r="C52" s="139"/>
      <c r="D52" s="139"/>
      <c r="E52" s="139"/>
      <c r="F52" s="139"/>
      <c r="G52" s="139"/>
      <c r="H52" s="139"/>
      <c r="I52" s="139"/>
      <c r="J52" s="139"/>
      <c r="K52" s="139"/>
      <c r="L52" s="139"/>
      <c r="M52" s="139"/>
      <c r="N52" s="139"/>
    </row>
    <row r="53" spans="1:14" ht="15.75" customHeight="1">
      <c r="A53" s="139"/>
      <c r="B53" s="139"/>
      <c r="C53" s="139"/>
      <c r="D53" s="139"/>
      <c r="E53" s="139"/>
      <c r="F53" s="139"/>
      <c r="G53" s="139"/>
      <c r="H53" s="139"/>
      <c r="I53" s="139"/>
      <c r="J53" s="139"/>
      <c r="K53" s="139"/>
      <c r="L53" s="139"/>
      <c r="M53" s="139"/>
      <c r="N53" s="139"/>
    </row>
    <row r="54" spans="1:14" ht="15.75" customHeight="1">
      <c r="A54" s="139"/>
      <c r="B54" s="139"/>
      <c r="C54" s="139"/>
      <c r="D54" s="139"/>
      <c r="E54" s="139"/>
      <c r="F54" s="139"/>
      <c r="G54" s="139"/>
      <c r="H54" s="139"/>
      <c r="I54" s="139"/>
      <c r="J54" s="139"/>
      <c r="K54" s="139"/>
      <c r="L54" s="139"/>
      <c r="M54" s="139"/>
      <c r="N54" s="139"/>
    </row>
    <row r="55" spans="1:14" ht="15.75" customHeight="1">
      <c r="A55" s="139"/>
      <c r="B55" s="139"/>
      <c r="C55" s="139"/>
      <c r="D55" s="139"/>
      <c r="E55" s="139"/>
      <c r="F55" s="139"/>
      <c r="G55" s="139"/>
      <c r="H55" s="139"/>
      <c r="I55" s="139"/>
      <c r="J55" s="139"/>
      <c r="K55" s="139"/>
      <c r="L55" s="139"/>
      <c r="M55" s="139"/>
      <c r="N55" s="139"/>
    </row>
  </sheetData>
  <sheetProtection/>
  <mergeCells count="4">
    <mergeCell ref="G11:H11"/>
    <mergeCell ref="I11:K11"/>
    <mergeCell ref="G16:H16"/>
    <mergeCell ref="J16:K16"/>
  </mergeCells>
  <printOptions horizontalCentered="1"/>
  <pageMargins left="0.1968503937007874" right="0.1968503937007874" top="1.1811023622047245" bottom="0.3937007874015748" header="0.3937007874015748" footer="0.3937007874015748"/>
  <pageSetup horizontalDpi="600" verticalDpi="600" orientation="landscape" paperSize="9" scale="5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7"/>
  <sheetViews>
    <sheetView zoomScale="70" zoomScaleNormal="70" zoomScalePageLayoutView="0" workbookViewId="0" topLeftCell="A2">
      <selection activeCell="A7" sqref="A7"/>
    </sheetView>
  </sheetViews>
  <sheetFormatPr defaultColWidth="9.140625" defaultRowHeight="15"/>
  <cols>
    <col min="1" max="1" width="7.140625" style="3" customWidth="1"/>
    <col min="2" max="3" width="9.140625" style="3" customWidth="1"/>
    <col min="4" max="4" width="11.7109375" style="3" customWidth="1"/>
    <col min="5" max="5" width="66.00390625" style="3" customWidth="1"/>
    <col min="6" max="6" width="21.57421875" style="3" customWidth="1"/>
    <col min="7" max="7" width="16.8515625" style="3" customWidth="1"/>
    <col min="8" max="13" width="17.00390625" style="3" customWidth="1"/>
    <col min="14" max="14" width="21.57421875" style="3" customWidth="1"/>
    <col min="15" max="16384" width="9.140625" style="3" customWidth="1"/>
  </cols>
  <sheetData>
    <row r="1" ht="21" customHeight="1">
      <c r="N1" s="28" t="s">
        <v>294</v>
      </c>
    </row>
    <row r="2" spans="1:14" ht="24" customHeight="1">
      <c r="A2" s="1" t="s">
        <v>178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2" ht="24" customHeight="1">
      <c r="A3" s="1" t="s">
        <v>291</v>
      </c>
      <c r="B3" s="2"/>
      <c r="C3" s="2"/>
      <c r="D3" s="2"/>
      <c r="E3" s="2"/>
      <c r="F3" s="2"/>
      <c r="G3" s="1"/>
      <c r="H3" s="2"/>
      <c r="I3" s="2"/>
      <c r="J3" s="2"/>
      <c r="K3" s="2"/>
      <c r="L3" s="2"/>
    </row>
    <row r="4" spans="1:12" ht="18" customHeight="1">
      <c r="A4" s="1"/>
      <c r="B4" s="2"/>
      <c r="C4" s="2"/>
      <c r="D4" s="2"/>
      <c r="E4" s="2"/>
      <c r="F4" s="2"/>
      <c r="G4" s="1"/>
      <c r="H4" s="2"/>
      <c r="I4" s="2"/>
      <c r="J4" s="2"/>
      <c r="K4" s="2"/>
      <c r="L4" s="2"/>
    </row>
    <row r="5" spans="1:12" ht="18" customHeight="1" thickBot="1">
      <c r="A5" s="793"/>
      <c r="B5" s="793"/>
      <c r="C5" s="793"/>
      <c r="D5" s="793"/>
      <c r="E5" s="793"/>
      <c r="F5" s="793"/>
      <c r="G5" s="793"/>
      <c r="H5" s="793"/>
      <c r="I5" s="793"/>
      <c r="J5" s="793"/>
      <c r="K5" s="793"/>
      <c r="L5" s="793"/>
    </row>
    <row r="6" spans="1:14" ht="18" customHeight="1">
      <c r="A6" s="1"/>
      <c r="B6" s="2"/>
      <c r="C6" s="2"/>
      <c r="D6" s="2"/>
      <c r="E6" s="2"/>
      <c r="F6" s="5" t="s">
        <v>0</v>
      </c>
      <c r="G6" s="6">
        <v>0</v>
      </c>
      <c r="H6" s="7"/>
      <c r="K6" s="8"/>
      <c r="L6" s="9"/>
      <c r="M6" s="9"/>
      <c r="N6" s="10"/>
    </row>
    <row r="7" spans="1:14" ht="18" customHeight="1">
      <c r="A7" s="11"/>
      <c r="F7" s="12" t="s">
        <v>1</v>
      </c>
      <c r="G7" s="13">
        <v>0</v>
      </c>
      <c r="H7" s="14"/>
      <c r="K7" s="15"/>
      <c r="L7" s="9"/>
      <c r="M7" s="9"/>
      <c r="N7" s="9"/>
    </row>
    <row r="8" spans="1:14" ht="18" customHeight="1">
      <c r="A8" s="11"/>
      <c r="F8" s="12" t="s">
        <v>2</v>
      </c>
      <c r="G8" s="16">
        <v>0</v>
      </c>
      <c r="H8" s="14"/>
      <c r="K8" s="15"/>
      <c r="L8" s="9"/>
      <c r="M8" s="9"/>
      <c r="N8" s="9"/>
    </row>
    <row r="9" spans="3:13" ht="18" customHeight="1" thickBot="1">
      <c r="C9" s="17"/>
      <c r="D9" s="17"/>
      <c r="E9" s="17"/>
      <c r="F9" s="18" t="s">
        <v>3</v>
      </c>
      <c r="G9" s="245">
        <v>9249</v>
      </c>
      <c r="H9" s="20"/>
      <c r="K9" s="21"/>
      <c r="L9" s="9"/>
      <c r="M9" s="9"/>
    </row>
    <row r="10" spans="1:13" ht="18" customHeight="1">
      <c r="A10" s="22" t="s">
        <v>4</v>
      </c>
      <c r="B10" s="17"/>
      <c r="C10" s="17"/>
      <c r="D10" s="17"/>
      <c r="E10" s="17"/>
      <c r="F10" s="23"/>
      <c r="G10" s="23"/>
      <c r="H10" s="23"/>
      <c r="I10" s="24"/>
      <c r="J10" s="24"/>
      <c r="K10" s="24"/>
      <c r="L10" s="9"/>
      <c r="M10" s="9"/>
    </row>
    <row r="11" spans="1:13" ht="18" customHeight="1" thickBot="1">
      <c r="A11" s="25" t="s">
        <v>118</v>
      </c>
      <c r="B11" s="26"/>
      <c r="C11" s="17"/>
      <c r="D11" s="17"/>
      <c r="E11" s="17"/>
      <c r="F11" s="17"/>
      <c r="G11" s="17"/>
      <c r="H11" s="17"/>
      <c r="I11" s="24"/>
      <c r="J11" s="24"/>
      <c r="K11" s="24"/>
      <c r="L11" s="9"/>
      <c r="M11" s="9"/>
    </row>
    <row r="12" spans="1:14" ht="33.75" customHeight="1" thickBot="1">
      <c r="A12" s="11"/>
      <c r="E12" s="4"/>
      <c r="F12" s="27" t="s">
        <v>6</v>
      </c>
      <c r="G12" s="815" t="s">
        <v>7</v>
      </c>
      <c r="H12" s="821"/>
      <c r="I12" s="822" t="s">
        <v>8</v>
      </c>
      <c r="J12" s="823"/>
      <c r="K12" s="824"/>
      <c r="N12" s="28"/>
    </row>
    <row r="13" spans="1:15" ht="82.5" customHeight="1" thickBot="1">
      <c r="A13" s="29" t="s">
        <v>79</v>
      </c>
      <c r="B13" s="30" t="s">
        <v>10</v>
      </c>
      <c r="C13" s="30" t="s">
        <v>11</v>
      </c>
      <c r="D13" s="30" t="s">
        <v>12</v>
      </c>
      <c r="E13" s="282" t="s">
        <v>13</v>
      </c>
      <c r="F13" s="31" t="s">
        <v>14</v>
      </c>
      <c r="G13" s="283" t="s">
        <v>182</v>
      </c>
      <c r="H13" s="283" t="s">
        <v>183</v>
      </c>
      <c r="I13" s="284" t="s">
        <v>15</v>
      </c>
      <c r="J13" s="284" t="s">
        <v>16</v>
      </c>
      <c r="K13" s="284" t="s">
        <v>17</v>
      </c>
      <c r="L13" s="31" t="s">
        <v>18</v>
      </c>
      <c r="M13" s="31" t="s">
        <v>19</v>
      </c>
      <c r="N13" s="33" t="s">
        <v>20</v>
      </c>
      <c r="O13" s="34"/>
    </row>
    <row r="14" spans="1:14" ht="18" customHeight="1">
      <c r="A14" s="247"/>
      <c r="B14" s="248"/>
      <c r="C14" s="248"/>
      <c r="D14" s="248"/>
      <c r="E14" s="249" t="s">
        <v>119</v>
      </c>
      <c r="F14" s="411">
        <v>351</v>
      </c>
      <c r="G14" s="39">
        <v>0</v>
      </c>
      <c r="H14" s="39">
        <v>0</v>
      </c>
      <c r="I14" s="40">
        <v>5649</v>
      </c>
      <c r="J14" s="40">
        <v>0</v>
      </c>
      <c r="K14" s="40">
        <v>5649</v>
      </c>
      <c r="L14" s="250"/>
      <c r="M14" s="250">
        <v>6000</v>
      </c>
      <c r="N14" s="251"/>
    </row>
    <row r="15" spans="1:14" ht="18" customHeight="1" thickBot="1">
      <c r="A15" s="252"/>
      <c r="B15" s="253"/>
      <c r="C15" s="253"/>
      <c r="D15" s="253"/>
      <c r="E15" s="254" t="s">
        <v>120</v>
      </c>
      <c r="F15" s="73"/>
      <c r="G15" s="74"/>
      <c r="H15" s="74"/>
      <c r="I15" s="75">
        <v>3600</v>
      </c>
      <c r="J15" s="75">
        <v>0</v>
      </c>
      <c r="K15" s="75">
        <v>3600</v>
      </c>
      <c r="L15" s="255"/>
      <c r="M15" s="255">
        <v>3600</v>
      </c>
      <c r="N15" s="578"/>
    </row>
    <row r="16" spans="1:14" ht="18" customHeight="1" thickBot="1">
      <c r="A16" s="4"/>
      <c r="B16" s="4"/>
      <c r="C16" s="4"/>
      <c r="I16" s="76"/>
      <c r="J16" s="76"/>
      <c r="K16" s="76"/>
      <c r="L16" s="77"/>
      <c r="M16" s="77"/>
      <c r="N16" s="11"/>
    </row>
    <row r="17" spans="1:14" ht="21" customHeight="1" thickBot="1">
      <c r="A17" s="78"/>
      <c r="B17" s="78"/>
      <c r="C17" s="78"/>
      <c r="D17" s="78"/>
      <c r="E17" s="79" t="s">
        <v>34</v>
      </c>
      <c r="F17" s="80">
        <f>SUM(F14:F16)</f>
        <v>351</v>
      </c>
      <c r="G17" s="81">
        <f>SUM(G14:G16)</f>
        <v>0</v>
      </c>
      <c r="H17" s="81">
        <v>0</v>
      </c>
      <c r="I17" s="82">
        <f>SUM(I14:I15)</f>
        <v>9249</v>
      </c>
      <c r="J17" s="83">
        <f>SUM(J14:J16)</f>
        <v>0</v>
      </c>
      <c r="K17" s="83">
        <f>SUM(K14:K16)</f>
        <v>9249</v>
      </c>
      <c r="L17" s="82">
        <f>SUM(L14:L16)</f>
        <v>0</v>
      </c>
      <c r="M17" s="82">
        <f>SUM(M14:M16)</f>
        <v>9600</v>
      </c>
      <c r="N17" s="84"/>
    </row>
    <row r="18" spans="1:14" ht="21" customHeight="1" thickBot="1">
      <c r="A18" s="85"/>
      <c r="B18" s="86"/>
      <c r="C18" s="85"/>
      <c r="D18" s="85"/>
      <c r="E18" s="78"/>
      <c r="F18" s="78"/>
      <c r="G18" s="819">
        <f>G17+H17</f>
        <v>0</v>
      </c>
      <c r="H18" s="820"/>
      <c r="I18" s="87"/>
      <c r="J18" s="817">
        <f>J17+K17</f>
        <v>9249</v>
      </c>
      <c r="K18" s="818"/>
      <c r="L18" s="88"/>
      <c r="M18" s="88"/>
      <c r="N18" s="89"/>
    </row>
    <row r="19" spans="1:14" ht="18" customHeight="1">
      <c r="A19" s="85"/>
      <c r="B19" s="86"/>
      <c r="C19" s="85"/>
      <c r="D19" s="85"/>
      <c r="E19" s="78"/>
      <c r="F19" s="78"/>
      <c r="G19" s="291"/>
      <c r="H19" s="78"/>
      <c r="I19" s="87"/>
      <c r="J19" s="87"/>
      <c r="K19" s="87"/>
      <c r="L19" s="88"/>
      <c r="M19" s="88"/>
      <c r="N19" s="89"/>
    </row>
    <row r="20" spans="1:14" ht="18" customHeight="1">
      <c r="A20" s="85"/>
      <c r="B20" s="86"/>
      <c r="C20" s="85"/>
      <c r="D20" s="85"/>
      <c r="E20" s="286" t="s">
        <v>129</v>
      </c>
      <c r="F20" s="286" t="s">
        <v>112</v>
      </c>
      <c r="G20" s="287">
        <v>0</v>
      </c>
      <c r="H20" s="78"/>
      <c r="I20" s="87"/>
      <c r="J20" s="87"/>
      <c r="K20" s="87"/>
      <c r="L20" s="88"/>
      <c r="M20" s="88"/>
      <c r="N20" s="89"/>
    </row>
    <row r="21" spans="1:14" ht="18" customHeight="1">
      <c r="A21" s="85"/>
      <c r="B21" s="86"/>
      <c r="C21" s="85"/>
      <c r="D21" s="85"/>
      <c r="E21" s="288"/>
      <c r="F21" s="286" t="s">
        <v>113</v>
      </c>
      <c r="G21" s="287">
        <v>0</v>
      </c>
      <c r="H21" s="78"/>
      <c r="I21" s="87"/>
      <c r="J21" s="87"/>
      <c r="K21" s="87"/>
      <c r="L21" s="88"/>
      <c r="M21" s="88"/>
      <c r="N21" s="398"/>
    </row>
    <row r="22" spans="1:14" ht="18" customHeight="1">
      <c r="A22" s="85"/>
      <c r="B22" s="86"/>
      <c r="C22" s="85"/>
      <c r="D22" s="85"/>
      <c r="E22" s="288"/>
      <c r="F22" s="286" t="s">
        <v>3</v>
      </c>
      <c r="G22" s="287">
        <v>9249</v>
      </c>
      <c r="H22" s="78"/>
      <c r="I22" s="87"/>
      <c r="J22" s="87"/>
      <c r="K22" s="87"/>
      <c r="L22" s="88"/>
      <c r="M22" s="88"/>
      <c r="N22" s="89"/>
    </row>
    <row r="23" spans="1:14" ht="18" customHeight="1">
      <c r="A23" s="85"/>
      <c r="B23" s="86"/>
      <c r="C23" s="85"/>
      <c r="D23" s="85"/>
      <c r="E23" s="289"/>
      <c r="F23" s="286" t="s">
        <v>114</v>
      </c>
      <c r="G23" s="290">
        <f>SUM(G20:G22)</f>
        <v>9249</v>
      </c>
      <c r="H23" s="78"/>
      <c r="I23" s="87"/>
      <c r="J23" s="87"/>
      <c r="K23" s="87"/>
      <c r="L23" s="88"/>
      <c r="M23" s="88"/>
      <c r="N23" s="89"/>
    </row>
    <row r="24" spans="1:14" ht="18" customHeight="1" thickBot="1">
      <c r="A24" s="85"/>
      <c r="B24" s="86"/>
      <c r="C24" s="85"/>
      <c r="D24" s="85"/>
      <c r="E24" s="78"/>
      <c r="F24" s="78"/>
      <c r="G24" s="78"/>
      <c r="H24" s="78"/>
      <c r="I24" s="88"/>
      <c r="J24" s="88"/>
      <c r="K24" s="88"/>
      <c r="L24" s="88"/>
      <c r="M24" s="88"/>
      <c r="N24" s="89"/>
    </row>
    <row r="25" spans="1:14" ht="18" customHeight="1" thickBot="1">
      <c r="A25" s="90" t="s">
        <v>194</v>
      </c>
      <c r="B25" s="91"/>
      <c r="C25" s="91"/>
      <c r="D25" s="92"/>
      <c r="E25" s="92"/>
      <c r="F25" s="93"/>
      <c r="G25" s="94"/>
      <c r="H25" s="94"/>
      <c r="I25" s="95"/>
      <c r="J25" s="95"/>
      <c r="K25" s="95"/>
      <c r="L25" s="88"/>
      <c r="M25" s="88"/>
      <c r="N25" s="89"/>
    </row>
    <row r="26" spans="1:14" ht="18" customHeight="1">
      <c r="A26" s="96" t="s">
        <v>11</v>
      </c>
      <c r="B26" s="97"/>
      <c r="C26" s="98">
        <v>6351</v>
      </c>
      <c r="D26" s="99"/>
      <c r="E26" s="100" t="s">
        <v>36</v>
      </c>
      <c r="F26" s="101">
        <v>0</v>
      </c>
      <c r="G26" s="94"/>
      <c r="H26" s="94"/>
      <c r="I26" s="95"/>
      <c r="J26" s="95"/>
      <c r="K26" s="95"/>
      <c r="L26" s="88"/>
      <c r="M26" s="88"/>
      <c r="N26" s="89"/>
    </row>
    <row r="27" spans="1:14" ht="18" customHeight="1">
      <c r="A27" s="102" t="s">
        <v>11</v>
      </c>
      <c r="B27" s="103"/>
      <c r="C27" s="104">
        <v>5331</v>
      </c>
      <c r="D27" s="105"/>
      <c r="E27" s="106" t="s">
        <v>37</v>
      </c>
      <c r="F27" s="107">
        <v>0</v>
      </c>
      <c r="G27" s="94"/>
      <c r="H27" s="94"/>
      <c r="I27" s="95"/>
      <c r="J27" s="95"/>
      <c r="K27" s="95"/>
      <c r="L27" s="88"/>
      <c r="M27" s="88"/>
      <c r="N27" s="89"/>
    </row>
    <row r="28" spans="1:14" ht="30" customHeight="1">
      <c r="A28" s="102" t="s">
        <v>11</v>
      </c>
      <c r="B28" s="103"/>
      <c r="C28" s="104">
        <v>6130</v>
      </c>
      <c r="D28" s="105"/>
      <c r="E28" s="108" t="s">
        <v>38</v>
      </c>
      <c r="F28" s="101">
        <v>0</v>
      </c>
      <c r="G28" s="94"/>
      <c r="H28" s="94"/>
      <c r="I28" s="109"/>
      <c r="J28" s="109"/>
      <c r="K28" s="109"/>
      <c r="L28" s="110"/>
      <c r="M28" s="110"/>
      <c r="N28" s="89"/>
    </row>
    <row r="29" spans="1:14" ht="30.75" customHeight="1">
      <c r="A29" s="111" t="s">
        <v>11</v>
      </c>
      <c r="B29" s="112"/>
      <c r="C29" s="113">
        <v>6121</v>
      </c>
      <c r="D29" s="114"/>
      <c r="E29" s="115" t="s">
        <v>39</v>
      </c>
      <c r="F29" s="107">
        <v>0</v>
      </c>
      <c r="G29" s="86"/>
      <c r="H29" s="86"/>
      <c r="I29" s="110"/>
      <c r="J29" s="110"/>
      <c r="K29" s="110"/>
      <c r="L29" s="110"/>
      <c r="M29" s="110"/>
      <c r="N29" s="89"/>
    </row>
    <row r="30" spans="1:14" s="123" customFormat="1" ht="18" customHeight="1" thickBot="1">
      <c r="A30" s="116" t="s">
        <v>11</v>
      </c>
      <c r="B30" s="117"/>
      <c r="C30" s="118">
        <v>6901</v>
      </c>
      <c r="D30" s="119"/>
      <c r="E30" s="120" t="s">
        <v>40</v>
      </c>
      <c r="F30" s="101">
        <v>0</v>
      </c>
      <c r="G30" s="121"/>
      <c r="H30" s="121"/>
      <c r="I30" s="121"/>
      <c r="J30" s="121"/>
      <c r="K30" s="121"/>
      <c r="L30" s="110"/>
      <c r="M30" s="110"/>
      <c r="N30" s="122"/>
    </row>
    <row r="31" spans="1:14" s="123" customFormat="1" ht="18" customHeight="1" thickBot="1">
      <c r="A31" s="124"/>
      <c r="B31" s="125"/>
      <c r="C31" s="125"/>
      <c r="D31" s="125"/>
      <c r="E31" s="126" t="s">
        <v>41</v>
      </c>
      <c r="F31" s="127">
        <f>SUM(F26:F30)</f>
        <v>0</v>
      </c>
      <c r="G31" s="128"/>
      <c r="H31" s="128"/>
      <c r="I31" s="129"/>
      <c r="J31" s="129"/>
      <c r="K31" s="129"/>
      <c r="L31" s="110"/>
      <c r="M31" s="110"/>
      <c r="N31" s="122"/>
    </row>
    <row r="32" spans="1:14" ht="18" customHeight="1">
      <c r="A32" s="130"/>
      <c r="B32" s="130"/>
      <c r="C32" s="130"/>
      <c r="D32" s="130"/>
      <c r="E32" s="130"/>
      <c r="F32" s="130"/>
      <c r="G32" s="130"/>
      <c r="H32" s="130"/>
      <c r="I32" s="131"/>
      <c r="J32" s="131"/>
      <c r="K32" s="131"/>
      <c r="L32" s="110"/>
      <c r="M32" s="110"/>
      <c r="N32" s="11"/>
    </row>
    <row r="33" spans="1:14" ht="18" customHeight="1">
      <c r="A33" s="130"/>
      <c r="B33" s="132"/>
      <c r="C33" s="130"/>
      <c r="D33" s="130"/>
      <c r="E33" s="130"/>
      <c r="F33" s="130"/>
      <c r="G33" s="130"/>
      <c r="H33" s="130"/>
      <c r="I33" s="131"/>
      <c r="J33" s="131"/>
      <c r="K33" s="131"/>
      <c r="L33" s="4"/>
      <c r="M33" s="4"/>
      <c r="N33" s="4"/>
    </row>
    <row r="34" spans="1:14" ht="17.25" customHeight="1">
      <c r="A34" s="130"/>
      <c r="B34" s="132"/>
      <c r="C34" s="130"/>
      <c r="D34" s="130"/>
      <c r="E34" s="130"/>
      <c r="F34" s="286"/>
      <c r="G34" s="286"/>
      <c r="H34" s="287"/>
      <c r="I34" s="131"/>
      <c r="J34" s="131"/>
      <c r="K34" s="131"/>
      <c r="L34" s="4"/>
      <c r="M34" s="4"/>
      <c r="N34" s="4"/>
    </row>
    <row r="35" spans="1:14" ht="17.25" customHeight="1">
      <c r="A35" s="130"/>
      <c r="B35" s="130"/>
      <c r="C35" s="130"/>
      <c r="D35" s="130"/>
      <c r="E35" s="133"/>
      <c r="F35" s="288"/>
      <c r="G35" s="286"/>
      <c r="H35" s="287"/>
      <c r="I35" s="134"/>
      <c r="J35" s="134"/>
      <c r="K35" s="134"/>
      <c r="L35" s="110"/>
      <c r="M35" s="110"/>
      <c r="N35" s="4"/>
    </row>
    <row r="36" spans="1:13" ht="17.25" customHeight="1">
      <c r="A36" s="135"/>
      <c r="B36" s="4"/>
      <c r="C36" s="4"/>
      <c r="D36" s="4"/>
      <c r="E36" s="4"/>
      <c r="F36" s="288"/>
      <c r="G36" s="286"/>
      <c r="H36" s="287"/>
      <c r="I36" s="110"/>
      <c r="J36" s="110"/>
      <c r="K36" s="110"/>
      <c r="L36" s="110"/>
      <c r="M36" s="110"/>
    </row>
    <row r="37" spans="6:13" ht="17.25" customHeight="1">
      <c r="F37" s="289"/>
      <c r="G37" s="286"/>
      <c r="H37" s="290"/>
      <c r="I37" s="110"/>
      <c r="J37" s="110"/>
      <c r="K37" s="110"/>
      <c r="L37" s="110"/>
      <c r="M37" s="110"/>
    </row>
    <row r="38" spans="9:13" ht="17.25" customHeight="1">
      <c r="I38" s="110"/>
      <c r="J38" s="110"/>
      <c r="K38" s="110"/>
      <c r="L38" s="110"/>
      <c r="M38" s="110"/>
    </row>
    <row r="39" ht="15.75" customHeight="1"/>
    <row r="40" spans="1:14" ht="20.25" customHeight="1">
      <c r="A40" s="1"/>
      <c r="B40" s="1"/>
      <c r="C40" s="1"/>
      <c r="D40" s="1"/>
      <c r="E40" s="1"/>
      <c r="F40" s="1"/>
      <c r="G40" s="1"/>
      <c r="H40" s="1"/>
      <c r="I40" s="136"/>
      <c r="J40" s="136"/>
      <c r="K40" s="136"/>
      <c r="L40" s="136"/>
      <c r="M40" s="136"/>
      <c r="N40" s="137"/>
    </row>
    <row r="41" spans="1:13" ht="15.75" customHeight="1">
      <c r="A41" s="11"/>
      <c r="I41" s="17"/>
      <c r="J41" s="17"/>
      <c r="K41" s="17"/>
      <c r="L41" s="17"/>
      <c r="M41" s="17"/>
    </row>
    <row r="42" spans="1:14" ht="15.75" customHeight="1">
      <c r="A42" s="22"/>
      <c r="B42" s="17"/>
      <c r="C42" s="17"/>
      <c r="D42" s="17"/>
      <c r="E42" s="17"/>
      <c r="F42" s="17"/>
      <c r="G42" s="17"/>
      <c r="H42" s="17"/>
      <c r="I42" s="27"/>
      <c r="J42" s="27"/>
      <c r="K42" s="27"/>
      <c r="L42" s="27"/>
      <c r="M42" s="27"/>
      <c r="N42" s="136"/>
    </row>
    <row r="43" spans="1:14" ht="15.75" customHeight="1">
      <c r="A43" s="11"/>
      <c r="I43" s="136"/>
      <c r="J43" s="136"/>
      <c r="K43" s="136"/>
      <c r="L43" s="136"/>
      <c r="M43" s="136"/>
      <c r="N43" s="136"/>
    </row>
    <row r="44" spans="1:14" ht="15.75" customHeight="1">
      <c r="A44" s="138"/>
      <c r="B44" s="139"/>
      <c r="C44" s="139"/>
      <c r="D44" s="139"/>
      <c r="E44" s="139"/>
      <c r="F44" s="139"/>
      <c r="G44" s="139"/>
      <c r="H44" s="139"/>
      <c r="I44" s="140"/>
      <c r="J44" s="140"/>
      <c r="K44" s="140"/>
      <c r="L44" s="140"/>
      <c r="M44" s="140"/>
      <c r="N44" s="141"/>
    </row>
    <row r="45" spans="1:14" ht="15.75" customHeight="1">
      <c r="A45" s="139"/>
      <c r="B45" s="139"/>
      <c r="C45" s="139"/>
      <c r="D45" s="139"/>
      <c r="E45" s="139"/>
      <c r="F45" s="139"/>
      <c r="G45" s="139"/>
      <c r="H45" s="139"/>
      <c r="I45" s="140"/>
      <c r="J45" s="140"/>
      <c r="K45" s="140"/>
      <c r="L45" s="140"/>
      <c r="M45" s="140"/>
      <c r="N45" s="141"/>
    </row>
    <row r="46" spans="1:14" ht="15.75" customHeight="1">
      <c r="A46" s="139"/>
      <c r="B46" s="139"/>
      <c r="C46" s="139"/>
      <c r="D46" s="139"/>
      <c r="E46" s="139"/>
      <c r="F46" s="139"/>
      <c r="G46" s="139"/>
      <c r="H46" s="139"/>
      <c r="I46" s="110"/>
      <c r="J46" s="110"/>
      <c r="K46" s="110"/>
      <c r="L46" s="110"/>
      <c r="M46" s="110"/>
      <c r="N46" s="141"/>
    </row>
    <row r="47" spans="1:14" ht="15.75" customHeight="1">
      <c r="A47" s="139"/>
      <c r="B47" s="139"/>
      <c r="C47" s="139"/>
      <c r="D47" s="139"/>
      <c r="E47" s="139"/>
      <c r="F47" s="139"/>
      <c r="G47" s="139"/>
      <c r="H47" s="139"/>
      <c r="I47" s="141"/>
      <c r="J47" s="141"/>
      <c r="K47" s="141"/>
      <c r="L47" s="141"/>
      <c r="M47" s="141"/>
      <c r="N47" s="141"/>
    </row>
    <row r="48" spans="1:14" ht="15.75" customHeight="1">
      <c r="A48" s="139"/>
      <c r="B48" s="139"/>
      <c r="C48" s="139"/>
      <c r="D48" s="139"/>
      <c r="E48" s="139"/>
      <c r="F48" s="139"/>
      <c r="G48" s="139"/>
      <c r="H48" s="139"/>
      <c r="I48" s="139"/>
      <c r="J48" s="139"/>
      <c r="K48" s="139"/>
      <c r="L48" s="139"/>
      <c r="M48" s="139"/>
      <c r="N48" s="139"/>
    </row>
    <row r="49" spans="1:14" ht="15.75" customHeight="1">
      <c r="A49" s="139"/>
      <c r="B49" s="139"/>
      <c r="C49" s="139"/>
      <c r="D49" s="139"/>
      <c r="E49" s="139"/>
      <c r="F49" s="139"/>
      <c r="G49" s="139"/>
      <c r="H49" s="139"/>
      <c r="I49" s="139"/>
      <c r="J49" s="139"/>
      <c r="K49" s="139"/>
      <c r="L49" s="139"/>
      <c r="M49" s="139"/>
      <c r="N49" s="139"/>
    </row>
    <row r="50" spans="1:14" ht="15.75" customHeight="1">
      <c r="A50" s="139"/>
      <c r="B50" s="139"/>
      <c r="C50" s="139"/>
      <c r="D50" s="139"/>
      <c r="E50" s="139"/>
      <c r="F50" s="139"/>
      <c r="G50" s="139"/>
      <c r="H50" s="139"/>
      <c r="I50" s="139"/>
      <c r="J50" s="139"/>
      <c r="K50" s="139"/>
      <c r="L50" s="139"/>
      <c r="M50" s="139"/>
      <c r="N50" s="139"/>
    </row>
    <row r="51" spans="1:14" ht="15.75" customHeight="1">
      <c r="A51" s="139"/>
      <c r="B51" s="139"/>
      <c r="C51" s="139"/>
      <c r="D51" s="139"/>
      <c r="E51" s="139"/>
      <c r="F51" s="139"/>
      <c r="G51" s="139"/>
      <c r="H51" s="139"/>
      <c r="I51" s="139"/>
      <c r="J51" s="139"/>
      <c r="K51" s="139"/>
      <c r="L51" s="139"/>
      <c r="M51" s="139"/>
      <c r="N51" s="139"/>
    </row>
    <row r="52" spans="1:14" ht="15.75" customHeight="1">
      <c r="A52" s="139"/>
      <c r="B52" s="139"/>
      <c r="C52" s="139"/>
      <c r="D52" s="139"/>
      <c r="E52" s="139"/>
      <c r="F52" s="139"/>
      <c r="G52" s="139"/>
      <c r="H52" s="139"/>
      <c r="I52" s="139"/>
      <c r="J52" s="139"/>
      <c r="K52" s="139"/>
      <c r="L52" s="139"/>
      <c r="M52" s="139"/>
      <c r="N52" s="139"/>
    </row>
    <row r="53" spans="1:14" ht="15.75" customHeight="1">
      <c r="A53" s="139"/>
      <c r="B53" s="139"/>
      <c r="C53" s="139"/>
      <c r="D53" s="139"/>
      <c r="E53" s="139"/>
      <c r="F53" s="139"/>
      <c r="G53" s="139"/>
      <c r="H53" s="139"/>
      <c r="I53" s="139"/>
      <c r="J53" s="139"/>
      <c r="K53" s="139"/>
      <c r="L53" s="139"/>
      <c r="M53" s="139"/>
      <c r="N53" s="139"/>
    </row>
    <row r="54" spans="1:14" ht="15.75" customHeight="1">
      <c r="A54" s="139"/>
      <c r="B54" s="139"/>
      <c r="C54" s="139"/>
      <c r="D54" s="139"/>
      <c r="E54" s="139"/>
      <c r="F54" s="139"/>
      <c r="G54" s="139"/>
      <c r="H54" s="139"/>
      <c r="I54" s="139"/>
      <c r="J54" s="139"/>
      <c r="K54" s="139"/>
      <c r="L54" s="139"/>
      <c r="M54" s="139"/>
      <c r="N54" s="139"/>
    </row>
    <row r="55" spans="1:14" ht="15.75" customHeight="1">
      <c r="A55" s="139"/>
      <c r="B55" s="139"/>
      <c r="C55" s="139"/>
      <c r="D55" s="139"/>
      <c r="E55" s="139"/>
      <c r="F55" s="139"/>
      <c r="G55" s="139"/>
      <c r="H55" s="139"/>
      <c r="I55" s="139"/>
      <c r="J55" s="139"/>
      <c r="K55" s="139"/>
      <c r="L55" s="139"/>
      <c r="M55" s="139"/>
      <c r="N55" s="139"/>
    </row>
    <row r="56" spans="1:14" ht="15.75" customHeight="1">
      <c r="A56" s="139"/>
      <c r="B56" s="139"/>
      <c r="C56" s="139"/>
      <c r="D56" s="139"/>
      <c r="E56" s="139"/>
      <c r="F56" s="139"/>
      <c r="G56" s="139"/>
      <c r="H56" s="139"/>
      <c r="I56" s="139"/>
      <c r="J56" s="139"/>
      <c r="K56" s="139"/>
      <c r="L56" s="139"/>
      <c r="M56" s="139"/>
      <c r="N56" s="139"/>
    </row>
    <row r="57" spans="1:14" ht="15.75" customHeight="1">
      <c r="A57" s="139"/>
      <c r="B57" s="139"/>
      <c r="C57" s="139"/>
      <c r="D57" s="139"/>
      <c r="E57" s="139"/>
      <c r="F57" s="139"/>
      <c r="G57" s="139"/>
      <c r="H57" s="139"/>
      <c r="I57" s="139"/>
      <c r="J57" s="139"/>
      <c r="K57" s="139"/>
      <c r="L57" s="139"/>
      <c r="M57" s="139"/>
      <c r="N57" s="139"/>
    </row>
  </sheetData>
  <sheetProtection/>
  <mergeCells count="4">
    <mergeCell ref="G18:H18"/>
    <mergeCell ref="J18:K18"/>
    <mergeCell ref="G12:H12"/>
    <mergeCell ref="I12:K12"/>
  </mergeCells>
  <printOptions horizontalCentered="1"/>
  <pageMargins left="0.1968503937007874" right="0.1968503937007874" top="0.984251968503937" bottom="0.3937007874015748" header="0.3937007874015748" footer="0.3937007874015748"/>
  <pageSetup horizontalDpi="600" verticalDpi="600" orientation="landscape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63"/>
  <sheetViews>
    <sheetView zoomScale="72" zoomScaleNormal="72" zoomScalePageLayoutView="0" workbookViewId="0" topLeftCell="A3">
      <selection activeCell="D7" sqref="D7"/>
    </sheetView>
  </sheetViews>
  <sheetFormatPr defaultColWidth="9.140625" defaultRowHeight="15"/>
  <cols>
    <col min="1" max="1" width="6.7109375" style="3" customWidth="1"/>
    <col min="2" max="3" width="9.140625" style="3" customWidth="1"/>
    <col min="4" max="4" width="11.7109375" style="3" customWidth="1"/>
    <col min="5" max="5" width="65.8515625" style="3" customWidth="1"/>
    <col min="6" max="6" width="21.57421875" style="3" customWidth="1"/>
    <col min="7" max="7" width="16.8515625" style="3" customWidth="1"/>
    <col min="8" max="13" width="17.00390625" style="3" customWidth="1"/>
    <col min="14" max="14" width="23.28125" style="3" customWidth="1"/>
    <col min="15" max="16384" width="9.140625" style="3" customWidth="1"/>
  </cols>
  <sheetData>
    <row r="1" ht="18" customHeight="1">
      <c r="N1" s="28" t="s">
        <v>305</v>
      </c>
    </row>
    <row r="2" spans="1:14" ht="18.75" customHeight="1">
      <c r="A2" s="1" t="s">
        <v>178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2" ht="20.25" customHeight="1">
      <c r="A3" s="1" t="s">
        <v>291</v>
      </c>
      <c r="B3" s="2"/>
      <c r="C3" s="2"/>
      <c r="D3" s="2"/>
      <c r="E3" s="2"/>
      <c r="F3" s="2"/>
      <c r="G3" s="1"/>
      <c r="H3" s="2"/>
      <c r="I3" s="2"/>
      <c r="J3" s="2"/>
      <c r="K3" s="2"/>
      <c r="L3" s="2"/>
    </row>
    <row r="4" spans="1:8" ht="18" customHeight="1" thickBot="1">
      <c r="A4" s="1"/>
      <c r="B4" s="2"/>
      <c r="C4" s="2"/>
      <c r="D4" s="2"/>
      <c r="E4" s="2"/>
      <c r="H4" s="4"/>
    </row>
    <row r="5" spans="1:14" ht="18" customHeight="1">
      <c r="A5" s="1"/>
      <c r="B5" s="2"/>
      <c r="C5" s="2"/>
      <c r="D5" s="2"/>
      <c r="E5" s="2"/>
      <c r="F5" s="5" t="s">
        <v>0</v>
      </c>
      <c r="G5" s="6">
        <v>63000</v>
      </c>
      <c r="H5" s="7"/>
      <c r="K5" s="8"/>
      <c r="L5" s="9"/>
      <c r="M5" s="9"/>
      <c r="N5" s="10"/>
    </row>
    <row r="6" spans="1:14" ht="18" customHeight="1">
      <c r="A6" s="11"/>
      <c r="F6" s="12" t="s">
        <v>1</v>
      </c>
      <c r="G6" s="13">
        <v>-53000</v>
      </c>
      <c r="H6" s="14"/>
      <c r="K6" s="15"/>
      <c r="L6" s="9"/>
      <c r="M6" s="9"/>
      <c r="N6" s="9"/>
    </row>
    <row r="7" spans="1:14" ht="18" customHeight="1">
      <c r="A7" s="11"/>
      <c r="F7" s="12" t="s">
        <v>2</v>
      </c>
      <c r="G7" s="16">
        <f>G5+G6</f>
        <v>10000</v>
      </c>
      <c r="H7" s="14"/>
      <c r="K7" s="15"/>
      <c r="L7" s="9"/>
      <c r="M7" s="9"/>
      <c r="N7" s="9"/>
    </row>
    <row r="8" spans="3:13" ht="18" customHeight="1" thickBot="1">
      <c r="C8" s="17"/>
      <c r="D8" s="17"/>
      <c r="E8" s="17"/>
      <c r="F8" s="18" t="s">
        <v>3</v>
      </c>
      <c r="G8" s="245">
        <v>104.3</v>
      </c>
      <c r="H8" s="20"/>
      <c r="K8" s="21"/>
      <c r="L8" s="9"/>
      <c r="M8" s="9"/>
    </row>
    <row r="9" spans="1:13" ht="18" customHeight="1">
      <c r="A9" s="22" t="s">
        <v>4</v>
      </c>
      <c r="B9" s="17"/>
      <c r="C9" s="17"/>
      <c r="D9" s="17"/>
      <c r="E9" s="17"/>
      <c r="F9" s="23"/>
      <c r="G9" s="23"/>
      <c r="H9" s="23"/>
      <c r="I9" s="24"/>
      <c r="J9" s="24"/>
      <c r="K9" s="24"/>
      <c r="L9" s="9"/>
      <c r="M9" s="9"/>
    </row>
    <row r="10" spans="1:13" ht="18" customHeight="1" thickBot="1">
      <c r="A10" s="25" t="s">
        <v>5</v>
      </c>
      <c r="B10" s="26"/>
      <c r="C10" s="17"/>
      <c r="D10" s="17"/>
      <c r="E10" s="17"/>
      <c r="F10" s="17"/>
      <c r="G10" s="17"/>
      <c r="H10" s="17"/>
      <c r="I10" s="24"/>
      <c r="J10" s="24"/>
      <c r="K10" s="24"/>
      <c r="L10" s="9"/>
      <c r="M10" s="9"/>
    </row>
    <row r="11" spans="1:14" ht="34.5" customHeight="1" thickBot="1">
      <c r="A11" s="11"/>
      <c r="E11" s="4"/>
      <c r="F11" s="27" t="s">
        <v>6</v>
      </c>
      <c r="G11" s="815" t="s">
        <v>7</v>
      </c>
      <c r="H11" s="821"/>
      <c r="I11" s="822" t="s">
        <v>8</v>
      </c>
      <c r="J11" s="823"/>
      <c r="K11" s="824"/>
      <c r="N11" s="28"/>
    </row>
    <row r="12" spans="1:15" ht="82.5" customHeight="1" thickBot="1">
      <c r="A12" s="29" t="s">
        <v>79</v>
      </c>
      <c r="B12" s="30" t="s">
        <v>10</v>
      </c>
      <c r="C12" s="30" t="s">
        <v>11</v>
      </c>
      <c r="D12" s="30" t="s">
        <v>12</v>
      </c>
      <c r="E12" s="30" t="s">
        <v>13</v>
      </c>
      <c r="F12" s="31" t="s">
        <v>14</v>
      </c>
      <c r="G12" s="283" t="s">
        <v>184</v>
      </c>
      <c r="H12" s="283" t="s">
        <v>185</v>
      </c>
      <c r="I12" s="32" t="s">
        <v>15</v>
      </c>
      <c r="J12" s="32" t="s">
        <v>16</v>
      </c>
      <c r="K12" s="32" t="s">
        <v>17</v>
      </c>
      <c r="L12" s="31" t="s">
        <v>18</v>
      </c>
      <c r="M12" s="31" t="s">
        <v>19</v>
      </c>
      <c r="N12" s="33" t="s">
        <v>20</v>
      </c>
      <c r="O12" s="34"/>
    </row>
    <row r="13" spans="1:14" ht="18" customHeight="1">
      <c r="A13" s="825"/>
      <c r="B13" s="35"/>
      <c r="C13" s="36"/>
      <c r="D13" s="36"/>
      <c r="E13" s="37" t="s">
        <v>21</v>
      </c>
      <c r="F13" s="38"/>
      <c r="G13" s="39"/>
      <c r="H13" s="39"/>
      <c r="I13" s="40"/>
      <c r="J13" s="40"/>
      <c r="K13" s="40"/>
      <c r="L13" s="38"/>
      <c r="M13" s="38"/>
      <c r="N13" s="41"/>
    </row>
    <row r="14" spans="1:14" ht="18" customHeight="1">
      <c r="A14" s="826"/>
      <c r="B14" s="42">
        <v>2212</v>
      </c>
      <c r="C14" s="43">
        <v>6121</v>
      </c>
      <c r="D14" s="42" t="s">
        <v>22</v>
      </c>
      <c r="E14" s="44" t="s">
        <v>23</v>
      </c>
      <c r="F14" s="45"/>
      <c r="G14" s="46">
        <v>15000</v>
      </c>
      <c r="H14" s="46">
        <v>0</v>
      </c>
      <c r="I14" s="47">
        <v>0</v>
      </c>
      <c r="J14" s="47">
        <v>0</v>
      </c>
      <c r="K14" s="47">
        <v>0</v>
      </c>
      <c r="L14" s="45"/>
      <c r="M14" s="45"/>
      <c r="N14" s="48"/>
    </row>
    <row r="15" spans="1:14" ht="18" customHeight="1">
      <c r="A15" s="826"/>
      <c r="B15" s="42">
        <v>2212</v>
      </c>
      <c r="C15" s="43">
        <v>6121</v>
      </c>
      <c r="D15" s="42" t="s">
        <v>22</v>
      </c>
      <c r="E15" s="49" t="s">
        <v>24</v>
      </c>
      <c r="F15" s="50"/>
      <c r="G15" s="51">
        <v>9000</v>
      </c>
      <c r="H15" s="51">
        <v>0</v>
      </c>
      <c r="I15" s="52">
        <v>0</v>
      </c>
      <c r="J15" s="52">
        <v>0</v>
      </c>
      <c r="K15" s="52">
        <v>0</v>
      </c>
      <c r="L15" s="50"/>
      <c r="M15" s="50"/>
      <c r="N15" s="53" t="s">
        <v>25</v>
      </c>
    </row>
    <row r="16" spans="1:14" ht="26.25" customHeight="1">
      <c r="A16" s="826"/>
      <c r="B16" s="42">
        <v>2212</v>
      </c>
      <c r="C16" s="43">
        <v>6121</v>
      </c>
      <c r="D16" s="42" t="s">
        <v>22</v>
      </c>
      <c r="E16" s="44" t="s">
        <v>26</v>
      </c>
      <c r="F16" s="45"/>
      <c r="G16" s="46">
        <v>3000</v>
      </c>
      <c r="H16" s="46">
        <v>0</v>
      </c>
      <c r="I16" s="47">
        <v>0</v>
      </c>
      <c r="J16" s="47">
        <v>0</v>
      </c>
      <c r="K16" s="47">
        <v>0</v>
      </c>
      <c r="L16" s="45"/>
      <c r="M16" s="45"/>
      <c r="N16" s="48" t="s">
        <v>27</v>
      </c>
    </row>
    <row r="17" spans="1:14" ht="18" customHeight="1">
      <c r="A17" s="826"/>
      <c r="B17" s="42">
        <v>2212</v>
      </c>
      <c r="C17" s="43">
        <v>6121</v>
      </c>
      <c r="D17" s="42" t="s">
        <v>22</v>
      </c>
      <c r="E17" s="49" t="s">
        <v>28</v>
      </c>
      <c r="F17" s="50"/>
      <c r="G17" s="51">
        <v>3000</v>
      </c>
      <c r="H17" s="51">
        <v>0</v>
      </c>
      <c r="I17" s="52">
        <v>0</v>
      </c>
      <c r="J17" s="52">
        <v>0</v>
      </c>
      <c r="K17" s="52">
        <v>0</v>
      </c>
      <c r="L17" s="50"/>
      <c r="M17" s="50"/>
      <c r="N17" s="53"/>
    </row>
    <row r="18" spans="1:14" ht="18" customHeight="1" thickBot="1">
      <c r="A18" s="826"/>
      <c r="B18" s="42">
        <v>2212</v>
      </c>
      <c r="C18" s="43">
        <v>6121</v>
      </c>
      <c r="D18" s="42" t="s">
        <v>22</v>
      </c>
      <c r="E18" s="44" t="s">
        <v>29</v>
      </c>
      <c r="F18" s="45"/>
      <c r="G18" s="46">
        <v>3000</v>
      </c>
      <c r="H18" s="46">
        <v>0</v>
      </c>
      <c r="I18" s="47">
        <v>0</v>
      </c>
      <c r="J18" s="47">
        <v>0</v>
      </c>
      <c r="K18" s="47">
        <v>0</v>
      </c>
      <c r="L18" s="45"/>
      <c r="M18" s="45"/>
      <c r="N18" s="48"/>
    </row>
    <row r="19" spans="1:14" ht="18" customHeight="1">
      <c r="A19" s="825"/>
      <c r="B19" s="828"/>
      <c r="C19" s="830"/>
      <c r="D19" s="831"/>
      <c r="E19" s="54" t="s">
        <v>30</v>
      </c>
      <c r="F19" s="832">
        <v>1390</v>
      </c>
      <c r="G19" s="839">
        <v>10000</v>
      </c>
      <c r="H19" s="55"/>
      <c r="I19" s="832">
        <v>104.25</v>
      </c>
      <c r="J19" s="40"/>
      <c r="K19" s="40"/>
      <c r="L19" s="834">
        <v>13505.7</v>
      </c>
      <c r="M19" s="834">
        <v>15000</v>
      </c>
      <c r="N19" s="837" t="s">
        <v>31</v>
      </c>
    </row>
    <row r="20" spans="1:14" ht="18" customHeight="1">
      <c r="A20" s="827"/>
      <c r="B20" s="829"/>
      <c r="C20" s="829"/>
      <c r="D20" s="829"/>
      <c r="E20" s="56" t="s">
        <v>32</v>
      </c>
      <c r="F20" s="833"/>
      <c r="G20" s="840"/>
      <c r="H20" s="57">
        <v>0</v>
      </c>
      <c r="I20" s="833"/>
      <c r="J20" s="58">
        <v>104.3</v>
      </c>
      <c r="K20" s="58">
        <v>0</v>
      </c>
      <c r="L20" s="835"/>
      <c r="M20" s="836"/>
      <c r="N20" s="838"/>
    </row>
    <row r="21" spans="1:14" ht="18" customHeight="1" thickBot="1">
      <c r="A21" s="252"/>
      <c r="B21" s="253"/>
      <c r="C21" s="253"/>
      <c r="D21" s="253"/>
      <c r="E21" s="254" t="s">
        <v>33</v>
      </c>
      <c r="F21" s="642"/>
      <c r="G21" s="74">
        <v>10000</v>
      </c>
      <c r="H21" s="74">
        <v>0</v>
      </c>
      <c r="I21" s="75"/>
      <c r="J21" s="75"/>
      <c r="K21" s="75"/>
      <c r="L21" s="255"/>
      <c r="M21" s="255">
        <v>48275.9</v>
      </c>
      <c r="N21" s="256"/>
    </row>
    <row r="22" spans="1:14" ht="18" customHeight="1" thickBot="1">
      <c r="A22" s="4"/>
      <c r="B22" s="4"/>
      <c r="C22" s="4"/>
      <c r="I22" s="76"/>
      <c r="J22" s="76"/>
      <c r="K22" s="76"/>
      <c r="L22" s="77"/>
      <c r="M22" s="77"/>
      <c r="N22" s="11"/>
    </row>
    <row r="23" spans="1:14" ht="20.25" customHeight="1" thickBot="1">
      <c r="A23" s="78"/>
      <c r="B23" s="78"/>
      <c r="C23" s="78"/>
      <c r="D23" s="78"/>
      <c r="E23" s="79" t="s">
        <v>34</v>
      </c>
      <c r="F23" s="80"/>
      <c r="G23" s="81">
        <f>SUM(G13:G22)</f>
        <v>53000</v>
      </c>
      <c r="H23" s="81">
        <v>0</v>
      </c>
      <c r="I23" s="82">
        <f>SUM(I13:I21)</f>
        <v>104.25</v>
      </c>
      <c r="J23" s="83">
        <f>SUM(J13:J22)</f>
        <v>104.3</v>
      </c>
      <c r="K23" s="83">
        <f>SUM(K20:K22)</f>
        <v>0</v>
      </c>
      <c r="L23" s="82">
        <f>SUM(L13:L22)</f>
        <v>13505.7</v>
      </c>
      <c r="M23" s="82">
        <f>SUM(M13:M22)</f>
        <v>63275.9</v>
      </c>
      <c r="N23" s="84"/>
    </row>
    <row r="24" spans="1:14" ht="20.25" customHeight="1" thickBot="1">
      <c r="A24" s="85"/>
      <c r="B24" s="86"/>
      <c r="C24" s="85"/>
      <c r="D24" s="85"/>
      <c r="E24" s="78"/>
      <c r="F24" s="78"/>
      <c r="G24" s="819">
        <f>G23+H23</f>
        <v>53000</v>
      </c>
      <c r="H24" s="820"/>
      <c r="I24" s="87"/>
      <c r="J24" s="817">
        <f>J23+K23</f>
        <v>104.3</v>
      </c>
      <c r="K24" s="818"/>
      <c r="L24" s="88"/>
      <c r="M24" s="88"/>
      <c r="N24" s="89"/>
    </row>
    <row r="25" spans="1:14" ht="18" customHeight="1">
      <c r="A25" s="85"/>
      <c r="B25" s="86"/>
      <c r="C25" s="85"/>
      <c r="D25" s="85"/>
      <c r="E25" s="78"/>
      <c r="F25" s="78"/>
      <c r="G25" s="78"/>
      <c r="H25" s="78"/>
      <c r="I25" s="88"/>
      <c r="J25" s="88"/>
      <c r="K25" s="88"/>
      <c r="L25" s="88"/>
      <c r="M25" s="88"/>
      <c r="N25" s="89"/>
    </row>
    <row r="26" spans="1:14" ht="18" customHeight="1">
      <c r="A26" s="85"/>
      <c r="B26" s="86"/>
      <c r="C26" s="85"/>
      <c r="D26" s="85"/>
      <c r="E26" s="286" t="s">
        <v>129</v>
      </c>
      <c r="F26" s="286" t="s">
        <v>112</v>
      </c>
      <c r="G26" s="287">
        <v>15000</v>
      </c>
      <c r="H26" s="78"/>
      <c r="I26" s="88"/>
      <c r="J26" s="88"/>
      <c r="K26" s="88"/>
      <c r="L26" s="88"/>
      <c r="M26" s="88"/>
      <c r="N26" s="89"/>
    </row>
    <row r="27" spans="1:14" ht="18" customHeight="1">
      <c r="A27" s="85"/>
      <c r="B27" s="86"/>
      <c r="C27" s="85"/>
      <c r="D27" s="85"/>
      <c r="E27" s="288"/>
      <c r="F27" s="286" t="s">
        <v>113</v>
      </c>
      <c r="G27" s="287">
        <v>0</v>
      </c>
      <c r="H27" s="78"/>
      <c r="I27" s="88"/>
      <c r="J27" s="88"/>
      <c r="K27" s="88"/>
      <c r="L27" s="88"/>
      <c r="M27" s="88"/>
      <c r="N27" s="89"/>
    </row>
    <row r="28" spans="1:14" ht="18" customHeight="1">
      <c r="A28" s="85"/>
      <c r="B28" s="86"/>
      <c r="C28" s="85"/>
      <c r="D28" s="85"/>
      <c r="E28" s="288"/>
      <c r="F28" s="286" t="s">
        <v>3</v>
      </c>
      <c r="G28" s="287">
        <v>104.3</v>
      </c>
      <c r="H28" s="78"/>
      <c r="I28" s="88"/>
      <c r="J28" s="88"/>
      <c r="K28" s="88"/>
      <c r="L28" s="88"/>
      <c r="M28" s="88"/>
      <c r="N28" s="89"/>
    </row>
    <row r="29" spans="1:14" ht="18" customHeight="1">
      <c r="A29" s="85"/>
      <c r="B29" s="86"/>
      <c r="C29" s="85"/>
      <c r="D29" s="85"/>
      <c r="E29" s="289"/>
      <c r="F29" s="286" t="s">
        <v>114</v>
      </c>
      <c r="G29" s="290">
        <f>SUM(G26:G28)</f>
        <v>15104.3</v>
      </c>
      <c r="H29" s="78"/>
      <c r="I29" s="88"/>
      <c r="J29" s="88"/>
      <c r="K29" s="88"/>
      <c r="L29" s="88"/>
      <c r="M29" s="88"/>
      <c r="N29" s="89"/>
    </row>
    <row r="30" spans="1:14" ht="18" customHeight="1" thickBot="1">
      <c r="A30" s="85"/>
      <c r="B30" s="86"/>
      <c r="C30" s="85"/>
      <c r="D30" s="85"/>
      <c r="E30" s="78"/>
      <c r="F30" s="78"/>
      <c r="G30" s="78"/>
      <c r="H30" s="78"/>
      <c r="I30" s="88"/>
      <c r="J30" s="88"/>
      <c r="K30" s="88"/>
      <c r="L30" s="88"/>
      <c r="M30" s="88"/>
      <c r="N30" s="89"/>
    </row>
    <row r="31" spans="1:14" ht="18" customHeight="1" thickBot="1">
      <c r="A31" s="90" t="s">
        <v>194</v>
      </c>
      <c r="B31" s="91"/>
      <c r="C31" s="91"/>
      <c r="D31" s="92"/>
      <c r="E31" s="92"/>
      <c r="F31" s="93"/>
      <c r="G31" s="94"/>
      <c r="H31" s="94"/>
      <c r="I31" s="95"/>
      <c r="J31" s="95"/>
      <c r="K31" s="95"/>
      <c r="L31" s="88"/>
      <c r="M31" s="88"/>
      <c r="N31" s="89"/>
    </row>
    <row r="32" spans="1:14" ht="18" customHeight="1">
      <c r="A32" s="96" t="s">
        <v>11</v>
      </c>
      <c r="B32" s="97"/>
      <c r="C32" s="98">
        <v>6351</v>
      </c>
      <c r="D32" s="99"/>
      <c r="E32" s="100" t="s">
        <v>36</v>
      </c>
      <c r="F32" s="101">
        <v>0</v>
      </c>
      <c r="G32" s="94"/>
      <c r="H32" s="94"/>
      <c r="I32" s="95"/>
      <c r="J32" s="95"/>
      <c r="K32" s="95"/>
      <c r="L32" s="88"/>
      <c r="M32" s="88"/>
      <c r="N32" s="89"/>
    </row>
    <row r="33" spans="1:14" ht="18" customHeight="1">
      <c r="A33" s="102" t="s">
        <v>11</v>
      </c>
      <c r="B33" s="103"/>
      <c r="C33" s="104">
        <v>5331</v>
      </c>
      <c r="D33" s="105"/>
      <c r="E33" s="106" t="s">
        <v>37</v>
      </c>
      <c r="F33" s="107">
        <v>0</v>
      </c>
      <c r="G33" s="94"/>
      <c r="H33" s="94"/>
      <c r="I33" s="95"/>
      <c r="J33" s="95"/>
      <c r="K33" s="95"/>
      <c r="L33" s="88"/>
      <c r="M33" s="88"/>
      <c r="N33" s="89"/>
    </row>
    <row r="34" spans="1:14" ht="30" customHeight="1">
      <c r="A34" s="102" t="s">
        <v>11</v>
      </c>
      <c r="B34" s="103"/>
      <c r="C34" s="104">
        <v>6130</v>
      </c>
      <c r="D34" s="105"/>
      <c r="E34" s="108" t="s">
        <v>38</v>
      </c>
      <c r="F34" s="101">
        <v>0</v>
      </c>
      <c r="G34" s="94"/>
      <c r="H34" s="94"/>
      <c r="I34" s="109"/>
      <c r="J34" s="109"/>
      <c r="K34" s="109"/>
      <c r="L34" s="110"/>
      <c r="M34" s="110"/>
      <c r="N34" s="89"/>
    </row>
    <row r="35" spans="1:14" ht="27.75" customHeight="1">
      <c r="A35" s="111" t="s">
        <v>11</v>
      </c>
      <c r="B35" s="112"/>
      <c r="C35" s="113">
        <v>6121</v>
      </c>
      <c r="D35" s="114"/>
      <c r="E35" s="115" t="s">
        <v>39</v>
      </c>
      <c r="F35" s="107">
        <v>53000</v>
      </c>
      <c r="G35" s="86"/>
      <c r="H35" s="86"/>
      <c r="I35" s="110"/>
      <c r="J35" s="110"/>
      <c r="K35" s="110"/>
      <c r="L35" s="110"/>
      <c r="M35" s="110"/>
      <c r="N35" s="89"/>
    </row>
    <row r="36" spans="1:14" s="123" customFormat="1" ht="18" customHeight="1" thickBot="1">
      <c r="A36" s="116" t="s">
        <v>11</v>
      </c>
      <c r="B36" s="117"/>
      <c r="C36" s="118">
        <v>6901</v>
      </c>
      <c r="D36" s="119"/>
      <c r="E36" s="120" t="s">
        <v>40</v>
      </c>
      <c r="F36" s="101">
        <v>10000</v>
      </c>
      <c r="G36" s="121"/>
      <c r="H36" s="121"/>
      <c r="I36" s="121"/>
      <c r="J36" s="121"/>
      <c r="K36" s="121"/>
      <c r="L36" s="110"/>
      <c r="M36" s="110"/>
      <c r="N36" s="122"/>
    </row>
    <row r="37" spans="1:14" s="123" customFormat="1" ht="18" customHeight="1" thickBot="1">
      <c r="A37" s="124"/>
      <c r="B37" s="125"/>
      <c r="C37" s="125"/>
      <c r="D37" s="125"/>
      <c r="E37" s="126" t="s">
        <v>41</v>
      </c>
      <c r="F37" s="127">
        <f>SUM(F32:F36)</f>
        <v>63000</v>
      </c>
      <c r="G37" s="128"/>
      <c r="H37" s="128"/>
      <c r="I37" s="129"/>
      <c r="J37" s="129"/>
      <c r="K37" s="129"/>
      <c r="L37" s="110"/>
      <c r="M37" s="110"/>
      <c r="N37" s="122"/>
    </row>
    <row r="38" spans="1:14" ht="18" customHeight="1">
      <c r="A38" s="130"/>
      <c r="B38" s="130"/>
      <c r="C38" s="130"/>
      <c r="D38" s="130"/>
      <c r="E38" s="130"/>
      <c r="F38" s="130"/>
      <c r="G38" s="130"/>
      <c r="H38" s="130"/>
      <c r="I38" s="131"/>
      <c r="J38" s="131"/>
      <c r="K38" s="131"/>
      <c r="L38" s="110"/>
      <c r="M38" s="110"/>
      <c r="N38" s="11"/>
    </row>
    <row r="39" spans="1:14" ht="17.25" customHeight="1">
      <c r="A39" s="130"/>
      <c r="B39" s="132"/>
      <c r="C39" s="130"/>
      <c r="D39" s="130"/>
      <c r="E39" s="130"/>
      <c r="F39" s="130"/>
      <c r="G39" s="130"/>
      <c r="H39" s="130"/>
      <c r="I39" s="131"/>
      <c r="J39" s="131"/>
      <c r="K39" s="131"/>
      <c r="L39" s="4"/>
      <c r="M39" s="4"/>
      <c r="N39" s="4"/>
    </row>
    <row r="40" spans="1:14" ht="17.25" customHeight="1">
      <c r="A40" s="130"/>
      <c r="B40" s="132"/>
      <c r="C40" s="130"/>
      <c r="D40" s="130"/>
      <c r="E40" s="130"/>
      <c r="F40" s="130"/>
      <c r="G40" s="130"/>
      <c r="H40" s="130"/>
      <c r="I40" s="131"/>
      <c r="J40" s="131"/>
      <c r="K40" s="131"/>
      <c r="L40" s="4"/>
      <c r="M40" s="4"/>
      <c r="N40" s="4"/>
    </row>
    <row r="41" spans="1:14" ht="17.25" customHeight="1">
      <c r="A41" s="130"/>
      <c r="B41" s="130"/>
      <c r="C41" s="130"/>
      <c r="D41" s="130"/>
      <c r="E41" s="133"/>
      <c r="F41" s="130"/>
      <c r="G41" s="130"/>
      <c r="H41" s="130"/>
      <c r="I41" s="134"/>
      <c r="J41" s="134"/>
      <c r="K41" s="134"/>
      <c r="L41" s="110"/>
      <c r="M41" s="110"/>
      <c r="N41" s="4"/>
    </row>
    <row r="42" spans="1:13" ht="17.25" customHeight="1">
      <c r="A42" s="135"/>
      <c r="B42" s="4"/>
      <c r="C42" s="4"/>
      <c r="D42" s="4"/>
      <c r="E42" s="4"/>
      <c r="F42" s="4"/>
      <c r="G42" s="4"/>
      <c r="H42" s="4"/>
      <c r="I42" s="110"/>
      <c r="J42" s="110"/>
      <c r="K42" s="110"/>
      <c r="L42" s="110"/>
      <c r="M42" s="110"/>
    </row>
    <row r="43" spans="9:13" ht="17.25" customHeight="1">
      <c r="I43" s="110"/>
      <c r="J43" s="110"/>
      <c r="K43" s="110"/>
      <c r="L43" s="110"/>
      <c r="M43" s="110"/>
    </row>
    <row r="44" spans="9:13" ht="17.25" customHeight="1">
      <c r="I44" s="110"/>
      <c r="J44" s="110"/>
      <c r="K44" s="110"/>
      <c r="L44" s="110"/>
      <c r="M44" s="110"/>
    </row>
    <row r="45" ht="15.75" customHeight="1"/>
    <row r="46" spans="1:14" ht="20.25" customHeight="1">
      <c r="A46" s="1"/>
      <c r="B46" s="1"/>
      <c r="C46" s="1"/>
      <c r="D46" s="1"/>
      <c r="E46" s="1"/>
      <c r="F46" s="1"/>
      <c r="G46" s="1"/>
      <c r="H46" s="1"/>
      <c r="I46" s="136"/>
      <c r="J46" s="136"/>
      <c r="K46" s="136"/>
      <c r="L46" s="136"/>
      <c r="M46" s="136"/>
      <c r="N46" s="137"/>
    </row>
    <row r="47" spans="1:13" ht="15.75" customHeight="1">
      <c r="A47" s="11"/>
      <c r="I47" s="17"/>
      <c r="J47" s="17"/>
      <c r="K47" s="17"/>
      <c r="L47" s="17"/>
      <c r="M47" s="17"/>
    </row>
    <row r="48" spans="1:14" ht="15.75" customHeight="1">
      <c r="A48" s="22"/>
      <c r="B48" s="17"/>
      <c r="C48" s="17"/>
      <c r="D48" s="17"/>
      <c r="E48" s="17"/>
      <c r="F48" s="17"/>
      <c r="G48" s="17"/>
      <c r="H48" s="17"/>
      <c r="I48" s="27"/>
      <c r="J48" s="27"/>
      <c r="K48" s="27"/>
      <c r="L48" s="27"/>
      <c r="M48" s="27"/>
      <c r="N48" s="136"/>
    </row>
    <row r="49" spans="1:14" ht="15.75" customHeight="1">
      <c r="A49" s="11"/>
      <c r="I49" s="136"/>
      <c r="J49" s="136"/>
      <c r="K49" s="136"/>
      <c r="L49" s="136"/>
      <c r="M49" s="136"/>
      <c r="N49" s="136"/>
    </row>
    <row r="50" spans="1:14" ht="15.75" customHeight="1">
      <c r="A50" s="138"/>
      <c r="B50" s="139"/>
      <c r="C50" s="139"/>
      <c r="D50" s="139"/>
      <c r="E50" s="139"/>
      <c r="F50" s="139"/>
      <c r="G50" s="139"/>
      <c r="H50" s="139"/>
      <c r="I50" s="140"/>
      <c r="J50" s="140"/>
      <c r="K50" s="140"/>
      <c r="L50" s="140"/>
      <c r="M50" s="140"/>
      <c r="N50" s="141"/>
    </row>
    <row r="51" spans="1:14" ht="15.75" customHeight="1">
      <c r="A51" s="139"/>
      <c r="B51" s="139"/>
      <c r="C51" s="139"/>
      <c r="D51" s="139"/>
      <c r="E51" s="139"/>
      <c r="F51" s="139"/>
      <c r="G51" s="139"/>
      <c r="H51" s="139"/>
      <c r="I51" s="140"/>
      <c r="J51" s="140"/>
      <c r="K51" s="140"/>
      <c r="L51" s="140"/>
      <c r="M51" s="140"/>
      <c r="N51" s="141"/>
    </row>
    <row r="52" spans="1:14" ht="15.75" customHeight="1">
      <c r="A52" s="139"/>
      <c r="B52" s="139"/>
      <c r="C52" s="139"/>
      <c r="D52" s="139"/>
      <c r="E52" s="139"/>
      <c r="F52" s="139"/>
      <c r="G52" s="139"/>
      <c r="H52" s="139"/>
      <c r="I52" s="110"/>
      <c r="J52" s="110"/>
      <c r="K52" s="110"/>
      <c r="L52" s="110"/>
      <c r="M52" s="110"/>
      <c r="N52" s="141"/>
    </row>
    <row r="53" spans="1:14" ht="15.75" customHeight="1">
      <c r="A53" s="139"/>
      <c r="B53" s="139"/>
      <c r="C53" s="139"/>
      <c r="D53" s="139"/>
      <c r="E53" s="139"/>
      <c r="F53" s="139"/>
      <c r="G53" s="139"/>
      <c r="H53" s="139"/>
      <c r="I53" s="141"/>
      <c r="J53" s="141"/>
      <c r="K53" s="141"/>
      <c r="L53" s="141"/>
      <c r="M53" s="141"/>
      <c r="N53" s="141"/>
    </row>
    <row r="54" spans="1:14" ht="15.75" customHeight="1">
      <c r="A54" s="139"/>
      <c r="B54" s="139"/>
      <c r="C54" s="139"/>
      <c r="D54" s="139"/>
      <c r="E54" s="139"/>
      <c r="F54" s="139"/>
      <c r="G54" s="139"/>
      <c r="H54" s="139"/>
      <c r="I54" s="139"/>
      <c r="J54" s="139"/>
      <c r="K54" s="139"/>
      <c r="L54" s="139"/>
      <c r="M54" s="139"/>
      <c r="N54" s="139"/>
    </row>
    <row r="55" spans="1:14" ht="15.75" customHeight="1">
      <c r="A55" s="139"/>
      <c r="B55" s="139"/>
      <c r="C55" s="139"/>
      <c r="D55" s="139"/>
      <c r="E55" s="139"/>
      <c r="F55" s="139"/>
      <c r="G55" s="139"/>
      <c r="H55" s="139"/>
      <c r="I55" s="139"/>
      <c r="J55" s="139"/>
      <c r="K55" s="139"/>
      <c r="L55" s="139"/>
      <c r="M55" s="139"/>
      <c r="N55" s="139"/>
    </row>
    <row r="56" spans="1:14" ht="15.75" customHeight="1">
      <c r="A56" s="139"/>
      <c r="B56" s="139"/>
      <c r="C56" s="139"/>
      <c r="D56" s="139"/>
      <c r="E56" s="139"/>
      <c r="F56" s="139"/>
      <c r="G56" s="139"/>
      <c r="H56" s="139"/>
      <c r="I56" s="139"/>
      <c r="J56" s="139"/>
      <c r="K56" s="139"/>
      <c r="L56" s="139"/>
      <c r="M56" s="139"/>
      <c r="N56" s="139"/>
    </row>
    <row r="57" spans="1:14" ht="15.75" customHeight="1">
      <c r="A57" s="139"/>
      <c r="B57" s="139"/>
      <c r="C57" s="139"/>
      <c r="D57" s="139"/>
      <c r="E57" s="139"/>
      <c r="F57" s="139"/>
      <c r="G57" s="139"/>
      <c r="H57" s="139"/>
      <c r="I57" s="139"/>
      <c r="J57" s="139"/>
      <c r="K57" s="139"/>
      <c r="L57" s="139"/>
      <c r="M57" s="139"/>
      <c r="N57" s="139"/>
    </row>
    <row r="58" spans="1:14" ht="15.75" customHeight="1">
      <c r="A58" s="139"/>
      <c r="B58" s="139"/>
      <c r="C58" s="139"/>
      <c r="D58" s="139"/>
      <c r="E58" s="139"/>
      <c r="F58" s="139"/>
      <c r="G58" s="139"/>
      <c r="H58" s="139"/>
      <c r="I58" s="139"/>
      <c r="J58" s="139"/>
      <c r="K58" s="139"/>
      <c r="L58" s="139"/>
      <c r="M58" s="139"/>
      <c r="N58" s="139"/>
    </row>
    <row r="59" spans="1:14" ht="15.75" customHeight="1">
      <c r="A59" s="139"/>
      <c r="B59" s="139"/>
      <c r="C59" s="139"/>
      <c r="D59" s="139"/>
      <c r="E59" s="139"/>
      <c r="F59" s="139"/>
      <c r="G59" s="139"/>
      <c r="H59" s="139"/>
      <c r="I59" s="139"/>
      <c r="J59" s="139"/>
      <c r="K59" s="139"/>
      <c r="L59" s="139"/>
      <c r="M59" s="139"/>
      <c r="N59" s="139"/>
    </row>
    <row r="60" spans="1:14" ht="15.75" customHeight="1">
      <c r="A60" s="139"/>
      <c r="B60" s="139"/>
      <c r="C60" s="139"/>
      <c r="D60" s="139"/>
      <c r="E60" s="139"/>
      <c r="F60" s="139"/>
      <c r="G60" s="139"/>
      <c r="H60" s="139"/>
      <c r="I60" s="139"/>
      <c r="J60" s="139"/>
      <c r="K60" s="139"/>
      <c r="L60" s="139"/>
      <c r="M60" s="139"/>
      <c r="N60" s="139"/>
    </row>
    <row r="61" spans="1:14" ht="15.75" customHeight="1">
      <c r="A61" s="139"/>
      <c r="B61" s="139"/>
      <c r="C61" s="139"/>
      <c r="D61" s="139"/>
      <c r="E61" s="139"/>
      <c r="F61" s="139"/>
      <c r="G61" s="139"/>
      <c r="H61" s="139"/>
      <c r="I61" s="139"/>
      <c r="J61" s="139"/>
      <c r="K61" s="139"/>
      <c r="L61" s="139"/>
      <c r="M61" s="139"/>
      <c r="N61" s="139"/>
    </row>
    <row r="62" spans="1:14" ht="15.75" customHeight="1">
      <c r="A62" s="139"/>
      <c r="B62" s="139"/>
      <c r="C62" s="139"/>
      <c r="D62" s="139"/>
      <c r="E62" s="139"/>
      <c r="F62" s="139"/>
      <c r="G62" s="139"/>
      <c r="H62" s="139"/>
      <c r="I62" s="139"/>
      <c r="J62" s="139"/>
      <c r="K62" s="139"/>
      <c r="L62" s="139"/>
      <c r="M62" s="139"/>
      <c r="N62" s="139"/>
    </row>
    <row r="63" spans="1:14" ht="15.75" customHeight="1">
      <c r="A63" s="139"/>
      <c r="B63" s="139"/>
      <c r="C63" s="139"/>
      <c r="D63" s="139"/>
      <c r="E63" s="139"/>
      <c r="F63" s="139"/>
      <c r="G63" s="139"/>
      <c r="H63" s="139"/>
      <c r="I63" s="139"/>
      <c r="J63" s="139"/>
      <c r="K63" s="139"/>
      <c r="L63" s="139"/>
      <c r="M63" s="139"/>
      <c r="N63" s="139"/>
    </row>
  </sheetData>
  <sheetProtection/>
  <mergeCells count="15">
    <mergeCell ref="L19:L20"/>
    <mergeCell ref="M19:M20"/>
    <mergeCell ref="N19:N20"/>
    <mergeCell ref="G24:H24"/>
    <mergeCell ref="J24:K24"/>
    <mergeCell ref="G19:G20"/>
    <mergeCell ref="G11:H11"/>
    <mergeCell ref="I11:K11"/>
    <mergeCell ref="A13:A18"/>
    <mergeCell ref="A19:A20"/>
    <mergeCell ref="B19:B20"/>
    <mergeCell ref="C19:C20"/>
    <mergeCell ref="D19:D20"/>
    <mergeCell ref="F19:F20"/>
    <mergeCell ref="I19:I20"/>
  </mergeCells>
  <printOptions horizontalCentered="1"/>
  <pageMargins left="0.1968503937007874" right="0.1968503937007874" top="0.984251968503937" bottom="0.3937007874015748" header="0.3937007874015748" footer="0.3937007874015748"/>
  <pageSetup horizontalDpi="600" verticalDpi="600" orientation="landscape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63"/>
  <sheetViews>
    <sheetView zoomScale="72" zoomScaleNormal="72" zoomScalePageLayoutView="0" workbookViewId="0" topLeftCell="A1">
      <selection activeCell="A32" sqref="A32"/>
    </sheetView>
  </sheetViews>
  <sheetFormatPr defaultColWidth="9.140625" defaultRowHeight="15"/>
  <cols>
    <col min="1" max="1" width="6.00390625" style="3" customWidth="1"/>
    <col min="2" max="2" width="7.421875" style="3" customWidth="1"/>
    <col min="3" max="3" width="9.140625" style="3" customWidth="1"/>
    <col min="4" max="4" width="10.7109375" style="3" customWidth="1"/>
    <col min="5" max="5" width="65.8515625" style="3" customWidth="1"/>
    <col min="6" max="6" width="21.57421875" style="3" customWidth="1"/>
    <col min="7" max="13" width="17.00390625" style="3" customWidth="1"/>
    <col min="14" max="14" width="22.8515625" style="3" customWidth="1"/>
    <col min="15" max="16384" width="9.140625" style="3" customWidth="1"/>
  </cols>
  <sheetData>
    <row r="1" ht="15.75" customHeight="1">
      <c r="N1" s="28" t="s">
        <v>304</v>
      </c>
    </row>
    <row r="2" spans="1:14" ht="20.25" customHeight="1">
      <c r="A2" s="1" t="s">
        <v>178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2" ht="19.5" customHeight="1">
      <c r="A3" s="1" t="s">
        <v>291</v>
      </c>
      <c r="B3" s="2"/>
      <c r="C3" s="2"/>
      <c r="D3" s="2"/>
      <c r="E3" s="2"/>
      <c r="F3" s="2"/>
      <c r="G3" s="1"/>
      <c r="H3" s="2"/>
      <c r="I3" s="2"/>
      <c r="J3" s="2"/>
      <c r="K3" s="2"/>
      <c r="L3" s="2"/>
    </row>
    <row r="4" spans="1:8" ht="18" customHeight="1" thickBot="1">
      <c r="A4" s="1"/>
      <c r="B4" s="2"/>
      <c r="C4" s="2"/>
      <c r="D4" s="2"/>
      <c r="E4" s="2"/>
      <c r="H4" s="4"/>
    </row>
    <row r="5" spans="1:14" ht="18" customHeight="1">
      <c r="A5" s="1"/>
      <c r="B5" s="2"/>
      <c r="C5" s="2"/>
      <c r="D5" s="2"/>
      <c r="E5" s="2"/>
      <c r="F5" s="5" t="s">
        <v>0</v>
      </c>
      <c r="G5" s="6">
        <v>4557.2</v>
      </c>
      <c r="H5" s="7"/>
      <c r="K5" s="8"/>
      <c r="L5" s="9"/>
      <c r="M5" s="9"/>
      <c r="N5" s="10"/>
    </row>
    <row r="6" spans="1:14" ht="18" customHeight="1">
      <c r="A6" s="11"/>
      <c r="F6" s="12" t="s">
        <v>1</v>
      </c>
      <c r="G6" s="13">
        <v>-4057.2</v>
      </c>
      <c r="H6" s="14"/>
      <c r="K6" s="15"/>
      <c r="L6" s="9"/>
      <c r="M6" s="9"/>
      <c r="N6" s="9"/>
    </row>
    <row r="7" spans="1:14" ht="18" customHeight="1">
      <c r="A7" s="11"/>
      <c r="F7" s="12" t="s">
        <v>2</v>
      </c>
      <c r="G7" s="16">
        <v>500</v>
      </c>
      <c r="H7" s="14"/>
      <c r="K7" s="15"/>
      <c r="L7" s="9"/>
      <c r="M7" s="9"/>
      <c r="N7" s="9"/>
    </row>
    <row r="8" spans="3:13" ht="18" customHeight="1" thickBot="1">
      <c r="C8" s="17"/>
      <c r="D8" s="17"/>
      <c r="E8" s="17"/>
      <c r="F8" s="18" t="s">
        <v>3</v>
      </c>
      <c r="G8" s="245">
        <v>1471.5</v>
      </c>
      <c r="H8" s="20"/>
      <c r="K8" s="21"/>
      <c r="L8" s="9"/>
      <c r="M8" s="9"/>
    </row>
    <row r="9" spans="1:13" ht="18" customHeight="1">
      <c r="A9" s="22" t="s">
        <v>4</v>
      </c>
      <c r="B9" s="17"/>
      <c r="C9" s="17"/>
      <c r="D9" s="17"/>
      <c r="E9" s="17"/>
      <c r="F9" s="23"/>
      <c r="G9" s="23"/>
      <c r="H9" s="23"/>
      <c r="I9" s="24"/>
      <c r="J9" s="24"/>
      <c r="K9" s="24"/>
      <c r="L9" s="9"/>
      <c r="M9" s="9"/>
    </row>
    <row r="10" spans="1:13" ht="18" customHeight="1" thickBot="1">
      <c r="A10" s="25" t="s">
        <v>176</v>
      </c>
      <c r="B10" s="26"/>
      <c r="C10" s="17"/>
      <c r="D10" s="17"/>
      <c r="E10" s="17"/>
      <c r="F10" s="17"/>
      <c r="G10" s="17"/>
      <c r="H10" s="17"/>
      <c r="I10" s="24"/>
      <c r="J10" s="24"/>
      <c r="K10" s="24"/>
      <c r="L10" s="9"/>
      <c r="M10" s="9"/>
    </row>
    <row r="11" spans="1:14" ht="32.25" customHeight="1" thickBot="1">
      <c r="A11" s="11"/>
      <c r="E11" s="4"/>
      <c r="F11" s="27" t="s">
        <v>6</v>
      </c>
      <c r="G11" s="815" t="s">
        <v>7</v>
      </c>
      <c r="H11" s="821"/>
      <c r="I11" s="822" t="s">
        <v>8</v>
      </c>
      <c r="J11" s="823"/>
      <c r="K11" s="824"/>
      <c r="N11" s="28"/>
    </row>
    <row r="12" spans="1:15" ht="82.5" customHeight="1" thickBot="1">
      <c r="A12" s="29" t="s">
        <v>79</v>
      </c>
      <c r="B12" s="30" t="s">
        <v>10</v>
      </c>
      <c r="C12" s="30" t="s">
        <v>11</v>
      </c>
      <c r="D12" s="30" t="s">
        <v>12</v>
      </c>
      <c r="E12" s="30" t="s">
        <v>13</v>
      </c>
      <c r="F12" s="31" t="s">
        <v>14</v>
      </c>
      <c r="G12" s="283" t="s">
        <v>182</v>
      </c>
      <c r="H12" s="283" t="s">
        <v>187</v>
      </c>
      <c r="I12" s="32" t="s">
        <v>15</v>
      </c>
      <c r="J12" s="32" t="s">
        <v>16</v>
      </c>
      <c r="K12" s="32" t="s">
        <v>17</v>
      </c>
      <c r="L12" s="31" t="s">
        <v>18</v>
      </c>
      <c r="M12" s="31" t="s">
        <v>19</v>
      </c>
      <c r="N12" s="33" t="s">
        <v>20</v>
      </c>
      <c r="O12" s="34"/>
    </row>
    <row r="13" spans="1:14" ht="18" customHeight="1">
      <c r="A13" s="825"/>
      <c r="B13" s="632"/>
      <c r="C13" s="634"/>
      <c r="D13" s="634"/>
      <c r="E13" s="285" t="s">
        <v>21</v>
      </c>
      <c r="F13" s="637"/>
      <c r="G13" s="39"/>
      <c r="H13" s="39"/>
      <c r="I13" s="40"/>
      <c r="J13" s="40"/>
      <c r="K13" s="40"/>
      <c r="L13" s="637"/>
      <c r="M13" s="637"/>
      <c r="N13" s="41"/>
    </row>
    <row r="14" spans="1:14" ht="18" customHeight="1">
      <c r="A14" s="826"/>
      <c r="B14" s="42">
        <v>3639</v>
      </c>
      <c r="C14" s="43">
        <v>5171</v>
      </c>
      <c r="D14" s="42"/>
      <c r="E14" s="44" t="s">
        <v>123</v>
      </c>
      <c r="F14" s="45">
        <v>0</v>
      </c>
      <c r="G14" s="46">
        <v>0</v>
      </c>
      <c r="H14" s="46">
        <v>2553.2</v>
      </c>
      <c r="I14" s="47">
        <v>0</v>
      </c>
      <c r="J14" s="47">
        <v>0</v>
      </c>
      <c r="K14" s="47">
        <v>0</v>
      </c>
      <c r="L14" s="45">
        <v>2000</v>
      </c>
      <c r="M14" s="45">
        <v>4553.2</v>
      </c>
      <c r="N14" s="48"/>
    </row>
    <row r="15" spans="1:14" ht="18" customHeight="1">
      <c r="A15" s="826"/>
      <c r="B15" s="42">
        <v>3639</v>
      </c>
      <c r="C15" s="43">
        <v>5171</v>
      </c>
      <c r="D15" s="42"/>
      <c r="E15" s="44" t="s">
        <v>274</v>
      </c>
      <c r="F15" s="45">
        <v>0</v>
      </c>
      <c r="G15" s="46">
        <v>0</v>
      </c>
      <c r="H15" s="46">
        <v>300</v>
      </c>
      <c r="I15" s="47">
        <v>0</v>
      </c>
      <c r="J15" s="47">
        <v>0</v>
      </c>
      <c r="K15" s="47">
        <v>0</v>
      </c>
      <c r="L15" s="45">
        <v>0</v>
      </c>
      <c r="M15" s="45">
        <v>50</v>
      </c>
      <c r="N15" s="48"/>
    </row>
    <row r="16" spans="1:14" ht="18" customHeight="1">
      <c r="A16" s="826"/>
      <c r="B16" s="42">
        <v>3639</v>
      </c>
      <c r="C16" s="43">
        <v>5171</v>
      </c>
      <c r="D16" s="42"/>
      <c r="E16" s="44" t="s">
        <v>124</v>
      </c>
      <c r="F16" s="45">
        <v>0</v>
      </c>
      <c r="G16" s="46">
        <v>0</v>
      </c>
      <c r="H16" s="46">
        <v>250</v>
      </c>
      <c r="I16" s="47">
        <v>0</v>
      </c>
      <c r="J16" s="47">
        <v>0</v>
      </c>
      <c r="K16" s="47">
        <v>0</v>
      </c>
      <c r="L16" s="45">
        <v>0</v>
      </c>
      <c r="M16" s="45">
        <v>250</v>
      </c>
      <c r="N16" s="48"/>
    </row>
    <row r="17" spans="1:14" ht="18" customHeight="1">
      <c r="A17" s="826"/>
      <c r="B17" s="42">
        <v>3639</v>
      </c>
      <c r="C17" s="43">
        <v>5171</v>
      </c>
      <c r="D17" s="42"/>
      <c r="E17" s="49" t="s">
        <v>126</v>
      </c>
      <c r="F17" s="636">
        <v>0</v>
      </c>
      <c r="G17" s="51">
        <v>0</v>
      </c>
      <c r="H17" s="51">
        <v>394</v>
      </c>
      <c r="I17" s="52">
        <v>0</v>
      </c>
      <c r="J17" s="52">
        <v>0</v>
      </c>
      <c r="K17" s="52">
        <v>0</v>
      </c>
      <c r="L17" s="636">
        <v>0</v>
      </c>
      <c r="M17" s="636">
        <v>394</v>
      </c>
      <c r="N17" s="53"/>
    </row>
    <row r="18" spans="1:14" ht="18" customHeight="1">
      <c r="A18" s="826"/>
      <c r="B18" s="42">
        <v>3639</v>
      </c>
      <c r="C18" s="43">
        <v>6121</v>
      </c>
      <c r="D18" s="42"/>
      <c r="E18" s="44" t="s">
        <v>127</v>
      </c>
      <c r="F18" s="45">
        <v>0</v>
      </c>
      <c r="G18" s="46">
        <v>560</v>
      </c>
      <c r="H18" s="46">
        <v>0</v>
      </c>
      <c r="I18" s="47">
        <v>0</v>
      </c>
      <c r="J18" s="47">
        <v>0</v>
      </c>
      <c r="K18" s="47">
        <v>0</v>
      </c>
      <c r="L18" s="45">
        <v>0</v>
      </c>
      <c r="M18" s="45">
        <v>560</v>
      </c>
      <c r="N18" s="48"/>
    </row>
    <row r="19" spans="1:14" ht="18" customHeight="1">
      <c r="A19" s="633"/>
      <c r="B19" s="42">
        <v>3639</v>
      </c>
      <c r="C19" s="43">
        <v>6121</v>
      </c>
      <c r="D19" s="42"/>
      <c r="E19" s="44" t="s">
        <v>125</v>
      </c>
      <c r="F19" s="45">
        <v>0</v>
      </c>
      <c r="G19" s="46">
        <v>0</v>
      </c>
      <c r="H19" s="46">
        <v>0</v>
      </c>
      <c r="I19" s="47">
        <v>0</v>
      </c>
      <c r="J19" s="47">
        <v>0</v>
      </c>
      <c r="K19" s="47">
        <v>0</v>
      </c>
      <c r="L19" s="45">
        <v>11000</v>
      </c>
      <c r="M19" s="45">
        <v>11000</v>
      </c>
      <c r="N19" s="48"/>
    </row>
    <row r="20" spans="1:14" ht="18" customHeight="1" thickBot="1">
      <c r="A20" s="252"/>
      <c r="B20" s="71"/>
      <c r="C20" s="72"/>
      <c r="D20" s="253"/>
      <c r="E20" s="254" t="s">
        <v>122</v>
      </c>
      <c r="F20" s="73">
        <v>1100</v>
      </c>
      <c r="G20" s="74">
        <v>0</v>
      </c>
      <c r="H20" s="74">
        <v>0</v>
      </c>
      <c r="I20" s="75">
        <v>1471.5</v>
      </c>
      <c r="J20" s="75">
        <v>1471.5</v>
      </c>
      <c r="K20" s="75">
        <v>0</v>
      </c>
      <c r="L20" s="255">
        <v>0</v>
      </c>
      <c r="M20" s="255">
        <v>2571.5</v>
      </c>
      <c r="N20" s="578"/>
    </row>
    <row r="21" spans="1:14" ht="18" customHeight="1" thickBot="1">
      <c r="A21" s="4"/>
      <c r="B21" s="4"/>
      <c r="C21" s="4"/>
      <c r="I21" s="76"/>
      <c r="J21" s="76"/>
      <c r="K21" s="76"/>
      <c r="L21" s="77"/>
      <c r="M21" s="77"/>
      <c r="N21" s="11"/>
    </row>
    <row r="22" spans="1:14" ht="20.25" customHeight="1" thickBot="1">
      <c r="A22" s="78"/>
      <c r="B22" s="78"/>
      <c r="C22" s="78"/>
      <c r="D22" s="78"/>
      <c r="E22" s="79" t="s">
        <v>34</v>
      </c>
      <c r="F22" s="80">
        <f>SUM(F13:F21)</f>
        <v>1100</v>
      </c>
      <c r="G22" s="81">
        <f>SUM(G13:G21)</f>
        <v>560</v>
      </c>
      <c r="H22" s="81">
        <f>SUM(H13:H21)</f>
        <v>3497.2</v>
      </c>
      <c r="I22" s="82">
        <f>SUM(I13:I20)</f>
        <v>1471.5</v>
      </c>
      <c r="J22" s="83">
        <f>SUM(J13:J21)</f>
        <v>1471.5</v>
      </c>
      <c r="K22" s="83">
        <f>SUM(K20:K21)</f>
        <v>0</v>
      </c>
      <c r="L22" s="82">
        <f>SUM(L13:L21)</f>
        <v>13000</v>
      </c>
      <c r="M22" s="82">
        <f>SUM(M13:M21)</f>
        <v>19378.7</v>
      </c>
      <c r="N22" s="84"/>
    </row>
    <row r="23" spans="1:14" ht="20.25" customHeight="1" thickBot="1">
      <c r="A23" s="85"/>
      <c r="B23" s="86"/>
      <c r="C23" s="85"/>
      <c r="D23" s="85"/>
      <c r="E23" s="78"/>
      <c r="F23" s="78"/>
      <c r="G23" s="819">
        <f>G22+H22</f>
        <v>4057.2</v>
      </c>
      <c r="H23" s="820"/>
      <c r="I23" s="87"/>
      <c r="J23" s="817">
        <f>J22+K22</f>
        <v>1471.5</v>
      </c>
      <c r="K23" s="818"/>
      <c r="L23" s="88"/>
      <c r="M23" s="88"/>
      <c r="N23" s="89"/>
    </row>
    <row r="24" spans="1:14" ht="18" customHeight="1">
      <c r="A24" s="85"/>
      <c r="B24" s="86"/>
      <c r="C24" s="85"/>
      <c r="D24" s="85"/>
      <c r="E24" s="78"/>
      <c r="F24" s="78"/>
      <c r="G24" s="78"/>
      <c r="H24" s="78"/>
      <c r="I24" s="88"/>
      <c r="J24" s="88"/>
      <c r="K24" s="88"/>
      <c r="L24" s="88"/>
      <c r="M24" s="88"/>
      <c r="N24" s="89"/>
    </row>
    <row r="25" spans="1:14" ht="18" customHeight="1">
      <c r="A25" s="85"/>
      <c r="B25" s="86"/>
      <c r="C25" s="85"/>
      <c r="D25" s="85"/>
      <c r="E25" s="286" t="s">
        <v>129</v>
      </c>
      <c r="F25" s="286" t="s">
        <v>112</v>
      </c>
      <c r="G25" s="287">
        <v>0</v>
      </c>
      <c r="H25" s="78"/>
      <c r="I25" s="88"/>
      <c r="J25" s="88"/>
      <c r="K25" s="88"/>
      <c r="L25" s="88"/>
      <c r="M25" s="88"/>
      <c r="N25" s="89"/>
    </row>
    <row r="26" spans="1:14" ht="18" customHeight="1">
      <c r="A26" s="85"/>
      <c r="B26" s="86"/>
      <c r="C26" s="85"/>
      <c r="D26" s="85"/>
      <c r="E26" s="288"/>
      <c r="F26" s="286" t="s">
        <v>113</v>
      </c>
      <c r="G26" s="287">
        <v>0</v>
      </c>
      <c r="H26" s="78"/>
      <c r="I26" s="88"/>
      <c r="J26" s="88"/>
      <c r="K26" s="88"/>
      <c r="L26" s="88"/>
      <c r="M26" s="88"/>
      <c r="N26" s="89"/>
    </row>
    <row r="27" spans="1:14" ht="18" customHeight="1">
      <c r="A27" s="85"/>
      <c r="B27" s="86"/>
      <c r="C27" s="85"/>
      <c r="D27" s="85"/>
      <c r="E27" s="288"/>
      <c r="F27" s="286" t="s">
        <v>3</v>
      </c>
      <c r="G27" s="287">
        <v>1471.5</v>
      </c>
      <c r="H27" s="78"/>
      <c r="I27" s="88"/>
      <c r="J27" s="88"/>
      <c r="K27" s="88"/>
      <c r="L27" s="88"/>
      <c r="M27" s="88"/>
      <c r="N27" s="89"/>
    </row>
    <row r="28" spans="1:14" ht="18" customHeight="1">
      <c r="A28" s="85"/>
      <c r="B28" s="86"/>
      <c r="C28" s="85"/>
      <c r="D28" s="85"/>
      <c r="E28" s="289"/>
      <c r="F28" s="286" t="s">
        <v>114</v>
      </c>
      <c r="G28" s="290">
        <f>SUM(G25:G27)</f>
        <v>1471.5</v>
      </c>
      <c r="H28" s="78"/>
      <c r="I28" s="88"/>
      <c r="J28" s="88"/>
      <c r="K28" s="88"/>
      <c r="L28" s="88"/>
      <c r="M28" s="88"/>
      <c r="N28" s="89"/>
    </row>
    <row r="29" spans="1:14" ht="18" customHeight="1" thickBot="1">
      <c r="A29" s="85"/>
      <c r="B29" s="86"/>
      <c r="C29" s="85"/>
      <c r="D29" s="85"/>
      <c r="E29" s="289"/>
      <c r="F29" s="286"/>
      <c r="G29" s="290"/>
      <c r="H29" s="78"/>
      <c r="I29" s="88"/>
      <c r="J29" s="88"/>
      <c r="K29" s="88"/>
      <c r="L29" s="88"/>
      <c r="M29" s="88"/>
      <c r="N29" s="89"/>
    </row>
    <row r="30" spans="1:14" ht="18" customHeight="1" thickBot="1">
      <c r="A30" s="90" t="s">
        <v>194</v>
      </c>
      <c r="B30" s="91"/>
      <c r="C30" s="91"/>
      <c r="D30" s="92"/>
      <c r="E30" s="92"/>
      <c r="F30" s="93"/>
      <c r="G30" s="94"/>
      <c r="H30" s="94"/>
      <c r="I30" s="95"/>
      <c r="J30" s="95"/>
      <c r="K30" s="95"/>
      <c r="L30" s="88"/>
      <c r="M30" s="88"/>
      <c r="N30" s="89"/>
    </row>
    <row r="31" spans="1:14" ht="18" customHeight="1">
      <c r="A31" s="96" t="s">
        <v>11</v>
      </c>
      <c r="B31" s="97"/>
      <c r="C31" s="98">
        <v>6351</v>
      </c>
      <c r="D31" s="99"/>
      <c r="E31" s="100" t="s">
        <v>36</v>
      </c>
      <c r="F31" s="412">
        <v>0</v>
      </c>
      <c r="G31" s="94"/>
      <c r="H31" s="94"/>
      <c r="I31" s="95"/>
      <c r="J31" s="95"/>
      <c r="K31" s="95"/>
      <c r="L31" s="88"/>
      <c r="M31" s="88"/>
      <c r="N31" s="89"/>
    </row>
    <row r="32" spans="1:14" ht="18" customHeight="1">
      <c r="A32" s="96" t="s">
        <v>11</v>
      </c>
      <c r="B32" s="97"/>
      <c r="C32" s="98">
        <v>5171</v>
      </c>
      <c r="D32" s="99"/>
      <c r="E32" s="100" t="s">
        <v>177</v>
      </c>
      <c r="F32" s="101">
        <f>H22</f>
        <v>3497.2</v>
      </c>
      <c r="G32" s="94"/>
      <c r="H32" s="94"/>
      <c r="I32" s="95"/>
      <c r="J32" s="95"/>
      <c r="K32" s="95"/>
      <c r="L32" s="88"/>
      <c r="M32" s="88"/>
      <c r="N32" s="89"/>
    </row>
    <row r="33" spans="1:14" ht="18" customHeight="1">
      <c r="A33" s="102" t="s">
        <v>11</v>
      </c>
      <c r="B33" s="103"/>
      <c r="C33" s="104">
        <v>5331</v>
      </c>
      <c r="D33" s="105"/>
      <c r="E33" s="106" t="s">
        <v>37</v>
      </c>
      <c r="F33" s="107">
        <v>0</v>
      </c>
      <c r="G33" s="94"/>
      <c r="H33" s="94"/>
      <c r="I33" s="95"/>
      <c r="J33" s="95"/>
      <c r="K33" s="95"/>
      <c r="L33" s="88"/>
      <c r="M33" s="88"/>
      <c r="N33" s="89"/>
    </row>
    <row r="34" spans="1:14" ht="30" customHeight="1">
      <c r="A34" s="102" t="s">
        <v>11</v>
      </c>
      <c r="B34" s="103"/>
      <c r="C34" s="104">
        <v>6130</v>
      </c>
      <c r="D34" s="105"/>
      <c r="E34" s="108" t="s">
        <v>38</v>
      </c>
      <c r="F34" s="101">
        <v>0</v>
      </c>
      <c r="G34" s="94"/>
      <c r="H34" s="94"/>
      <c r="I34" s="109"/>
      <c r="J34" s="109"/>
      <c r="K34" s="109"/>
      <c r="L34" s="110"/>
      <c r="M34" s="110"/>
      <c r="N34" s="89"/>
    </row>
    <row r="35" spans="1:14" ht="29.25" customHeight="1">
      <c r="A35" s="111" t="s">
        <v>11</v>
      </c>
      <c r="B35" s="112"/>
      <c r="C35" s="113">
        <v>6121</v>
      </c>
      <c r="D35" s="114"/>
      <c r="E35" s="115" t="s">
        <v>39</v>
      </c>
      <c r="F35" s="107">
        <f>G18</f>
        <v>560</v>
      </c>
      <c r="G35" s="86"/>
      <c r="H35" s="86"/>
      <c r="I35" s="110"/>
      <c r="J35" s="110"/>
      <c r="K35" s="110"/>
      <c r="L35" s="110"/>
      <c r="M35" s="110"/>
      <c r="N35" s="89"/>
    </row>
    <row r="36" spans="1:14" s="123" customFormat="1" ht="18" customHeight="1" thickBot="1">
      <c r="A36" s="116" t="s">
        <v>11</v>
      </c>
      <c r="B36" s="117"/>
      <c r="C36" s="118">
        <v>6901</v>
      </c>
      <c r="D36" s="119"/>
      <c r="E36" s="120" t="s">
        <v>40</v>
      </c>
      <c r="F36" s="101">
        <v>500</v>
      </c>
      <c r="G36" s="121"/>
      <c r="H36" s="121"/>
      <c r="I36" s="121"/>
      <c r="J36" s="121"/>
      <c r="K36" s="121"/>
      <c r="L36" s="110"/>
      <c r="M36" s="110"/>
      <c r="N36" s="122"/>
    </row>
    <row r="37" spans="1:14" s="123" customFormat="1" ht="18" customHeight="1" thickBot="1">
      <c r="A37" s="124"/>
      <c r="B37" s="125"/>
      <c r="C37" s="125"/>
      <c r="D37" s="125"/>
      <c r="E37" s="126" t="s">
        <v>41</v>
      </c>
      <c r="F37" s="127">
        <f>SUM(F31:F36)</f>
        <v>4557.2</v>
      </c>
      <c r="G37" s="128"/>
      <c r="H37" s="128"/>
      <c r="I37" s="129"/>
      <c r="J37" s="129"/>
      <c r="K37" s="129"/>
      <c r="L37" s="110"/>
      <c r="M37" s="110"/>
      <c r="N37" s="122"/>
    </row>
    <row r="38" spans="1:14" ht="18" customHeight="1">
      <c r="A38" s="130"/>
      <c r="B38" s="130"/>
      <c r="C38" s="130"/>
      <c r="D38" s="130"/>
      <c r="E38" s="130"/>
      <c r="F38" s="130"/>
      <c r="G38" s="130"/>
      <c r="H38" s="130"/>
      <c r="I38" s="131"/>
      <c r="J38" s="131"/>
      <c r="K38" s="131"/>
      <c r="L38" s="110"/>
      <c r="M38" s="110"/>
      <c r="N38" s="11"/>
    </row>
    <row r="39" spans="1:14" ht="18" customHeight="1">
      <c r="A39" s="130"/>
      <c r="B39" s="132"/>
      <c r="C39" s="130"/>
      <c r="D39" s="130"/>
      <c r="E39" s="130"/>
      <c r="F39" s="130"/>
      <c r="G39" s="130"/>
      <c r="H39" s="130"/>
      <c r="I39" s="131"/>
      <c r="J39" s="131"/>
      <c r="K39" s="131"/>
      <c r="L39" s="4"/>
      <c r="M39" s="4"/>
      <c r="N39" s="4"/>
    </row>
    <row r="40" spans="1:14" ht="17.25" customHeight="1">
      <c r="A40" s="130"/>
      <c r="B40" s="132"/>
      <c r="C40" s="130"/>
      <c r="D40" s="130"/>
      <c r="E40" s="130"/>
      <c r="F40" s="130"/>
      <c r="G40" s="130"/>
      <c r="H40" s="130"/>
      <c r="I40" s="131"/>
      <c r="J40" s="131"/>
      <c r="K40" s="131"/>
      <c r="L40" s="4"/>
      <c r="M40" s="4"/>
      <c r="N40" s="4"/>
    </row>
    <row r="41" spans="1:14" ht="17.25" customHeight="1">
      <c r="A41" s="130"/>
      <c r="B41" s="130"/>
      <c r="C41" s="130"/>
      <c r="D41" s="130"/>
      <c r="E41" s="133"/>
      <c r="F41" s="130"/>
      <c r="G41" s="130"/>
      <c r="H41" s="130"/>
      <c r="I41" s="134"/>
      <c r="J41" s="134"/>
      <c r="K41" s="134"/>
      <c r="L41" s="110"/>
      <c r="M41" s="110"/>
      <c r="N41" s="4"/>
    </row>
    <row r="42" spans="1:13" ht="17.25" customHeight="1">
      <c r="A42" s="135"/>
      <c r="B42" s="4"/>
      <c r="C42" s="4"/>
      <c r="D42" s="4"/>
      <c r="E42" s="4"/>
      <c r="F42" s="4"/>
      <c r="G42" s="4"/>
      <c r="H42" s="4"/>
      <c r="I42" s="110"/>
      <c r="J42" s="110"/>
      <c r="K42" s="110"/>
      <c r="L42" s="110"/>
      <c r="M42" s="110"/>
    </row>
    <row r="43" spans="9:13" ht="17.25" customHeight="1">
      <c r="I43" s="110"/>
      <c r="J43" s="110"/>
      <c r="K43" s="110"/>
      <c r="L43" s="110"/>
      <c r="M43" s="110"/>
    </row>
    <row r="44" spans="1:13" ht="17.25" customHeight="1">
      <c r="A44" s="133"/>
      <c r="I44" s="110"/>
      <c r="J44" s="110"/>
      <c r="K44" s="110"/>
      <c r="L44" s="110"/>
      <c r="M44" s="110"/>
    </row>
    <row r="45" ht="15.75" customHeight="1">
      <c r="A45" s="4"/>
    </row>
    <row r="46" spans="1:14" ht="20.25" customHeight="1">
      <c r="A46" s="1"/>
      <c r="B46" s="1"/>
      <c r="C46" s="1"/>
      <c r="D46" s="1"/>
      <c r="E46" s="1"/>
      <c r="F46" s="1"/>
      <c r="G46" s="1"/>
      <c r="H46" s="1"/>
      <c r="I46" s="136"/>
      <c r="J46" s="136"/>
      <c r="K46" s="136"/>
      <c r="L46" s="136"/>
      <c r="M46" s="136"/>
      <c r="N46" s="137"/>
    </row>
    <row r="47" spans="1:13" ht="15.75" customHeight="1">
      <c r="A47" s="11"/>
      <c r="I47" s="17"/>
      <c r="J47" s="17"/>
      <c r="K47" s="17"/>
      <c r="L47" s="17"/>
      <c r="M47" s="17"/>
    </row>
    <row r="48" spans="1:14" ht="15.75" customHeight="1">
      <c r="A48" s="22"/>
      <c r="B48" s="17"/>
      <c r="C48" s="17"/>
      <c r="D48" s="17"/>
      <c r="E48" s="17"/>
      <c r="F48" s="17"/>
      <c r="G48" s="17"/>
      <c r="H48" s="17"/>
      <c r="I48" s="27"/>
      <c r="J48" s="27"/>
      <c r="K48" s="27"/>
      <c r="L48" s="27"/>
      <c r="M48" s="27"/>
      <c r="N48" s="136"/>
    </row>
    <row r="49" spans="1:14" ht="15.75" customHeight="1">
      <c r="A49" s="11"/>
      <c r="I49" s="136"/>
      <c r="J49" s="136"/>
      <c r="K49" s="136"/>
      <c r="L49" s="136"/>
      <c r="M49" s="136"/>
      <c r="N49" s="136"/>
    </row>
    <row r="50" spans="1:14" ht="15.75" customHeight="1">
      <c r="A50" s="138"/>
      <c r="B50" s="139"/>
      <c r="C50" s="139"/>
      <c r="D50" s="139"/>
      <c r="E50" s="139"/>
      <c r="F50" s="139"/>
      <c r="G50" s="139"/>
      <c r="H50" s="139"/>
      <c r="I50" s="140"/>
      <c r="J50" s="140"/>
      <c r="K50" s="140"/>
      <c r="L50" s="140"/>
      <c r="M50" s="140"/>
      <c r="N50" s="141"/>
    </row>
    <row r="51" spans="1:14" ht="15.75" customHeight="1">
      <c r="A51" s="139"/>
      <c r="B51" s="139"/>
      <c r="C51" s="139"/>
      <c r="D51" s="139"/>
      <c r="E51" s="139"/>
      <c r="F51" s="139"/>
      <c r="G51" s="139"/>
      <c r="H51" s="139"/>
      <c r="I51" s="140"/>
      <c r="J51" s="140"/>
      <c r="K51" s="140"/>
      <c r="L51" s="140"/>
      <c r="M51" s="140"/>
      <c r="N51" s="141"/>
    </row>
    <row r="52" spans="1:14" ht="15.75" customHeight="1">
      <c r="A52" s="133"/>
      <c r="E52" s="139"/>
      <c r="F52" s="139"/>
      <c r="G52" s="139"/>
      <c r="H52" s="139"/>
      <c r="I52" s="110"/>
      <c r="J52" s="110"/>
      <c r="K52" s="110"/>
      <c r="L52" s="110"/>
      <c r="M52" s="110"/>
      <c r="N52" s="141"/>
    </row>
    <row r="53" spans="1:14" ht="15.75" customHeight="1">
      <c r="A53" s="4"/>
      <c r="E53" s="139"/>
      <c r="F53" s="139"/>
      <c r="G53" s="139"/>
      <c r="H53" s="139"/>
      <c r="I53" s="141"/>
      <c r="J53" s="141"/>
      <c r="K53" s="141"/>
      <c r="L53" s="141"/>
      <c r="M53" s="141"/>
      <c r="N53" s="141"/>
    </row>
    <row r="54" spans="1:14" ht="15.75" customHeight="1">
      <c r="A54" s="1"/>
      <c r="B54" s="1"/>
      <c r="C54" s="1"/>
      <c r="D54" s="1"/>
      <c r="E54" s="139"/>
      <c r="F54" s="139"/>
      <c r="G54" s="139"/>
      <c r="H54" s="139"/>
      <c r="I54" s="139"/>
      <c r="J54" s="139"/>
      <c r="K54" s="139"/>
      <c r="L54" s="139"/>
      <c r="M54" s="139"/>
      <c r="N54" s="139"/>
    </row>
    <row r="55" spans="1:14" ht="15.75" customHeight="1">
      <c r="A55" s="139"/>
      <c r="B55" s="139"/>
      <c r="C55" s="139"/>
      <c r="D55" s="139"/>
      <c r="E55" s="139"/>
      <c r="F55" s="139"/>
      <c r="G55" s="139"/>
      <c r="H55" s="139"/>
      <c r="I55" s="139"/>
      <c r="J55" s="139"/>
      <c r="K55" s="139"/>
      <c r="L55" s="139"/>
      <c r="M55" s="139"/>
      <c r="N55" s="139"/>
    </row>
    <row r="56" spans="1:14" ht="15.75" customHeight="1">
      <c r="A56" s="139"/>
      <c r="B56" s="139"/>
      <c r="C56" s="139"/>
      <c r="D56" s="139"/>
      <c r="E56" s="139"/>
      <c r="F56" s="139"/>
      <c r="G56" s="139"/>
      <c r="H56" s="139"/>
      <c r="I56" s="139"/>
      <c r="J56" s="139"/>
      <c r="K56" s="139"/>
      <c r="L56" s="139"/>
      <c r="M56" s="139"/>
      <c r="N56" s="139"/>
    </row>
    <row r="57" spans="1:14" ht="15.75" customHeight="1">
      <c r="A57" s="139"/>
      <c r="B57" s="139"/>
      <c r="C57" s="139"/>
      <c r="D57" s="139"/>
      <c r="E57" s="139"/>
      <c r="F57" s="139"/>
      <c r="G57" s="139"/>
      <c r="H57" s="139"/>
      <c r="I57" s="139"/>
      <c r="J57" s="139"/>
      <c r="K57" s="139"/>
      <c r="L57" s="139"/>
      <c r="M57" s="139"/>
      <c r="N57" s="139"/>
    </row>
    <row r="58" spans="1:14" ht="15.75" customHeight="1">
      <c r="A58" s="139"/>
      <c r="B58" s="139"/>
      <c r="C58" s="139"/>
      <c r="D58" s="139"/>
      <c r="E58" s="139"/>
      <c r="F58" s="139"/>
      <c r="G58" s="139"/>
      <c r="H58" s="139"/>
      <c r="I58" s="139"/>
      <c r="J58" s="139"/>
      <c r="K58" s="139"/>
      <c r="L58" s="139"/>
      <c r="M58" s="139"/>
      <c r="N58" s="139"/>
    </row>
    <row r="59" spans="1:14" ht="15.75" customHeight="1">
      <c r="A59" s="139"/>
      <c r="B59" s="139"/>
      <c r="C59" s="139"/>
      <c r="D59" s="139"/>
      <c r="E59" s="139"/>
      <c r="F59" s="139"/>
      <c r="G59" s="139"/>
      <c r="H59" s="139"/>
      <c r="I59" s="139"/>
      <c r="J59" s="139"/>
      <c r="K59" s="139"/>
      <c r="L59" s="139"/>
      <c r="M59" s="139"/>
      <c r="N59" s="139"/>
    </row>
    <row r="60" spans="1:14" ht="15.75" customHeight="1">
      <c r="A60" s="139"/>
      <c r="B60" s="139"/>
      <c r="C60" s="139"/>
      <c r="D60" s="139"/>
      <c r="E60" s="139"/>
      <c r="F60" s="139"/>
      <c r="G60" s="139"/>
      <c r="H60" s="139"/>
      <c r="I60" s="139"/>
      <c r="J60" s="139"/>
      <c r="K60" s="139"/>
      <c r="L60" s="139"/>
      <c r="M60" s="139"/>
      <c r="N60" s="139"/>
    </row>
    <row r="61" spans="1:14" ht="15.75" customHeight="1">
      <c r="A61" s="139"/>
      <c r="B61" s="139"/>
      <c r="C61" s="139"/>
      <c r="D61" s="139"/>
      <c r="E61" s="139"/>
      <c r="F61" s="139"/>
      <c r="G61" s="139"/>
      <c r="H61" s="139"/>
      <c r="I61" s="139"/>
      <c r="J61" s="139"/>
      <c r="K61" s="139"/>
      <c r="L61" s="139"/>
      <c r="M61" s="139"/>
      <c r="N61" s="139"/>
    </row>
    <row r="62" spans="1:14" ht="15.75" customHeight="1">
      <c r="A62" s="139"/>
      <c r="B62" s="139"/>
      <c r="C62" s="139"/>
      <c r="D62" s="139"/>
      <c r="E62" s="139"/>
      <c r="F62" s="139"/>
      <c r="G62" s="139"/>
      <c r="H62" s="139"/>
      <c r="I62" s="139"/>
      <c r="J62" s="139"/>
      <c r="K62" s="139"/>
      <c r="L62" s="139"/>
      <c r="M62" s="139"/>
      <c r="N62" s="139"/>
    </row>
    <row r="63" spans="1:14" ht="15.75" customHeight="1">
      <c r="A63" s="139"/>
      <c r="B63" s="139"/>
      <c r="C63" s="139"/>
      <c r="D63" s="139"/>
      <c r="E63" s="139"/>
      <c r="F63" s="139"/>
      <c r="G63" s="139"/>
      <c r="H63" s="139"/>
      <c r="I63" s="139"/>
      <c r="J63" s="139"/>
      <c r="K63" s="139"/>
      <c r="L63" s="139"/>
      <c r="M63" s="139"/>
      <c r="N63" s="139"/>
    </row>
  </sheetData>
  <sheetProtection/>
  <mergeCells count="5">
    <mergeCell ref="G11:H11"/>
    <mergeCell ref="I11:K11"/>
    <mergeCell ref="A13:A18"/>
    <mergeCell ref="G23:H23"/>
    <mergeCell ref="J23:K23"/>
  </mergeCells>
  <printOptions horizontalCentered="1"/>
  <pageMargins left="0.1968503937007874" right="0.1968503937007874" top="0.984251968503937" bottom="0.3937007874015748" header="0.3937007874015748" footer="0.3937007874015748"/>
  <pageSetup horizontalDpi="600" verticalDpi="600" orientation="landscape" paperSize="9" scale="5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65"/>
  <sheetViews>
    <sheetView zoomScale="74" zoomScaleNormal="74" zoomScalePageLayoutView="0" workbookViewId="0" topLeftCell="A1">
      <selection activeCell="A16" sqref="A16"/>
    </sheetView>
  </sheetViews>
  <sheetFormatPr defaultColWidth="9.140625" defaultRowHeight="15"/>
  <cols>
    <col min="1" max="1" width="6.140625" style="3" customWidth="1"/>
    <col min="2" max="3" width="9.140625" style="3" customWidth="1"/>
    <col min="4" max="4" width="11.7109375" style="3" customWidth="1"/>
    <col min="5" max="5" width="65.8515625" style="3" customWidth="1"/>
    <col min="6" max="6" width="21.57421875" style="3" customWidth="1"/>
    <col min="7" max="13" width="17.00390625" style="3" customWidth="1"/>
    <col min="14" max="14" width="21.28125" style="3" customWidth="1"/>
    <col min="15" max="16384" width="9.140625" style="3" customWidth="1"/>
  </cols>
  <sheetData>
    <row r="1" ht="18.75" customHeight="1">
      <c r="N1" s="801" t="s">
        <v>303</v>
      </c>
    </row>
    <row r="2" spans="1:14" ht="21.75" customHeight="1">
      <c r="A2" s="1" t="s">
        <v>178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2" ht="22.5" customHeight="1">
      <c r="A3" s="1" t="s">
        <v>291</v>
      </c>
      <c r="B3" s="2"/>
      <c r="C3" s="2"/>
      <c r="D3" s="2"/>
      <c r="E3" s="2"/>
      <c r="F3" s="2"/>
      <c r="G3" s="1"/>
      <c r="H3" s="2"/>
      <c r="I3" s="2"/>
      <c r="J3" s="2"/>
      <c r="K3" s="2"/>
      <c r="L3" s="2"/>
    </row>
    <row r="4" spans="1:8" ht="18" customHeight="1" thickBot="1">
      <c r="A4" s="1"/>
      <c r="B4" s="2"/>
      <c r="C4" s="2"/>
      <c r="D4" s="2"/>
      <c r="E4" s="2"/>
      <c r="H4" s="4"/>
    </row>
    <row r="5" spans="1:14" ht="18" customHeight="1">
      <c r="A5" s="1"/>
      <c r="B5" s="2"/>
      <c r="C5" s="2"/>
      <c r="D5" s="2"/>
      <c r="E5" s="2"/>
      <c r="F5" s="5" t="s">
        <v>0</v>
      </c>
      <c r="G5" s="6">
        <v>0</v>
      </c>
      <c r="H5" s="7"/>
      <c r="K5" s="8"/>
      <c r="L5" s="9"/>
      <c r="M5" s="9"/>
      <c r="N5" s="10"/>
    </row>
    <row r="6" spans="1:14" ht="18" customHeight="1">
      <c r="A6" s="11"/>
      <c r="F6" s="12" t="s">
        <v>1</v>
      </c>
      <c r="G6" s="13">
        <v>0</v>
      </c>
      <c r="H6" s="14"/>
      <c r="K6" s="15"/>
      <c r="L6" s="9"/>
      <c r="M6" s="9"/>
      <c r="N6" s="9"/>
    </row>
    <row r="7" spans="1:14" ht="18" customHeight="1">
      <c r="A7" s="11"/>
      <c r="F7" s="12" t="s">
        <v>2</v>
      </c>
      <c r="G7" s="16">
        <v>0</v>
      </c>
      <c r="H7" s="14"/>
      <c r="K7" s="15"/>
      <c r="L7" s="9"/>
      <c r="M7" s="9"/>
      <c r="N7" s="9"/>
    </row>
    <row r="8" spans="3:13" ht="18" customHeight="1" thickBot="1">
      <c r="C8" s="17"/>
      <c r="D8" s="17"/>
      <c r="E8" s="17"/>
      <c r="F8" s="18" t="s">
        <v>3</v>
      </c>
      <c r="G8" s="245">
        <v>192123.5</v>
      </c>
      <c r="H8" s="20"/>
      <c r="K8" s="21"/>
      <c r="L8" s="9"/>
      <c r="M8" s="9"/>
    </row>
    <row r="9" spans="1:13" ht="18" customHeight="1">
      <c r="A9" s="22" t="s">
        <v>4</v>
      </c>
      <c r="B9" s="17"/>
      <c r="C9" s="17"/>
      <c r="D9" s="17"/>
      <c r="E9" s="17"/>
      <c r="F9" s="23"/>
      <c r="G9" s="23"/>
      <c r="H9" s="23"/>
      <c r="I9" s="24"/>
      <c r="J9" s="24"/>
      <c r="K9" s="24"/>
      <c r="L9" s="9"/>
      <c r="M9" s="9"/>
    </row>
    <row r="10" spans="1:13" ht="18" customHeight="1" thickBot="1">
      <c r="A10" s="25" t="s">
        <v>196</v>
      </c>
      <c r="B10" s="26"/>
      <c r="C10" s="17"/>
      <c r="D10" s="17"/>
      <c r="E10" s="17"/>
      <c r="F10" s="17"/>
      <c r="G10" s="17"/>
      <c r="H10" s="17"/>
      <c r="I10" s="24"/>
      <c r="J10" s="24"/>
      <c r="K10" s="24"/>
      <c r="L10" s="9"/>
      <c r="M10" s="9"/>
    </row>
    <row r="11" spans="1:14" ht="32.25" customHeight="1" thickBot="1">
      <c r="A11" s="11"/>
      <c r="E11" s="4"/>
      <c r="F11" s="27" t="s">
        <v>6</v>
      </c>
      <c r="G11" s="815" t="s">
        <v>7</v>
      </c>
      <c r="H11" s="821"/>
      <c r="I11" s="822" t="s">
        <v>8</v>
      </c>
      <c r="J11" s="823"/>
      <c r="K11" s="824"/>
      <c r="N11" s="28"/>
    </row>
    <row r="12" spans="1:15" ht="82.5" customHeight="1" thickBot="1">
      <c r="A12" s="29" t="s">
        <v>79</v>
      </c>
      <c r="B12" s="30" t="s">
        <v>10</v>
      </c>
      <c r="C12" s="30" t="s">
        <v>11</v>
      </c>
      <c r="D12" s="30" t="s">
        <v>12</v>
      </c>
      <c r="E12" s="282" t="s">
        <v>13</v>
      </c>
      <c r="F12" s="31" t="s">
        <v>14</v>
      </c>
      <c r="G12" s="283" t="s">
        <v>182</v>
      </c>
      <c r="H12" s="283" t="s">
        <v>186</v>
      </c>
      <c r="I12" s="284" t="s">
        <v>15</v>
      </c>
      <c r="J12" s="284" t="s">
        <v>16</v>
      </c>
      <c r="K12" s="284" t="s">
        <v>17</v>
      </c>
      <c r="L12" s="31" t="s">
        <v>18</v>
      </c>
      <c r="M12" s="31" t="s">
        <v>19</v>
      </c>
      <c r="N12" s="33" t="s">
        <v>20</v>
      </c>
      <c r="O12" s="34"/>
    </row>
    <row r="13" spans="1:15" ht="17.25" customHeight="1">
      <c r="A13" s="749"/>
      <c r="B13" s="750"/>
      <c r="C13" s="750"/>
      <c r="D13" s="750"/>
      <c r="E13" s="772" t="s">
        <v>279</v>
      </c>
      <c r="F13" s="753"/>
      <c r="G13" s="752"/>
      <c r="H13" s="752"/>
      <c r="I13" s="754"/>
      <c r="J13" s="754">
        <v>137981.3</v>
      </c>
      <c r="K13" s="754"/>
      <c r="L13" s="751"/>
      <c r="M13" s="751"/>
      <c r="N13" s="33"/>
      <c r="O13" s="34"/>
    </row>
    <row r="14" spans="1:15" ht="17.25" customHeight="1">
      <c r="A14" s="755"/>
      <c r="B14" s="756"/>
      <c r="C14" s="756"/>
      <c r="D14" s="756"/>
      <c r="E14" s="773" t="s">
        <v>280</v>
      </c>
      <c r="F14" s="757"/>
      <c r="G14" s="625"/>
      <c r="H14" s="625"/>
      <c r="I14" s="758"/>
      <c r="J14" s="758"/>
      <c r="K14" s="52">
        <v>4000</v>
      </c>
      <c r="L14" s="759"/>
      <c r="M14" s="759"/>
      <c r="N14" s="766"/>
      <c r="O14" s="34"/>
    </row>
    <row r="15" spans="1:15" ht="17.25" customHeight="1">
      <c r="A15" s="760"/>
      <c r="B15" s="761"/>
      <c r="C15" s="761"/>
      <c r="D15" s="761"/>
      <c r="E15" s="773" t="s">
        <v>281</v>
      </c>
      <c r="F15" s="762"/>
      <c r="G15" s="763"/>
      <c r="H15" s="763"/>
      <c r="I15" s="764"/>
      <c r="J15" s="764"/>
      <c r="K15" s="47">
        <v>2460.7</v>
      </c>
      <c r="L15" s="765"/>
      <c r="M15" s="765"/>
      <c r="N15" s="767"/>
      <c r="O15" s="34"/>
    </row>
    <row r="16" spans="1:15" ht="17.25" customHeight="1">
      <c r="A16" s="755"/>
      <c r="B16" s="756"/>
      <c r="C16" s="756"/>
      <c r="D16" s="756"/>
      <c r="E16" s="773" t="s">
        <v>282</v>
      </c>
      <c r="F16" s="757"/>
      <c r="G16" s="625"/>
      <c r="H16" s="625"/>
      <c r="I16" s="758"/>
      <c r="J16" s="758"/>
      <c r="K16" s="52">
        <v>500</v>
      </c>
      <c r="L16" s="759"/>
      <c r="M16" s="759"/>
      <c r="N16" s="766"/>
      <c r="O16" s="34"/>
    </row>
    <row r="17" spans="1:15" ht="17.25" customHeight="1">
      <c r="A17" s="760"/>
      <c r="B17" s="761"/>
      <c r="C17" s="761"/>
      <c r="D17" s="775"/>
      <c r="E17" s="773" t="s">
        <v>283</v>
      </c>
      <c r="F17" s="762"/>
      <c r="G17" s="763"/>
      <c r="H17" s="763"/>
      <c r="I17" s="764"/>
      <c r="J17" s="764"/>
      <c r="K17" s="47">
        <v>3000</v>
      </c>
      <c r="L17" s="765"/>
      <c r="M17" s="765"/>
      <c r="N17" s="767"/>
      <c r="O17" s="34"/>
    </row>
    <row r="18" spans="1:15" ht="17.25" customHeight="1">
      <c r="A18" s="755"/>
      <c r="B18" s="756"/>
      <c r="C18" s="756"/>
      <c r="D18" s="756"/>
      <c r="E18" s="773" t="s">
        <v>284</v>
      </c>
      <c r="F18" s="757"/>
      <c r="G18" s="625"/>
      <c r="H18" s="625"/>
      <c r="I18" s="758"/>
      <c r="J18" s="758"/>
      <c r="K18" s="52">
        <v>400</v>
      </c>
      <c r="L18" s="759"/>
      <c r="M18" s="759"/>
      <c r="N18" s="768"/>
      <c r="O18" s="34"/>
    </row>
    <row r="19" spans="1:15" ht="17.25" customHeight="1">
      <c r="A19" s="760"/>
      <c r="B19" s="761"/>
      <c r="C19" s="761"/>
      <c r="D19" s="761"/>
      <c r="E19" s="773" t="s">
        <v>285</v>
      </c>
      <c r="F19" s="762"/>
      <c r="G19" s="763"/>
      <c r="H19" s="763"/>
      <c r="I19" s="764"/>
      <c r="J19" s="764"/>
      <c r="K19" s="47">
        <v>2000</v>
      </c>
      <c r="L19" s="765"/>
      <c r="M19" s="765"/>
      <c r="N19" s="766"/>
      <c r="O19" s="34"/>
    </row>
    <row r="20" spans="1:15" ht="17.25" customHeight="1">
      <c r="A20" s="755"/>
      <c r="B20" s="756"/>
      <c r="C20" s="756"/>
      <c r="D20" s="756"/>
      <c r="E20" s="773" t="s">
        <v>286</v>
      </c>
      <c r="F20" s="757"/>
      <c r="G20" s="625"/>
      <c r="H20" s="625"/>
      <c r="I20" s="758"/>
      <c r="J20" s="52">
        <v>1030</v>
      </c>
      <c r="K20" s="52">
        <v>170</v>
      </c>
      <c r="L20" s="759"/>
      <c r="M20" s="759"/>
      <c r="N20" s="769"/>
      <c r="O20" s="34"/>
    </row>
    <row r="21" spans="1:15" ht="17.25" customHeight="1">
      <c r="A21" s="760"/>
      <c r="B21" s="761"/>
      <c r="C21" s="761"/>
      <c r="D21" s="761"/>
      <c r="E21" s="773" t="s">
        <v>287</v>
      </c>
      <c r="F21" s="762"/>
      <c r="G21" s="763"/>
      <c r="H21" s="763"/>
      <c r="I21" s="764"/>
      <c r="J21" s="764"/>
      <c r="K21" s="47">
        <v>10000</v>
      </c>
      <c r="L21" s="765"/>
      <c r="M21" s="765"/>
      <c r="N21" s="767"/>
      <c r="O21" s="34"/>
    </row>
    <row r="22" spans="1:14" ht="18" customHeight="1">
      <c r="A22" s="59"/>
      <c r="B22" s="723"/>
      <c r="C22" s="723"/>
      <c r="D22" s="770"/>
      <c r="E22" s="70" t="s">
        <v>188</v>
      </c>
      <c r="F22" s="635">
        <v>12273.044</v>
      </c>
      <c r="G22" s="51">
        <v>0</v>
      </c>
      <c r="H22" s="51">
        <v>0</v>
      </c>
      <c r="I22" s="52">
        <v>28940.374</v>
      </c>
      <c r="J22" s="52">
        <v>28940.374</v>
      </c>
      <c r="K22" s="52">
        <v>0</v>
      </c>
      <c r="L22" s="62"/>
      <c r="M22" s="62"/>
      <c r="N22" s="63"/>
    </row>
    <row r="23" spans="1:14" ht="18" customHeight="1" thickBot="1">
      <c r="A23" s="252"/>
      <c r="B23" s="253"/>
      <c r="C23" s="253"/>
      <c r="D23" s="771"/>
      <c r="E23" s="774" t="s">
        <v>189</v>
      </c>
      <c r="F23" s="73">
        <v>0</v>
      </c>
      <c r="G23" s="74">
        <v>0</v>
      </c>
      <c r="H23" s="74">
        <v>0</v>
      </c>
      <c r="I23" s="75">
        <v>1641.164</v>
      </c>
      <c r="J23" s="75">
        <v>1641.164</v>
      </c>
      <c r="K23" s="75">
        <v>0</v>
      </c>
      <c r="L23" s="255"/>
      <c r="M23" s="255"/>
      <c r="N23" s="578"/>
    </row>
    <row r="24" spans="1:14" ht="18" customHeight="1" thickBot="1">
      <c r="A24" s="4"/>
      <c r="B24" s="4"/>
      <c r="C24" s="4"/>
      <c r="I24" s="76"/>
      <c r="J24" s="76"/>
      <c r="K24" s="76"/>
      <c r="L24" s="77"/>
      <c r="M24" s="77"/>
      <c r="N24" s="11"/>
    </row>
    <row r="25" spans="1:14" ht="19.5" customHeight="1" thickBot="1">
      <c r="A25" s="78"/>
      <c r="B25" s="78"/>
      <c r="C25" s="78"/>
      <c r="D25" s="78"/>
      <c r="E25" s="79" t="s">
        <v>34</v>
      </c>
      <c r="F25" s="80">
        <f>SUM(F22:F24)</f>
        <v>12273.044</v>
      </c>
      <c r="G25" s="81">
        <f>SUM(G22:G24)</f>
        <v>0</v>
      </c>
      <c r="H25" s="81"/>
      <c r="I25" s="82">
        <f>SUM(I22:I23)</f>
        <v>30581.538</v>
      </c>
      <c r="J25" s="83">
        <f>J13+J22+J23+J20</f>
        <v>169592.838</v>
      </c>
      <c r="K25" s="83">
        <f>SUM(K13:K24)</f>
        <v>22530.7</v>
      </c>
      <c r="L25" s="82">
        <f>SUM(L22:L24)</f>
        <v>0</v>
      </c>
      <c r="M25" s="82">
        <f>SUM(M22:M24)</f>
        <v>0</v>
      </c>
      <c r="N25" s="84"/>
    </row>
    <row r="26" spans="1:14" ht="18.75" customHeight="1" thickBot="1">
      <c r="A26" s="85"/>
      <c r="B26" s="86"/>
      <c r="C26" s="85"/>
      <c r="D26" s="85"/>
      <c r="E26" s="78"/>
      <c r="F26" s="78"/>
      <c r="G26" s="819">
        <f>G25+H25</f>
        <v>0</v>
      </c>
      <c r="H26" s="820"/>
      <c r="I26" s="87"/>
      <c r="J26" s="817">
        <f>J25+K25</f>
        <v>192123.538</v>
      </c>
      <c r="K26" s="818"/>
      <c r="L26" s="88"/>
      <c r="M26" s="88"/>
      <c r="N26" s="89"/>
    </row>
    <row r="27" spans="1:14" ht="18.75" customHeight="1">
      <c r="A27" s="85"/>
      <c r="B27" s="86"/>
      <c r="C27" s="85"/>
      <c r="D27" s="85"/>
      <c r="E27" s="78"/>
      <c r="F27" s="78"/>
      <c r="G27" s="291"/>
      <c r="H27" s="78"/>
      <c r="I27" s="87"/>
      <c r="J27" s="87"/>
      <c r="K27" s="87"/>
      <c r="L27" s="88"/>
      <c r="M27" s="88"/>
      <c r="N27" s="89"/>
    </row>
    <row r="28" spans="1:14" ht="18.75" customHeight="1">
      <c r="A28" s="85"/>
      <c r="B28" s="86"/>
      <c r="C28" s="85"/>
      <c r="D28" s="85"/>
      <c r="E28" s="286" t="s">
        <v>129</v>
      </c>
      <c r="F28" s="286" t="s">
        <v>112</v>
      </c>
      <c r="G28" s="287">
        <v>0</v>
      </c>
      <c r="H28" s="78"/>
      <c r="I28" s="87"/>
      <c r="J28" s="87"/>
      <c r="K28" s="87"/>
      <c r="L28" s="88"/>
      <c r="M28" s="88"/>
      <c r="N28" s="89"/>
    </row>
    <row r="29" spans="1:14" ht="18.75" customHeight="1">
      <c r="A29" s="85"/>
      <c r="B29" s="86"/>
      <c r="C29" s="85"/>
      <c r="D29" s="85"/>
      <c r="E29" s="288"/>
      <c r="F29" s="286" t="s">
        <v>113</v>
      </c>
      <c r="G29" s="287">
        <v>0</v>
      </c>
      <c r="H29" s="78"/>
      <c r="I29" s="87"/>
      <c r="J29" s="87"/>
      <c r="K29" s="87"/>
      <c r="L29" s="88"/>
      <c r="M29" s="88"/>
      <c r="N29" s="89"/>
    </row>
    <row r="30" spans="1:14" ht="18.75" customHeight="1">
      <c r="A30" s="85"/>
      <c r="B30" s="86"/>
      <c r="C30" s="85"/>
      <c r="D30" s="85"/>
      <c r="E30" s="288"/>
      <c r="F30" s="286" t="s">
        <v>3</v>
      </c>
      <c r="G30" s="287">
        <v>30581.5</v>
      </c>
      <c r="H30" s="78"/>
      <c r="I30" s="87"/>
      <c r="J30" s="87"/>
      <c r="K30" s="87"/>
      <c r="L30" s="88"/>
      <c r="M30" s="88"/>
      <c r="N30" s="89"/>
    </row>
    <row r="31" spans="1:14" ht="18.75" customHeight="1">
      <c r="A31" s="85"/>
      <c r="B31" s="86"/>
      <c r="C31" s="85"/>
      <c r="D31" s="85"/>
      <c r="E31" s="289"/>
      <c r="F31" s="286" t="s">
        <v>114</v>
      </c>
      <c r="G31" s="290">
        <f>SUM(G28:G30)</f>
        <v>30581.5</v>
      </c>
      <c r="H31" s="78"/>
      <c r="I31" s="87"/>
      <c r="J31" s="87"/>
      <c r="K31" s="87"/>
      <c r="L31" s="88"/>
      <c r="M31" s="88"/>
      <c r="N31" s="89"/>
    </row>
    <row r="32" spans="1:14" ht="18" customHeight="1" thickBot="1">
      <c r="A32" s="85"/>
      <c r="B32" s="86"/>
      <c r="C32" s="85"/>
      <c r="D32" s="85"/>
      <c r="E32" s="78"/>
      <c r="F32" s="78"/>
      <c r="G32" s="78"/>
      <c r="H32" s="78"/>
      <c r="I32" s="88"/>
      <c r="J32" s="88"/>
      <c r="K32" s="88"/>
      <c r="L32" s="88"/>
      <c r="M32" s="88"/>
      <c r="N32" s="89"/>
    </row>
    <row r="33" spans="1:14" ht="18" customHeight="1" thickBot="1">
      <c r="A33" s="90" t="s">
        <v>194</v>
      </c>
      <c r="B33" s="91"/>
      <c r="C33" s="91"/>
      <c r="D33" s="92"/>
      <c r="E33" s="92"/>
      <c r="F33" s="93"/>
      <c r="G33" s="94"/>
      <c r="H33" s="94"/>
      <c r="I33" s="95"/>
      <c r="J33" s="95"/>
      <c r="K33" s="95"/>
      <c r="L33" s="88"/>
      <c r="M33" s="88"/>
      <c r="N33" s="89"/>
    </row>
    <row r="34" spans="1:14" ht="18" customHeight="1">
      <c r="A34" s="96" t="s">
        <v>11</v>
      </c>
      <c r="B34" s="97"/>
      <c r="C34" s="98">
        <v>6351</v>
      </c>
      <c r="D34" s="99"/>
      <c r="E34" s="100" t="s">
        <v>36</v>
      </c>
      <c r="F34" s="101">
        <v>0</v>
      </c>
      <c r="G34" s="94"/>
      <c r="H34" s="94"/>
      <c r="I34" s="95"/>
      <c r="J34" s="95"/>
      <c r="K34" s="95"/>
      <c r="L34" s="88"/>
      <c r="M34" s="88"/>
      <c r="N34" s="89"/>
    </row>
    <row r="35" spans="1:14" ht="18" customHeight="1">
      <c r="A35" s="102" t="s">
        <v>11</v>
      </c>
      <c r="B35" s="103"/>
      <c r="C35" s="104">
        <v>5331</v>
      </c>
      <c r="D35" s="105"/>
      <c r="E35" s="106" t="s">
        <v>37</v>
      </c>
      <c r="F35" s="107">
        <v>0</v>
      </c>
      <c r="G35" s="94"/>
      <c r="H35" s="94"/>
      <c r="I35" s="95"/>
      <c r="J35" s="95"/>
      <c r="K35" s="95"/>
      <c r="L35" s="88"/>
      <c r="M35" s="88"/>
      <c r="N35" s="89"/>
    </row>
    <row r="36" spans="1:14" ht="27.75" customHeight="1">
      <c r="A36" s="102" t="s">
        <v>11</v>
      </c>
      <c r="B36" s="103"/>
      <c r="C36" s="104">
        <v>6130</v>
      </c>
      <c r="D36" s="105"/>
      <c r="E36" s="108" t="s">
        <v>38</v>
      </c>
      <c r="F36" s="101">
        <v>0</v>
      </c>
      <c r="G36" s="94"/>
      <c r="H36" s="94"/>
      <c r="I36" s="109"/>
      <c r="J36" s="109"/>
      <c r="K36" s="109"/>
      <c r="L36" s="110"/>
      <c r="M36" s="110"/>
      <c r="N36" s="89"/>
    </row>
    <row r="37" spans="1:14" ht="30" customHeight="1">
      <c r="A37" s="111" t="s">
        <v>11</v>
      </c>
      <c r="B37" s="112"/>
      <c r="C37" s="113">
        <v>6121</v>
      </c>
      <c r="D37" s="114"/>
      <c r="E37" s="115" t="s">
        <v>39</v>
      </c>
      <c r="F37" s="107">
        <v>0</v>
      </c>
      <c r="G37" s="86"/>
      <c r="H37" s="86"/>
      <c r="I37" s="110"/>
      <c r="J37" s="110"/>
      <c r="K37" s="110"/>
      <c r="L37" s="110"/>
      <c r="M37" s="110"/>
      <c r="N37" s="89"/>
    </row>
    <row r="38" spans="1:14" s="123" customFormat="1" ht="18" customHeight="1" thickBot="1">
      <c r="A38" s="116" t="s">
        <v>11</v>
      </c>
      <c r="B38" s="117"/>
      <c r="C38" s="118">
        <v>6901</v>
      </c>
      <c r="D38" s="119"/>
      <c r="E38" s="120" t="s">
        <v>40</v>
      </c>
      <c r="F38" s="101">
        <v>0</v>
      </c>
      <c r="G38" s="121"/>
      <c r="H38" s="121"/>
      <c r="I38" s="121"/>
      <c r="J38" s="121"/>
      <c r="K38" s="121"/>
      <c r="L38" s="110"/>
      <c r="M38" s="110"/>
      <c r="N38" s="122"/>
    </row>
    <row r="39" spans="1:14" s="123" customFormat="1" ht="18" customHeight="1" thickBot="1">
      <c r="A39" s="124"/>
      <c r="B39" s="125"/>
      <c r="C39" s="125"/>
      <c r="D39" s="125"/>
      <c r="E39" s="126" t="s">
        <v>41</v>
      </c>
      <c r="F39" s="127">
        <v>0</v>
      </c>
      <c r="G39" s="128"/>
      <c r="H39" s="128"/>
      <c r="I39" s="129"/>
      <c r="J39" s="129"/>
      <c r="K39" s="129"/>
      <c r="L39" s="110"/>
      <c r="M39" s="110"/>
      <c r="N39" s="122"/>
    </row>
    <row r="40" spans="1:14" ht="17.25" customHeight="1">
      <c r="A40" s="130"/>
      <c r="B40" s="130"/>
      <c r="C40" s="130"/>
      <c r="D40" s="130"/>
      <c r="E40" s="130"/>
      <c r="F40" s="130"/>
      <c r="G40" s="130"/>
      <c r="H40" s="130"/>
      <c r="I40" s="131"/>
      <c r="J40" s="131"/>
      <c r="K40" s="131"/>
      <c r="L40" s="110"/>
      <c r="M40" s="110"/>
      <c r="N40" s="11"/>
    </row>
    <row r="41" spans="1:14" ht="17.25" customHeight="1">
      <c r="A41" s="130"/>
      <c r="B41" s="132"/>
      <c r="C41" s="130"/>
      <c r="D41" s="130"/>
      <c r="E41" s="130"/>
      <c r="F41" s="130"/>
      <c r="G41" s="130"/>
      <c r="H41" s="130"/>
      <c r="I41" s="131"/>
      <c r="J41" s="131"/>
      <c r="K41" s="131"/>
      <c r="L41" s="4"/>
      <c r="M41" s="4"/>
      <c r="N41" s="4"/>
    </row>
    <row r="42" spans="1:14" ht="17.25" customHeight="1">
      <c r="A42" s="130"/>
      <c r="B42" s="132"/>
      <c r="C42" s="130"/>
      <c r="D42" s="130"/>
      <c r="E42" s="130"/>
      <c r="F42" s="130"/>
      <c r="G42" s="130"/>
      <c r="H42" s="130"/>
      <c r="I42" s="131"/>
      <c r="J42" s="131"/>
      <c r="K42" s="131"/>
      <c r="L42" s="4"/>
      <c r="M42" s="4"/>
      <c r="N42" s="4"/>
    </row>
    <row r="43" spans="1:14" ht="17.25" customHeight="1">
      <c r="A43" s="130"/>
      <c r="B43" s="130"/>
      <c r="C43" s="130"/>
      <c r="D43" s="130"/>
      <c r="E43" s="133"/>
      <c r="F43" s="130"/>
      <c r="G43" s="130"/>
      <c r="H43" s="130"/>
      <c r="I43" s="134"/>
      <c r="J43" s="134"/>
      <c r="K43" s="134"/>
      <c r="L43" s="110"/>
      <c r="M43" s="110"/>
      <c r="N43" s="4"/>
    </row>
    <row r="44" spans="1:13" ht="17.25" customHeight="1">
      <c r="A44" s="135"/>
      <c r="B44" s="4"/>
      <c r="C44" s="4"/>
      <c r="D44" s="4"/>
      <c r="E44" s="4"/>
      <c r="F44" s="4"/>
      <c r="G44" s="4"/>
      <c r="H44" s="4"/>
      <c r="I44" s="110"/>
      <c r="J44" s="110"/>
      <c r="K44" s="110"/>
      <c r="L44" s="110"/>
      <c r="M44" s="110"/>
    </row>
    <row r="45" spans="9:13" ht="17.25" customHeight="1">
      <c r="I45" s="110"/>
      <c r="J45" s="110"/>
      <c r="K45" s="110"/>
      <c r="L45" s="110"/>
      <c r="M45" s="110"/>
    </row>
    <row r="46" spans="9:13" ht="17.25" customHeight="1">
      <c r="I46" s="110"/>
      <c r="J46" s="110"/>
      <c r="K46" s="110"/>
      <c r="L46" s="110"/>
      <c r="M46" s="110"/>
    </row>
    <row r="47" ht="15.75" customHeight="1"/>
    <row r="48" spans="1:14" ht="20.25" customHeight="1">
      <c r="A48" s="1"/>
      <c r="B48" s="1"/>
      <c r="C48" s="1"/>
      <c r="D48" s="1"/>
      <c r="E48" s="1"/>
      <c r="F48" s="1"/>
      <c r="G48" s="1"/>
      <c r="H48" s="1"/>
      <c r="I48" s="136"/>
      <c r="J48" s="136"/>
      <c r="K48" s="136"/>
      <c r="L48" s="136"/>
      <c r="M48" s="136"/>
      <c r="N48" s="137"/>
    </row>
    <row r="49" spans="1:13" ht="15.75" customHeight="1">
      <c r="A49" s="11"/>
      <c r="I49" s="17"/>
      <c r="J49" s="17"/>
      <c r="K49" s="17"/>
      <c r="L49" s="17"/>
      <c r="M49" s="17"/>
    </row>
    <row r="50" spans="1:14" ht="15.75" customHeight="1">
      <c r="A50" s="22"/>
      <c r="B50" s="17"/>
      <c r="C50" s="17"/>
      <c r="D50" s="17"/>
      <c r="E50" s="17"/>
      <c r="F50" s="17"/>
      <c r="G50" s="17"/>
      <c r="H50" s="17"/>
      <c r="I50" s="27"/>
      <c r="J50" s="27"/>
      <c r="K50" s="27"/>
      <c r="L50" s="27"/>
      <c r="M50" s="27"/>
      <c r="N50" s="136"/>
    </row>
    <row r="51" spans="1:14" ht="15.75" customHeight="1">
      <c r="A51" s="11"/>
      <c r="I51" s="136"/>
      <c r="J51" s="136"/>
      <c r="K51" s="136"/>
      <c r="L51" s="136"/>
      <c r="M51" s="136"/>
      <c r="N51" s="136"/>
    </row>
    <row r="52" spans="1:14" ht="15.75" customHeight="1">
      <c r="A52" s="138"/>
      <c r="B52" s="139"/>
      <c r="C52" s="139"/>
      <c r="D52" s="139"/>
      <c r="E52" s="139"/>
      <c r="F52" s="139"/>
      <c r="G52" s="139"/>
      <c r="H52" s="139"/>
      <c r="I52" s="140"/>
      <c r="J52" s="140"/>
      <c r="K52" s="140"/>
      <c r="L52" s="140"/>
      <c r="M52" s="140"/>
      <c r="N52" s="141"/>
    </row>
    <row r="53" spans="1:14" ht="15.75" customHeight="1">
      <c r="A53" s="139"/>
      <c r="B53" s="139"/>
      <c r="C53" s="139"/>
      <c r="D53" s="139"/>
      <c r="E53" s="139"/>
      <c r="F53" s="139"/>
      <c r="G53" s="139"/>
      <c r="H53" s="139"/>
      <c r="I53" s="140"/>
      <c r="J53" s="140"/>
      <c r="K53" s="140"/>
      <c r="L53" s="140"/>
      <c r="M53" s="140"/>
      <c r="N53" s="141"/>
    </row>
    <row r="54" spans="1:14" ht="15.75" customHeight="1">
      <c r="A54" s="139"/>
      <c r="B54" s="139"/>
      <c r="C54" s="139"/>
      <c r="D54" s="139"/>
      <c r="E54" s="139"/>
      <c r="F54" s="139"/>
      <c r="G54" s="139"/>
      <c r="H54" s="139"/>
      <c r="I54" s="110"/>
      <c r="J54" s="110"/>
      <c r="K54" s="110"/>
      <c r="L54" s="110"/>
      <c r="M54" s="110"/>
      <c r="N54" s="141"/>
    </row>
    <row r="55" spans="1:14" ht="15.75" customHeight="1">
      <c r="A55" s="139"/>
      <c r="B55" s="139"/>
      <c r="C55" s="139"/>
      <c r="D55" s="139"/>
      <c r="E55" s="139"/>
      <c r="F55" s="139"/>
      <c r="G55" s="139"/>
      <c r="H55" s="139"/>
      <c r="I55" s="141"/>
      <c r="J55" s="141"/>
      <c r="K55" s="141"/>
      <c r="L55" s="141"/>
      <c r="M55" s="141"/>
      <c r="N55" s="141"/>
    </row>
    <row r="56" spans="1:14" ht="15.75" customHeight="1">
      <c r="A56" s="139"/>
      <c r="B56" s="139"/>
      <c r="C56" s="139"/>
      <c r="D56" s="139"/>
      <c r="E56" s="139"/>
      <c r="F56" s="139"/>
      <c r="G56" s="139"/>
      <c r="H56" s="139"/>
      <c r="I56" s="139"/>
      <c r="J56" s="139"/>
      <c r="K56" s="139"/>
      <c r="L56" s="139"/>
      <c r="M56" s="139"/>
      <c r="N56" s="139"/>
    </row>
    <row r="57" spans="1:14" ht="15.75" customHeight="1">
      <c r="A57" s="139"/>
      <c r="B57" s="139"/>
      <c r="C57" s="139"/>
      <c r="D57" s="139"/>
      <c r="E57" s="139"/>
      <c r="F57" s="139"/>
      <c r="G57" s="139"/>
      <c r="H57" s="139"/>
      <c r="I57" s="139"/>
      <c r="J57" s="139"/>
      <c r="K57" s="139"/>
      <c r="L57" s="139"/>
      <c r="M57" s="139"/>
      <c r="N57" s="139"/>
    </row>
    <row r="58" spans="1:14" ht="15.75" customHeight="1">
      <c r="A58" s="139"/>
      <c r="B58" s="139"/>
      <c r="C58" s="139"/>
      <c r="D58" s="139"/>
      <c r="E58" s="139"/>
      <c r="F58" s="139"/>
      <c r="G58" s="139"/>
      <c r="H58" s="139"/>
      <c r="I58" s="139"/>
      <c r="J58" s="139"/>
      <c r="K58" s="139"/>
      <c r="L58" s="139"/>
      <c r="M58" s="139"/>
      <c r="N58" s="139"/>
    </row>
    <row r="59" spans="1:14" ht="15.75" customHeight="1">
      <c r="A59" s="139"/>
      <c r="B59" s="139"/>
      <c r="C59" s="139"/>
      <c r="D59" s="139"/>
      <c r="E59" s="139"/>
      <c r="F59" s="139"/>
      <c r="G59" s="139"/>
      <c r="H59" s="139"/>
      <c r="I59" s="139"/>
      <c r="J59" s="139"/>
      <c r="K59" s="139"/>
      <c r="L59" s="139"/>
      <c r="M59" s="139"/>
      <c r="N59" s="139"/>
    </row>
    <row r="60" spans="1:14" ht="15.75" customHeight="1">
      <c r="A60" s="139"/>
      <c r="B60" s="139"/>
      <c r="C60" s="139"/>
      <c r="D60" s="139"/>
      <c r="E60" s="139"/>
      <c r="F60" s="139"/>
      <c r="G60" s="139"/>
      <c r="H60" s="139"/>
      <c r="I60" s="139"/>
      <c r="J60" s="139"/>
      <c r="K60" s="139"/>
      <c r="L60" s="139"/>
      <c r="M60" s="139"/>
      <c r="N60" s="139"/>
    </row>
    <row r="61" spans="1:14" ht="15.75" customHeight="1">
      <c r="A61" s="139"/>
      <c r="B61" s="139"/>
      <c r="C61" s="139"/>
      <c r="D61" s="139"/>
      <c r="E61" s="139"/>
      <c r="F61" s="139"/>
      <c r="G61" s="139"/>
      <c r="H61" s="139"/>
      <c r="I61" s="139"/>
      <c r="J61" s="139"/>
      <c r="K61" s="139"/>
      <c r="L61" s="139"/>
      <c r="M61" s="139"/>
      <c r="N61" s="139"/>
    </row>
    <row r="62" spans="1:14" ht="15.75" customHeight="1">
      <c r="A62" s="139"/>
      <c r="B62" s="139"/>
      <c r="C62" s="139"/>
      <c r="D62" s="139"/>
      <c r="E62" s="139"/>
      <c r="F62" s="139"/>
      <c r="G62" s="139"/>
      <c r="H62" s="139"/>
      <c r="I62" s="139"/>
      <c r="J62" s="139"/>
      <c r="K62" s="139"/>
      <c r="L62" s="139"/>
      <c r="M62" s="139"/>
      <c r="N62" s="139"/>
    </row>
    <row r="63" spans="1:14" ht="15.75" customHeight="1">
      <c r="A63" s="139"/>
      <c r="B63" s="139"/>
      <c r="C63" s="139"/>
      <c r="D63" s="139"/>
      <c r="E63" s="139"/>
      <c r="F63" s="139"/>
      <c r="G63" s="139"/>
      <c r="H63" s="139"/>
      <c r="I63" s="139"/>
      <c r="J63" s="139"/>
      <c r="K63" s="139"/>
      <c r="L63" s="139"/>
      <c r="M63" s="139"/>
      <c r="N63" s="139"/>
    </row>
    <row r="64" spans="1:14" ht="15.75" customHeight="1">
      <c r="A64" s="139"/>
      <c r="B64" s="139"/>
      <c r="C64" s="139"/>
      <c r="D64" s="139"/>
      <c r="E64" s="139"/>
      <c r="F64" s="139"/>
      <c r="G64" s="139"/>
      <c r="H64" s="139"/>
      <c r="I64" s="139"/>
      <c r="J64" s="139"/>
      <c r="K64" s="139"/>
      <c r="L64" s="139"/>
      <c r="M64" s="139"/>
      <c r="N64" s="139"/>
    </row>
    <row r="65" spans="1:14" ht="15.75" customHeight="1">
      <c r="A65" s="139"/>
      <c r="B65" s="139"/>
      <c r="C65" s="139"/>
      <c r="D65" s="139"/>
      <c r="E65" s="139"/>
      <c r="F65" s="139"/>
      <c r="G65" s="139"/>
      <c r="H65" s="139"/>
      <c r="I65" s="139"/>
      <c r="J65" s="139"/>
      <c r="K65" s="139"/>
      <c r="L65" s="139"/>
      <c r="M65" s="139"/>
      <c r="N65" s="139"/>
    </row>
  </sheetData>
  <sheetProtection/>
  <mergeCells count="4">
    <mergeCell ref="G11:H11"/>
    <mergeCell ref="I11:K11"/>
    <mergeCell ref="G26:H26"/>
    <mergeCell ref="J26:K26"/>
  </mergeCells>
  <printOptions horizontalCentered="1"/>
  <pageMargins left="0.1968503937007874" right="0.1968503937007874" top="0.984251968503937" bottom="0.3937007874015748" header="0.3937007874015748" footer="0.3937007874015748"/>
  <pageSetup horizontalDpi="600" verticalDpi="600" orientation="landscape" paperSize="9" scale="5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11"/>
  <sheetViews>
    <sheetView zoomScale="70" zoomScaleNormal="70" zoomScalePageLayoutView="0" workbookViewId="0" topLeftCell="A1">
      <selection activeCell="A13" sqref="A13"/>
    </sheetView>
  </sheetViews>
  <sheetFormatPr defaultColWidth="9.140625" defaultRowHeight="15"/>
  <cols>
    <col min="1" max="1" width="6.00390625" style="3" customWidth="1"/>
    <col min="2" max="2" width="7.57421875" style="3" customWidth="1"/>
    <col min="3" max="3" width="9.140625" style="3" customWidth="1"/>
    <col min="4" max="4" width="10.8515625" style="3" customWidth="1"/>
    <col min="5" max="5" width="66.28125" style="3" customWidth="1"/>
    <col min="6" max="6" width="18.00390625" style="3" customWidth="1"/>
    <col min="7" max="13" width="17.00390625" style="3" customWidth="1"/>
    <col min="14" max="14" width="28.57421875" style="3" customWidth="1"/>
    <col min="15" max="16384" width="9.140625" style="3" customWidth="1"/>
  </cols>
  <sheetData>
    <row r="1" ht="18.75" customHeight="1">
      <c r="N1" s="801" t="s">
        <v>302</v>
      </c>
    </row>
    <row r="2" spans="1:14" ht="21" customHeight="1">
      <c r="A2" s="1" t="s">
        <v>178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2" ht="18.75" customHeight="1">
      <c r="A3" s="1" t="s">
        <v>291</v>
      </c>
      <c r="B3" s="2"/>
      <c r="C3" s="2"/>
      <c r="D3" s="2"/>
      <c r="E3" s="2"/>
      <c r="F3" s="2"/>
      <c r="G3" s="1"/>
      <c r="H3" s="2"/>
      <c r="I3" s="2"/>
      <c r="J3" s="2"/>
      <c r="K3" s="2"/>
      <c r="L3" s="2"/>
    </row>
    <row r="4" spans="1:8" ht="18" customHeight="1" thickBot="1">
      <c r="A4" s="1"/>
      <c r="B4" s="2"/>
      <c r="C4" s="2"/>
      <c r="D4" s="2"/>
      <c r="E4" s="2"/>
      <c r="H4" s="4"/>
    </row>
    <row r="5" spans="1:14" ht="18" customHeight="1">
      <c r="A5" s="1"/>
      <c r="B5" s="2"/>
      <c r="C5" s="2"/>
      <c r="D5" s="2"/>
      <c r="E5" s="2"/>
      <c r="F5" s="795" t="s">
        <v>0</v>
      </c>
      <c r="G5" s="796">
        <v>38200</v>
      </c>
      <c r="H5" s="7"/>
      <c r="K5" s="8"/>
      <c r="L5" s="9"/>
      <c r="M5" s="9"/>
      <c r="N5" s="10"/>
    </row>
    <row r="6" spans="1:14" ht="18" customHeight="1">
      <c r="A6" s="11"/>
      <c r="F6" s="794" t="s">
        <v>1</v>
      </c>
      <c r="G6" s="797">
        <v>37950</v>
      </c>
      <c r="H6" s="14"/>
      <c r="K6" s="15"/>
      <c r="L6" s="9"/>
      <c r="M6" s="9"/>
      <c r="N6" s="9"/>
    </row>
    <row r="7" spans="1:14" ht="18" customHeight="1">
      <c r="A7" s="11"/>
      <c r="F7" s="794" t="s">
        <v>2</v>
      </c>
      <c r="G7" s="798">
        <v>250</v>
      </c>
      <c r="H7" s="14"/>
      <c r="K7" s="15"/>
      <c r="L7" s="9"/>
      <c r="M7" s="9"/>
      <c r="N7" s="9"/>
    </row>
    <row r="8" spans="3:13" ht="18" customHeight="1" thickBot="1">
      <c r="C8" s="17"/>
      <c r="D8" s="17"/>
      <c r="E8" s="17"/>
      <c r="F8" s="799" t="s">
        <v>3</v>
      </c>
      <c r="G8" s="800">
        <v>19171</v>
      </c>
      <c r="H8" s="20"/>
      <c r="K8" s="21"/>
      <c r="L8" s="9"/>
      <c r="M8" s="9"/>
    </row>
    <row r="9" spans="3:13" ht="18" customHeight="1">
      <c r="C9" s="17"/>
      <c r="D9" s="17"/>
      <c r="E9" s="17"/>
      <c r="F9" s="20"/>
      <c r="G9" s="777"/>
      <c r="H9" s="20"/>
      <c r="K9" s="21"/>
      <c r="L9" s="9"/>
      <c r="M9" s="9"/>
    </row>
    <row r="10" spans="1:13" ht="18" customHeight="1">
      <c r="A10" s="22" t="s">
        <v>4</v>
      </c>
      <c r="B10" s="17"/>
      <c r="C10" s="17"/>
      <c r="D10" s="17"/>
      <c r="E10" s="17"/>
      <c r="F10" s="23"/>
      <c r="G10" s="23"/>
      <c r="H10" s="23"/>
      <c r="I10" s="24"/>
      <c r="J10" s="24"/>
      <c r="K10" s="24"/>
      <c r="L10" s="9"/>
      <c r="M10" s="9"/>
    </row>
    <row r="11" spans="1:13" ht="18" customHeight="1" thickBot="1">
      <c r="A11" s="25" t="s">
        <v>198</v>
      </c>
      <c r="B11" s="26"/>
      <c r="C11" s="17"/>
      <c r="D11" s="17"/>
      <c r="E11" s="17"/>
      <c r="F11" s="17"/>
      <c r="G11" s="17"/>
      <c r="H11" s="17"/>
      <c r="I11" s="24"/>
      <c r="J11" s="24"/>
      <c r="K11" s="24"/>
      <c r="L11" s="9"/>
      <c r="M11" s="9"/>
    </row>
    <row r="12" spans="1:14" ht="32.25" customHeight="1" thickBot="1">
      <c r="A12" s="11"/>
      <c r="E12" s="4"/>
      <c r="F12" s="27" t="s">
        <v>6</v>
      </c>
      <c r="G12" s="815" t="s">
        <v>7</v>
      </c>
      <c r="H12" s="821"/>
      <c r="I12" s="822" t="s">
        <v>8</v>
      </c>
      <c r="J12" s="823"/>
      <c r="K12" s="824"/>
      <c r="N12" s="28"/>
    </row>
    <row r="13" spans="1:15" ht="83.25" customHeight="1" thickBot="1">
      <c r="A13" s="29" t="s">
        <v>79</v>
      </c>
      <c r="B13" s="30" t="s">
        <v>10</v>
      </c>
      <c r="C13" s="30" t="s">
        <v>11</v>
      </c>
      <c r="D13" s="30" t="s">
        <v>12</v>
      </c>
      <c r="E13" s="30" t="s">
        <v>13</v>
      </c>
      <c r="F13" s="31" t="s">
        <v>14</v>
      </c>
      <c r="G13" s="283" t="s">
        <v>199</v>
      </c>
      <c r="H13" s="752" t="s">
        <v>200</v>
      </c>
      <c r="I13" s="32" t="s">
        <v>15</v>
      </c>
      <c r="J13" s="32" t="s">
        <v>16</v>
      </c>
      <c r="K13" s="32" t="s">
        <v>17</v>
      </c>
      <c r="L13" s="31" t="s">
        <v>18</v>
      </c>
      <c r="M13" s="31" t="s">
        <v>19</v>
      </c>
      <c r="N13" s="33" t="s">
        <v>20</v>
      </c>
      <c r="O13" s="34"/>
    </row>
    <row r="14" spans="1:14" s="11" customFormat="1" ht="17.25" customHeight="1">
      <c r="A14" s="825">
        <v>97</v>
      </c>
      <c r="B14" s="825">
        <v>3123</v>
      </c>
      <c r="C14" s="825">
        <v>6351</v>
      </c>
      <c r="D14" s="825" t="s">
        <v>201</v>
      </c>
      <c r="E14" s="679" t="s">
        <v>202</v>
      </c>
      <c r="F14" s="841"/>
      <c r="G14" s="843">
        <v>2700</v>
      </c>
      <c r="H14" s="843"/>
      <c r="I14" s="845"/>
      <c r="J14" s="845"/>
      <c r="K14" s="845"/>
      <c r="L14" s="848"/>
      <c r="M14" s="848"/>
      <c r="N14" s="850" t="s">
        <v>203</v>
      </c>
    </row>
    <row r="15" spans="1:14" s="11" customFormat="1" ht="18" customHeight="1">
      <c r="A15" s="827"/>
      <c r="B15" s="827"/>
      <c r="C15" s="827"/>
      <c r="D15" s="827"/>
      <c r="E15" s="680" t="s">
        <v>204</v>
      </c>
      <c r="F15" s="842"/>
      <c r="G15" s="844"/>
      <c r="H15" s="844"/>
      <c r="I15" s="846"/>
      <c r="J15" s="846"/>
      <c r="K15" s="846"/>
      <c r="L15" s="849"/>
      <c r="M15" s="849"/>
      <c r="N15" s="851"/>
    </row>
    <row r="16" spans="1:14" s="11" customFormat="1" ht="30" customHeight="1">
      <c r="A16" s="852">
        <v>92</v>
      </c>
      <c r="B16" s="854">
        <v>3121</v>
      </c>
      <c r="C16" s="855">
        <v>5331</v>
      </c>
      <c r="D16" s="854" t="s">
        <v>205</v>
      </c>
      <c r="E16" s="681" t="s">
        <v>206</v>
      </c>
      <c r="F16" s="841"/>
      <c r="G16" s="847"/>
      <c r="H16" s="847">
        <v>1500</v>
      </c>
      <c r="I16" s="845"/>
      <c r="J16" s="845"/>
      <c r="K16" s="845"/>
      <c r="L16" s="842"/>
      <c r="M16" s="842"/>
      <c r="N16" s="850" t="s">
        <v>203</v>
      </c>
    </row>
    <row r="17" spans="1:14" s="11" customFormat="1" ht="15" customHeight="1">
      <c r="A17" s="853"/>
      <c r="B17" s="853"/>
      <c r="C17" s="856"/>
      <c r="D17" s="853"/>
      <c r="E17" s="682" t="s">
        <v>207</v>
      </c>
      <c r="F17" s="857"/>
      <c r="G17" s="844"/>
      <c r="H17" s="844"/>
      <c r="I17" s="846"/>
      <c r="J17" s="846"/>
      <c r="K17" s="846"/>
      <c r="L17" s="849"/>
      <c r="M17" s="849"/>
      <c r="N17" s="851"/>
    </row>
    <row r="18" spans="1:14" s="11" customFormat="1" ht="18" customHeight="1">
      <c r="A18" s="852">
        <v>115</v>
      </c>
      <c r="B18" s="860">
        <v>3122</v>
      </c>
      <c r="C18" s="855">
        <v>6351</v>
      </c>
      <c r="D18" s="852" t="s">
        <v>208</v>
      </c>
      <c r="E18" s="679" t="s">
        <v>209</v>
      </c>
      <c r="F18" s="842"/>
      <c r="G18" s="847">
        <v>10150</v>
      </c>
      <c r="H18" s="847"/>
      <c r="I18" s="845"/>
      <c r="J18" s="845"/>
      <c r="K18" s="845"/>
      <c r="L18" s="841"/>
      <c r="M18" s="841"/>
      <c r="N18" s="850" t="s">
        <v>210</v>
      </c>
    </row>
    <row r="19" spans="1:14" s="11" customFormat="1" ht="18" customHeight="1">
      <c r="A19" s="859"/>
      <c r="B19" s="861"/>
      <c r="C19" s="862"/>
      <c r="D19" s="859"/>
      <c r="E19" s="680" t="s">
        <v>211</v>
      </c>
      <c r="F19" s="842"/>
      <c r="G19" s="844"/>
      <c r="H19" s="844"/>
      <c r="I19" s="846"/>
      <c r="J19" s="846"/>
      <c r="K19" s="846"/>
      <c r="L19" s="849"/>
      <c r="M19" s="849"/>
      <c r="N19" s="858"/>
    </row>
    <row r="20" spans="1:14" s="11" customFormat="1" ht="12.75">
      <c r="A20" s="852">
        <v>39</v>
      </c>
      <c r="B20" s="860">
        <v>3121</v>
      </c>
      <c r="C20" s="855">
        <v>6351</v>
      </c>
      <c r="D20" s="854" t="s">
        <v>212</v>
      </c>
      <c r="E20" s="679" t="s">
        <v>213</v>
      </c>
      <c r="F20" s="841"/>
      <c r="G20" s="847">
        <v>2300</v>
      </c>
      <c r="H20" s="847"/>
      <c r="I20" s="845"/>
      <c r="J20" s="845"/>
      <c r="K20" s="845"/>
      <c r="L20" s="841"/>
      <c r="M20" s="841"/>
      <c r="N20" s="850" t="s">
        <v>214</v>
      </c>
    </row>
    <row r="21" spans="1:14" s="11" customFormat="1" ht="12.75">
      <c r="A21" s="859"/>
      <c r="B21" s="861"/>
      <c r="C21" s="862"/>
      <c r="D21" s="853"/>
      <c r="E21" s="682" t="s">
        <v>215</v>
      </c>
      <c r="F21" s="857"/>
      <c r="G21" s="844"/>
      <c r="H21" s="844"/>
      <c r="I21" s="846"/>
      <c r="J21" s="846"/>
      <c r="K21" s="846"/>
      <c r="L21" s="849"/>
      <c r="M21" s="849"/>
      <c r="N21" s="851"/>
    </row>
    <row r="22" spans="1:14" s="11" customFormat="1" ht="12.75">
      <c r="A22" s="852">
        <v>18</v>
      </c>
      <c r="B22" s="860">
        <v>3123</v>
      </c>
      <c r="C22" s="855">
        <v>6351</v>
      </c>
      <c r="D22" s="627"/>
      <c r="E22" s="683" t="s">
        <v>216</v>
      </c>
      <c r="F22" s="841"/>
      <c r="G22" s="847">
        <v>3000</v>
      </c>
      <c r="H22" s="847"/>
      <c r="I22" s="845"/>
      <c r="J22" s="845"/>
      <c r="K22" s="845"/>
      <c r="L22" s="841"/>
      <c r="M22" s="841"/>
      <c r="N22" s="864" t="s">
        <v>217</v>
      </c>
    </row>
    <row r="23" spans="1:14" s="11" customFormat="1" ht="12.75">
      <c r="A23" s="859"/>
      <c r="B23" s="861"/>
      <c r="C23" s="862"/>
      <c r="D23" s="627" t="s">
        <v>218</v>
      </c>
      <c r="E23" s="682" t="s">
        <v>219</v>
      </c>
      <c r="F23" s="857"/>
      <c r="G23" s="844"/>
      <c r="H23" s="844"/>
      <c r="I23" s="846"/>
      <c r="J23" s="846"/>
      <c r="K23" s="846"/>
      <c r="L23" s="849"/>
      <c r="M23" s="849"/>
      <c r="N23" s="865"/>
    </row>
    <row r="24" spans="1:14" s="11" customFormat="1" ht="25.5">
      <c r="A24" s="852">
        <v>47</v>
      </c>
      <c r="B24" s="860">
        <v>3114</v>
      </c>
      <c r="C24" s="855">
        <v>6351</v>
      </c>
      <c r="D24" s="866" t="s">
        <v>220</v>
      </c>
      <c r="E24" s="681" t="s">
        <v>221</v>
      </c>
      <c r="F24" s="841"/>
      <c r="G24" s="847">
        <v>3000</v>
      </c>
      <c r="H24" s="847"/>
      <c r="I24" s="845"/>
      <c r="J24" s="845"/>
      <c r="K24" s="845"/>
      <c r="L24" s="842"/>
      <c r="M24" s="842"/>
      <c r="N24" s="850" t="s">
        <v>210</v>
      </c>
    </row>
    <row r="25" spans="1:14" s="11" customFormat="1" ht="12.75">
      <c r="A25" s="859"/>
      <c r="B25" s="861"/>
      <c r="C25" s="862"/>
      <c r="D25" s="856"/>
      <c r="E25" s="684" t="s">
        <v>222</v>
      </c>
      <c r="F25" s="857"/>
      <c r="G25" s="844"/>
      <c r="H25" s="844"/>
      <c r="I25" s="846"/>
      <c r="J25" s="846"/>
      <c r="K25" s="846"/>
      <c r="L25" s="849"/>
      <c r="M25" s="849"/>
      <c r="N25" s="858"/>
    </row>
    <row r="26" spans="1:14" s="11" customFormat="1" ht="25.5">
      <c r="A26" s="852">
        <v>155</v>
      </c>
      <c r="B26" s="860">
        <v>3146</v>
      </c>
      <c r="C26" s="855">
        <v>5331</v>
      </c>
      <c r="D26" s="852"/>
      <c r="E26" s="685" t="s">
        <v>275</v>
      </c>
      <c r="F26" s="841"/>
      <c r="G26" s="847"/>
      <c r="H26" s="847">
        <v>1500</v>
      </c>
      <c r="I26" s="845"/>
      <c r="J26" s="863"/>
      <c r="K26" s="863"/>
      <c r="L26" s="841"/>
      <c r="M26" s="841"/>
      <c r="N26" s="867"/>
    </row>
    <row r="27" spans="1:14" s="11" customFormat="1" ht="12.75">
      <c r="A27" s="859"/>
      <c r="B27" s="861"/>
      <c r="C27" s="862"/>
      <c r="D27" s="859"/>
      <c r="E27" s="686" t="s">
        <v>276</v>
      </c>
      <c r="F27" s="849"/>
      <c r="G27" s="844"/>
      <c r="H27" s="844"/>
      <c r="I27" s="846"/>
      <c r="J27" s="844"/>
      <c r="K27" s="844"/>
      <c r="L27" s="849"/>
      <c r="M27" s="849"/>
      <c r="N27" s="868"/>
    </row>
    <row r="28" spans="1:14" s="11" customFormat="1" ht="25.5">
      <c r="A28" s="852">
        <v>155</v>
      </c>
      <c r="B28" s="860">
        <v>3146</v>
      </c>
      <c r="C28" s="855">
        <v>5331</v>
      </c>
      <c r="D28" s="852"/>
      <c r="E28" s="685" t="s">
        <v>223</v>
      </c>
      <c r="F28" s="841"/>
      <c r="G28" s="847"/>
      <c r="H28" s="847">
        <v>500</v>
      </c>
      <c r="I28" s="845"/>
      <c r="J28" s="863"/>
      <c r="K28" s="863"/>
      <c r="L28" s="841"/>
      <c r="M28" s="841"/>
      <c r="N28" s="867" t="s">
        <v>224</v>
      </c>
    </row>
    <row r="29" spans="1:14" s="11" customFormat="1" ht="12.75">
      <c r="A29" s="859"/>
      <c r="B29" s="861"/>
      <c r="C29" s="862"/>
      <c r="D29" s="859"/>
      <c r="E29" s="686" t="s">
        <v>277</v>
      </c>
      <c r="F29" s="849"/>
      <c r="G29" s="844"/>
      <c r="H29" s="844"/>
      <c r="I29" s="846"/>
      <c r="J29" s="844"/>
      <c r="K29" s="844"/>
      <c r="L29" s="849"/>
      <c r="M29" s="849"/>
      <c r="N29" s="868"/>
    </row>
    <row r="30" spans="1:14" s="11" customFormat="1" ht="12.75">
      <c r="A30" s="852">
        <v>41</v>
      </c>
      <c r="B30" s="860">
        <v>3122</v>
      </c>
      <c r="C30" s="855">
        <v>6351</v>
      </c>
      <c r="D30" s="866"/>
      <c r="E30" s="687" t="s">
        <v>226</v>
      </c>
      <c r="F30" s="841"/>
      <c r="G30" s="847">
        <v>3300</v>
      </c>
      <c r="H30" s="847"/>
      <c r="I30" s="845"/>
      <c r="J30" s="845"/>
      <c r="K30" s="845"/>
      <c r="L30" s="842"/>
      <c r="M30" s="842"/>
      <c r="N30" s="850" t="s">
        <v>227</v>
      </c>
    </row>
    <row r="31" spans="1:14" s="11" customFormat="1" ht="12.75">
      <c r="A31" s="859"/>
      <c r="B31" s="861"/>
      <c r="C31" s="862"/>
      <c r="D31" s="856"/>
      <c r="E31" s="688" t="s">
        <v>228</v>
      </c>
      <c r="F31" s="857"/>
      <c r="G31" s="844"/>
      <c r="H31" s="844"/>
      <c r="I31" s="846"/>
      <c r="J31" s="846"/>
      <c r="K31" s="846"/>
      <c r="L31" s="849"/>
      <c r="M31" s="849"/>
      <c r="N31" s="858"/>
    </row>
    <row r="32" spans="1:14" s="11" customFormat="1" ht="12.75">
      <c r="A32" s="869">
        <v>95</v>
      </c>
      <c r="B32" s="860">
        <v>3122</v>
      </c>
      <c r="C32" s="855">
        <v>6351</v>
      </c>
      <c r="D32" s="866"/>
      <c r="E32" s="685" t="s">
        <v>229</v>
      </c>
      <c r="F32" s="841"/>
      <c r="G32" s="847">
        <v>2150</v>
      </c>
      <c r="H32" s="847"/>
      <c r="I32" s="845"/>
      <c r="J32" s="845"/>
      <c r="K32" s="845"/>
      <c r="L32" s="842"/>
      <c r="M32" s="842"/>
      <c r="N32" s="850" t="s">
        <v>230</v>
      </c>
    </row>
    <row r="33" spans="1:14" s="11" customFormat="1" ht="12.75">
      <c r="A33" s="870"/>
      <c r="B33" s="861"/>
      <c r="C33" s="856"/>
      <c r="D33" s="856"/>
      <c r="E33" s="688" t="s">
        <v>231</v>
      </c>
      <c r="F33" s="857"/>
      <c r="G33" s="844"/>
      <c r="H33" s="844"/>
      <c r="I33" s="846"/>
      <c r="J33" s="846"/>
      <c r="K33" s="846"/>
      <c r="L33" s="849"/>
      <c r="M33" s="849"/>
      <c r="N33" s="858"/>
    </row>
    <row r="34" spans="1:14" s="11" customFormat="1" ht="12.75">
      <c r="A34" s="869">
        <v>127</v>
      </c>
      <c r="B34" s="860">
        <v>3122</v>
      </c>
      <c r="C34" s="855">
        <v>5331</v>
      </c>
      <c r="D34" s="866"/>
      <c r="E34" s="687" t="s">
        <v>232</v>
      </c>
      <c r="F34" s="841"/>
      <c r="G34" s="847"/>
      <c r="H34" s="847">
        <v>4600</v>
      </c>
      <c r="I34" s="845"/>
      <c r="J34" s="845"/>
      <c r="K34" s="845"/>
      <c r="L34" s="842"/>
      <c r="M34" s="842"/>
      <c r="N34" s="850"/>
    </row>
    <row r="35" spans="1:14" s="11" customFormat="1" ht="12.75">
      <c r="A35" s="870"/>
      <c r="B35" s="861"/>
      <c r="C35" s="856"/>
      <c r="D35" s="856"/>
      <c r="E35" s="688" t="s">
        <v>233</v>
      </c>
      <c r="F35" s="857"/>
      <c r="G35" s="844"/>
      <c r="H35" s="844"/>
      <c r="I35" s="846"/>
      <c r="J35" s="846"/>
      <c r="K35" s="846"/>
      <c r="L35" s="849"/>
      <c r="M35" s="849"/>
      <c r="N35" s="858"/>
    </row>
    <row r="36" spans="1:14" s="11" customFormat="1" ht="12.75">
      <c r="A36" s="629"/>
      <c r="B36" s="860">
        <v>3123</v>
      </c>
      <c r="C36" s="855">
        <v>6351</v>
      </c>
      <c r="D36" s="866"/>
      <c r="E36" s="689" t="s">
        <v>234</v>
      </c>
      <c r="F36" s="841"/>
      <c r="G36" s="847">
        <v>1200</v>
      </c>
      <c r="H36" s="847"/>
      <c r="I36" s="845"/>
      <c r="J36" s="845"/>
      <c r="K36" s="845"/>
      <c r="L36" s="842"/>
      <c r="M36" s="842"/>
      <c r="N36" s="850" t="s">
        <v>235</v>
      </c>
    </row>
    <row r="37" spans="1:14" s="11" customFormat="1" ht="12.75">
      <c r="A37" s="640">
        <v>122</v>
      </c>
      <c r="B37" s="861"/>
      <c r="C37" s="856"/>
      <c r="D37" s="856"/>
      <c r="E37" s="690" t="s">
        <v>278</v>
      </c>
      <c r="F37" s="857"/>
      <c r="G37" s="844"/>
      <c r="H37" s="844"/>
      <c r="I37" s="846"/>
      <c r="J37" s="846"/>
      <c r="K37" s="846"/>
      <c r="L37" s="849"/>
      <c r="M37" s="849"/>
      <c r="N37" s="858"/>
    </row>
    <row r="38" spans="1:14" s="11" customFormat="1" ht="12.75">
      <c r="A38" s="869">
        <v>38</v>
      </c>
      <c r="B38" s="860">
        <v>3146</v>
      </c>
      <c r="C38" s="724"/>
      <c r="D38" s="852"/>
      <c r="E38" s="691" t="s">
        <v>236</v>
      </c>
      <c r="F38" s="841"/>
      <c r="G38" s="692"/>
      <c r="H38" s="692"/>
      <c r="I38" s="845"/>
      <c r="J38" s="863"/>
      <c r="K38" s="863"/>
      <c r="L38" s="841"/>
      <c r="M38" s="841"/>
      <c r="N38" s="873" t="s">
        <v>237</v>
      </c>
    </row>
    <row r="39" spans="1:14" s="11" customFormat="1" ht="12.75">
      <c r="A39" s="878"/>
      <c r="B39" s="879"/>
      <c r="C39" s="724">
        <v>6351</v>
      </c>
      <c r="D39" s="881"/>
      <c r="E39" s="684" t="s">
        <v>238</v>
      </c>
      <c r="F39" s="842"/>
      <c r="G39" s="693">
        <v>1100</v>
      </c>
      <c r="H39" s="693"/>
      <c r="I39" s="882"/>
      <c r="J39" s="871"/>
      <c r="K39" s="871"/>
      <c r="L39" s="872"/>
      <c r="M39" s="872"/>
      <c r="N39" s="868"/>
    </row>
    <row r="40" spans="1:14" s="11" customFormat="1" ht="17.25" customHeight="1">
      <c r="A40" s="878"/>
      <c r="B40" s="879"/>
      <c r="C40" s="724">
        <v>5331</v>
      </c>
      <c r="D40" s="881"/>
      <c r="E40" s="694" t="s">
        <v>239</v>
      </c>
      <c r="F40" s="872"/>
      <c r="G40" s="692"/>
      <c r="H40" s="692">
        <v>800</v>
      </c>
      <c r="I40" s="883"/>
      <c r="J40" s="871"/>
      <c r="K40" s="871"/>
      <c r="L40" s="872"/>
      <c r="M40" s="872"/>
      <c r="N40" s="48" t="s">
        <v>240</v>
      </c>
    </row>
    <row r="41" spans="1:14" s="11" customFormat="1" ht="16.5" customHeight="1" thickBot="1">
      <c r="A41" s="870"/>
      <c r="B41" s="880"/>
      <c r="C41" s="628">
        <v>5331</v>
      </c>
      <c r="D41" s="880"/>
      <c r="E41" s="684" t="s">
        <v>241</v>
      </c>
      <c r="F41" s="849"/>
      <c r="G41" s="676"/>
      <c r="H41" s="695">
        <v>150</v>
      </c>
      <c r="I41" s="844"/>
      <c r="J41" s="844"/>
      <c r="K41" s="844"/>
      <c r="L41" s="849"/>
      <c r="M41" s="849"/>
      <c r="N41" s="696"/>
    </row>
    <row r="42" spans="1:14" s="11" customFormat="1" ht="12.75">
      <c r="A42" s="874">
        <v>21</v>
      </c>
      <c r="B42" s="860">
        <v>3114</v>
      </c>
      <c r="C42" s="875"/>
      <c r="D42" s="874"/>
      <c r="E42" s="697" t="s">
        <v>225</v>
      </c>
      <c r="F42" s="876"/>
      <c r="G42" s="791"/>
      <c r="H42" s="791"/>
      <c r="I42" s="876">
        <v>5245.3</v>
      </c>
      <c r="J42" s="876">
        <v>5245.3</v>
      </c>
      <c r="K42" s="792"/>
      <c r="L42" s="842"/>
      <c r="M42" s="889"/>
      <c r="N42" s="890"/>
    </row>
    <row r="43" spans="1:14" s="11" customFormat="1" ht="12.75">
      <c r="A43" s="827"/>
      <c r="B43" s="861"/>
      <c r="C43" s="827"/>
      <c r="D43" s="827"/>
      <c r="E43" s="698" t="s">
        <v>242</v>
      </c>
      <c r="F43" s="877"/>
      <c r="G43" s="699"/>
      <c r="H43" s="699"/>
      <c r="I43" s="877"/>
      <c r="J43" s="877"/>
      <c r="K43" s="700"/>
      <c r="L43" s="857"/>
      <c r="M43" s="888"/>
      <c r="N43" s="886"/>
    </row>
    <row r="44" spans="1:14" s="11" customFormat="1" ht="12.75">
      <c r="A44" s="874">
        <v>145</v>
      </c>
      <c r="B44" s="860">
        <v>3123</v>
      </c>
      <c r="C44" s="875"/>
      <c r="D44" s="874"/>
      <c r="E44" s="701" t="s">
        <v>243</v>
      </c>
      <c r="F44" s="884"/>
      <c r="G44" s="847"/>
      <c r="H44" s="847"/>
      <c r="I44" s="884">
        <v>1802.4</v>
      </c>
      <c r="J44" s="884">
        <v>1802.4</v>
      </c>
      <c r="K44" s="845"/>
      <c r="L44" s="841"/>
      <c r="M44" s="887"/>
      <c r="N44" s="885"/>
    </row>
    <row r="45" spans="1:14" s="11" customFormat="1" ht="12.75">
      <c r="A45" s="827"/>
      <c r="B45" s="861"/>
      <c r="C45" s="827"/>
      <c r="D45" s="827"/>
      <c r="E45" s="698" t="s">
        <v>244</v>
      </c>
      <c r="F45" s="877"/>
      <c r="G45" s="844"/>
      <c r="H45" s="844"/>
      <c r="I45" s="877"/>
      <c r="J45" s="877"/>
      <c r="K45" s="846"/>
      <c r="L45" s="857"/>
      <c r="M45" s="888"/>
      <c r="N45" s="886"/>
    </row>
    <row r="46" spans="1:14" s="11" customFormat="1" ht="12.75">
      <c r="A46" s="874">
        <v>128</v>
      </c>
      <c r="B46" s="860">
        <v>4322</v>
      </c>
      <c r="C46" s="875"/>
      <c r="D46" s="874"/>
      <c r="E46" s="701" t="s">
        <v>245</v>
      </c>
      <c r="F46" s="884"/>
      <c r="G46" s="847"/>
      <c r="H46" s="847"/>
      <c r="I46" s="876">
        <v>250</v>
      </c>
      <c r="J46" s="876">
        <v>250</v>
      </c>
      <c r="K46" s="845"/>
      <c r="L46" s="842"/>
      <c r="M46" s="889"/>
      <c r="N46" s="890"/>
    </row>
    <row r="47" spans="1:14" s="11" customFormat="1" ht="25.5">
      <c r="A47" s="827"/>
      <c r="B47" s="861"/>
      <c r="C47" s="827"/>
      <c r="D47" s="827"/>
      <c r="E47" s="698" t="s">
        <v>246</v>
      </c>
      <c r="F47" s="877"/>
      <c r="G47" s="844"/>
      <c r="H47" s="844"/>
      <c r="I47" s="877"/>
      <c r="J47" s="877"/>
      <c r="K47" s="846"/>
      <c r="L47" s="842"/>
      <c r="M47" s="891"/>
      <c r="N47" s="892"/>
    </row>
    <row r="48" spans="1:14" s="11" customFormat="1" ht="12.75">
      <c r="A48" s="874">
        <v>119</v>
      </c>
      <c r="B48" s="860">
        <v>3123</v>
      </c>
      <c r="C48" s="875"/>
      <c r="D48" s="874"/>
      <c r="E48" s="701" t="s">
        <v>247</v>
      </c>
      <c r="F48" s="884"/>
      <c r="G48" s="847"/>
      <c r="H48" s="847"/>
      <c r="I48" s="884">
        <v>2414</v>
      </c>
      <c r="J48" s="884">
        <v>2414</v>
      </c>
      <c r="K48" s="845"/>
      <c r="L48" s="841"/>
      <c r="M48" s="887"/>
      <c r="N48" s="885"/>
    </row>
    <row r="49" spans="1:14" s="11" customFormat="1" ht="25.5">
      <c r="A49" s="827"/>
      <c r="B49" s="861"/>
      <c r="C49" s="827"/>
      <c r="D49" s="827"/>
      <c r="E49" s="698" t="s">
        <v>248</v>
      </c>
      <c r="F49" s="877"/>
      <c r="G49" s="844"/>
      <c r="H49" s="844"/>
      <c r="I49" s="844"/>
      <c r="J49" s="844"/>
      <c r="K49" s="846"/>
      <c r="L49" s="857"/>
      <c r="M49" s="888"/>
      <c r="N49" s="886"/>
    </row>
    <row r="50" spans="1:14" s="11" customFormat="1" ht="25.5">
      <c r="A50" s="874">
        <v>7</v>
      </c>
      <c r="B50" s="860">
        <v>3122</v>
      </c>
      <c r="C50" s="875"/>
      <c r="D50" s="874"/>
      <c r="E50" s="701" t="s">
        <v>249</v>
      </c>
      <c r="F50" s="876"/>
      <c r="G50" s="847"/>
      <c r="H50" s="847"/>
      <c r="I50" s="884">
        <v>259.5</v>
      </c>
      <c r="J50" s="884">
        <v>27.8</v>
      </c>
      <c r="K50" s="884">
        <v>231.7</v>
      </c>
      <c r="L50" s="842"/>
      <c r="M50" s="889"/>
      <c r="N50" s="890"/>
    </row>
    <row r="51" spans="1:14" s="11" customFormat="1" ht="25.5">
      <c r="A51" s="827"/>
      <c r="B51" s="861"/>
      <c r="C51" s="827"/>
      <c r="D51" s="827"/>
      <c r="E51" s="698" t="s">
        <v>250</v>
      </c>
      <c r="F51" s="877"/>
      <c r="G51" s="844"/>
      <c r="H51" s="844"/>
      <c r="I51" s="844"/>
      <c r="J51" s="844"/>
      <c r="K51" s="844"/>
      <c r="L51" s="842"/>
      <c r="M51" s="891"/>
      <c r="N51" s="892"/>
    </row>
    <row r="52" spans="1:14" s="11" customFormat="1" ht="25.5">
      <c r="A52" s="874">
        <v>17</v>
      </c>
      <c r="B52" s="860">
        <v>3123</v>
      </c>
      <c r="C52" s="875"/>
      <c r="D52" s="874"/>
      <c r="E52" s="701" t="s">
        <v>251</v>
      </c>
      <c r="F52" s="884"/>
      <c r="G52" s="847"/>
      <c r="H52" s="847"/>
      <c r="I52" s="884">
        <v>1234.7</v>
      </c>
      <c r="J52" s="884">
        <v>1094.9</v>
      </c>
      <c r="K52" s="884">
        <v>139.8</v>
      </c>
      <c r="L52" s="841"/>
      <c r="M52" s="887"/>
      <c r="N52" s="885"/>
    </row>
    <row r="53" spans="1:14" s="11" customFormat="1" ht="12.75">
      <c r="A53" s="827"/>
      <c r="B53" s="861"/>
      <c r="C53" s="827"/>
      <c r="D53" s="827"/>
      <c r="E53" s="698" t="s">
        <v>252</v>
      </c>
      <c r="F53" s="877"/>
      <c r="G53" s="844"/>
      <c r="H53" s="844"/>
      <c r="I53" s="844"/>
      <c r="J53" s="844"/>
      <c r="K53" s="844"/>
      <c r="L53" s="857"/>
      <c r="M53" s="888"/>
      <c r="N53" s="886"/>
    </row>
    <row r="54" spans="1:14" s="11" customFormat="1" ht="12.75">
      <c r="A54" s="874">
        <v>21</v>
      </c>
      <c r="B54" s="860">
        <v>3114</v>
      </c>
      <c r="C54" s="875"/>
      <c r="D54" s="874"/>
      <c r="E54" s="790" t="s">
        <v>225</v>
      </c>
      <c r="F54" s="876"/>
      <c r="G54" s="791"/>
      <c r="H54" s="791"/>
      <c r="I54" s="876">
        <v>703.9</v>
      </c>
      <c r="J54" s="876">
        <v>553.4</v>
      </c>
      <c r="K54" s="884">
        <v>150.5</v>
      </c>
      <c r="L54" s="842"/>
      <c r="M54" s="889"/>
      <c r="N54" s="890"/>
    </row>
    <row r="55" spans="1:14" s="11" customFormat="1" ht="25.5">
      <c r="A55" s="827"/>
      <c r="B55" s="861"/>
      <c r="C55" s="827"/>
      <c r="D55" s="827"/>
      <c r="E55" s="698" t="s">
        <v>253</v>
      </c>
      <c r="F55" s="877"/>
      <c r="G55" s="699"/>
      <c r="H55" s="699"/>
      <c r="I55" s="877"/>
      <c r="J55" s="877"/>
      <c r="K55" s="844"/>
      <c r="L55" s="842"/>
      <c r="M55" s="891"/>
      <c r="N55" s="892"/>
    </row>
    <row r="56" spans="1:14" s="11" customFormat="1" ht="12.75">
      <c r="A56" s="893">
        <v>99</v>
      </c>
      <c r="B56" s="860">
        <v>3123</v>
      </c>
      <c r="C56" s="894"/>
      <c r="D56" s="893"/>
      <c r="E56" s="701" t="s">
        <v>254</v>
      </c>
      <c r="F56" s="884"/>
      <c r="G56" s="847"/>
      <c r="H56" s="847"/>
      <c r="I56" s="884">
        <v>653.7</v>
      </c>
      <c r="J56" s="884">
        <v>514</v>
      </c>
      <c r="K56" s="884">
        <v>139.7</v>
      </c>
      <c r="L56" s="841"/>
      <c r="M56" s="887"/>
      <c r="N56" s="885"/>
    </row>
    <row r="57" spans="1:14" s="11" customFormat="1" ht="25.5">
      <c r="A57" s="827"/>
      <c r="B57" s="861"/>
      <c r="C57" s="827"/>
      <c r="D57" s="827"/>
      <c r="E57" s="698" t="s">
        <v>255</v>
      </c>
      <c r="F57" s="877"/>
      <c r="G57" s="844"/>
      <c r="H57" s="844"/>
      <c r="I57" s="844"/>
      <c r="J57" s="844"/>
      <c r="K57" s="844"/>
      <c r="L57" s="857"/>
      <c r="M57" s="888"/>
      <c r="N57" s="886"/>
    </row>
    <row r="58" spans="1:14" s="11" customFormat="1" ht="25.5">
      <c r="A58" s="893">
        <v>5</v>
      </c>
      <c r="B58" s="860">
        <v>3122</v>
      </c>
      <c r="C58" s="894"/>
      <c r="D58" s="893"/>
      <c r="E58" s="720" t="s">
        <v>256</v>
      </c>
      <c r="F58" s="884"/>
      <c r="G58" s="847"/>
      <c r="H58" s="847"/>
      <c r="I58" s="884">
        <v>1740.3</v>
      </c>
      <c r="J58" s="884">
        <v>1740.3</v>
      </c>
      <c r="K58" s="884"/>
      <c r="L58" s="841"/>
      <c r="M58" s="887"/>
      <c r="N58" s="885"/>
    </row>
    <row r="59" spans="1:14" s="11" customFormat="1" ht="12.75">
      <c r="A59" s="827"/>
      <c r="B59" s="861"/>
      <c r="C59" s="827"/>
      <c r="D59" s="827"/>
      <c r="E59" s="698" t="s">
        <v>257</v>
      </c>
      <c r="F59" s="877"/>
      <c r="G59" s="844"/>
      <c r="H59" s="844"/>
      <c r="I59" s="844"/>
      <c r="J59" s="844"/>
      <c r="K59" s="844"/>
      <c r="L59" s="857"/>
      <c r="M59" s="888"/>
      <c r="N59" s="886"/>
    </row>
    <row r="60" spans="1:14" s="11" customFormat="1" ht="25.5">
      <c r="A60" s="874">
        <v>72</v>
      </c>
      <c r="B60" s="860">
        <v>3122</v>
      </c>
      <c r="C60" s="875"/>
      <c r="D60" s="874"/>
      <c r="E60" s="702" t="s">
        <v>258</v>
      </c>
      <c r="F60" s="876"/>
      <c r="G60" s="847"/>
      <c r="H60" s="847"/>
      <c r="I60" s="884">
        <v>1581</v>
      </c>
      <c r="J60" s="884">
        <v>1581</v>
      </c>
      <c r="K60" s="884"/>
      <c r="L60" s="841"/>
      <c r="M60" s="887"/>
      <c r="N60" s="885"/>
    </row>
    <row r="61" spans="1:14" s="11" customFormat="1" ht="12.75">
      <c r="A61" s="827"/>
      <c r="B61" s="861"/>
      <c r="C61" s="827"/>
      <c r="D61" s="827"/>
      <c r="E61" s="698" t="s">
        <v>259</v>
      </c>
      <c r="F61" s="877"/>
      <c r="G61" s="844"/>
      <c r="H61" s="844"/>
      <c r="I61" s="844"/>
      <c r="J61" s="844"/>
      <c r="K61" s="844"/>
      <c r="L61" s="857"/>
      <c r="M61" s="888"/>
      <c r="N61" s="886"/>
    </row>
    <row r="62" spans="1:14" s="11" customFormat="1" ht="25.5">
      <c r="A62" s="874">
        <v>14</v>
      </c>
      <c r="B62" s="860">
        <v>3122</v>
      </c>
      <c r="C62" s="875"/>
      <c r="D62" s="874"/>
      <c r="E62" s="702" t="s">
        <v>260</v>
      </c>
      <c r="F62" s="876"/>
      <c r="G62" s="847"/>
      <c r="H62" s="847"/>
      <c r="I62" s="884">
        <v>893</v>
      </c>
      <c r="J62" s="884">
        <v>893</v>
      </c>
      <c r="K62" s="884"/>
      <c r="L62" s="841"/>
      <c r="M62" s="887"/>
      <c r="N62" s="885"/>
    </row>
    <row r="63" spans="1:14" s="11" customFormat="1" ht="12.75">
      <c r="A63" s="827"/>
      <c r="B63" s="861"/>
      <c r="C63" s="827"/>
      <c r="D63" s="827"/>
      <c r="E63" s="698" t="s">
        <v>261</v>
      </c>
      <c r="F63" s="877"/>
      <c r="G63" s="844"/>
      <c r="H63" s="844"/>
      <c r="I63" s="844"/>
      <c r="J63" s="844"/>
      <c r="K63" s="844"/>
      <c r="L63" s="857"/>
      <c r="M63" s="888"/>
      <c r="N63" s="886"/>
    </row>
    <row r="64" spans="1:14" s="11" customFormat="1" ht="12.75">
      <c r="A64" s="874">
        <v>101</v>
      </c>
      <c r="B64" s="860">
        <v>3124</v>
      </c>
      <c r="C64" s="875"/>
      <c r="D64" s="874"/>
      <c r="E64" s="701" t="s">
        <v>262</v>
      </c>
      <c r="F64" s="876"/>
      <c r="G64" s="847"/>
      <c r="H64" s="847"/>
      <c r="I64" s="884">
        <v>525</v>
      </c>
      <c r="J64" s="884">
        <v>525</v>
      </c>
      <c r="K64" s="884"/>
      <c r="L64" s="842"/>
      <c r="M64" s="889"/>
      <c r="N64" s="890"/>
    </row>
    <row r="65" spans="1:14" s="11" customFormat="1" ht="12.75">
      <c r="A65" s="827"/>
      <c r="B65" s="861"/>
      <c r="C65" s="827"/>
      <c r="D65" s="827"/>
      <c r="E65" s="698" t="s">
        <v>263</v>
      </c>
      <c r="F65" s="877"/>
      <c r="G65" s="844"/>
      <c r="H65" s="844"/>
      <c r="I65" s="844"/>
      <c r="J65" s="844"/>
      <c r="K65" s="844"/>
      <c r="L65" s="857"/>
      <c r="M65" s="888"/>
      <c r="N65" s="886"/>
    </row>
    <row r="66" spans="1:14" s="11" customFormat="1" ht="25.5">
      <c r="A66" s="874">
        <v>67</v>
      </c>
      <c r="B66" s="860">
        <v>3121</v>
      </c>
      <c r="C66" s="875"/>
      <c r="D66" s="874"/>
      <c r="E66" s="701" t="s">
        <v>264</v>
      </c>
      <c r="F66" s="876"/>
      <c r="G66" s="847"/>
      <c r="H66" s="847"/>
      <c r="I66" s="884">
        <v>1277</v>
      </c>
      <c r="J66" s="884">
        <v>1277</v>
      </c>
      <c r="K66" s="884"/>
      <c r="L66" s="842"/>
      <c r="M66" s="889"/>
      <c r="N66" s="890"/>
    </row>
    <row r="67" spans="1:14" s="11" customFormat="1" ht="12.75">
      <c r="A67" s="827"/>
      <c r="B67" s="861"/>
      <c r="C67" s="827"/>
      <c r="D67" s="827"/>
      <c r="E67" s="698" t="s">
        <v>265</v>
      </c>
      <c r="F67" s="877"/>
      <c r="G67" s="844"/>
      <c r="H67" s="844"/>
      <c r="I67" s="844"/>
      <c r="J67" s="844"/>
      <c r="K67" s="844"/>
      <c r="L67" s="857"/>
      <c r="M67" s="888"/>
      <c r="N67" s="886"/>
    </row>
    <row r="68" spans="1:14" s="11" customFormat="1" ht="12.75">
      <c r="A68" s="874">
        <v>41</v>
      </c>
      <c r="B68" s="860">
        <v>3122</v>
      </c>
      <c r="C68" s="875"/>
      <c r="D68" s="874"/>
      <c r="E68" s="701" t="s">
        <v>226</v>
      </c>
      <c r="F68" s="876"/>
      <c r="G68" s="847"/>
      <c r="H68" s="847"/>
      <c r="I68" s="884">
        <v>591.2</v>
      </c>
      <c r="J68" s="884">
        <v>591.2</v>
      </c>
      <c r="K68" s="884"/>
      <c r="L68" s="842"/>
      <c r="M68" s="889"/>
      <c r="N68" s="890"/>
    </row>
    <row r="69" spans="1:14" s="11" customFormat="1" ht="13.5" thickBot="1">
      <c r="A69" s="895"/>
      <c r="B69" s="896"/>
      <c r="C69" s="895"/>
      <c r="D69" s="895"/>
      <c r="E69" s="776" t="s">
        <v>266</v>
      </c>
      <c r="F69" s="897"/>
      <c r="G69" s="898"/>
      <c r="H69" s="898"/>
      <c r="I69" s="898"/>
      <c r="J69" s="898"/>
      <c r="K69" s="898"/>
      <c r="L69" s="899"/>
      <c r="M69" s="900"/>
      <c r="N69" s="901"/>
    </row>
    <row r="70" spans="1:13" s="11" customFormat="1" ht="13.5" thickBot="1">
      <c r="A70" s="89"/>
      <c r="B70" s="89"/>
      <c r="C70" s="89"/>
      <c r="I70" s="677"/>
      <c r="J70" s="677"/>
      <c r="K70" s="677"/>
      <c r="L70" s="678"/>
      <c r="M70" s="678"/>
    </row>
    <row r="71" spans="1:14" s="11" customFormat="1" ht="20.25" customHeight="1" thickBot="1">
      <c r="A71" s="703"/>
      <c r="B71" s="703"/>
      <c r="C71" s="703"/>
      <c r="D71" s="703"/>
      <c r="E71" s="704" t="s">
        <v>34</v>
      </c>
      <c r="F71" s="705"/>
      <c r="G71" s="81">
        <f>SUM(G14:G70)</f>
        <v>28900</v>
      </c>
      <c r="H71" s="81">
        <f>SUM(H14:H70)</f>
        <v>9050</v>
      </c>
      <c r="I71" s="82">
        <f>SUM(I14:I70)</f>
        <v>19171.000000000004</v>
      </c>
      <c r="J71" s="83">
        <f>SUM(J14:J70)</f>
        <v>18509.3</v>
      </c>
      <c r="K71" s="83">
        <f>SUM(K43:K70)</f>
        <v>661.7</v>
      </c>
      <c r="L71" s="706">
        <f>SUM(L14:L70)</f>
        <v>0</v>
      </c>
      <c r="M71" s="706">
        <f>SUM(M14:M70)</f>
        <v>0</v>
      </c>
      <c r="N71" s="84"/>
    </row>
    <row r="72" spans="1:14" s="11" customFormat="1" ht="20.25" customHeight="1" thickBot="1">
      <c r="A72" s="257"/>
      <c r="B72" s="707"/>
      <c r="C72" s="257"/>
      <c r="D72" s="257"/>
      <c r="E72" s="703"/>
      <c r="F72" s="703"/>
      <c r="G72" s="819">
        <f>G71+H71</f>
        <v>37950</v>
      </c>
      <c r="H72" s="820"/>
      <c r="I72" s="87"/>
      <c r="J72" s="817">
        <f>J71+K71</f>
        <v>19171</v>
      </c>
      <c r="K72" s="818"/>
      <c r="L72" s="709"/>
      <c r="M72" s="709"/>
      <c r="N72" s="89"/>
    </row>
    <row r="73" spans="1:14" s="11" customFormat="1" ht="12.75">
      <c r="A73" s="257"/>
      <c r="B73" s="707"/>
      <c r="C73" s="257"/>
      <c r="D73" s="257"/>
      <c r="E73" s="703"/>
      <c r="F73" s="703"/>
      <c r="G73" s="721"/>
      <c r="H73" s="703"/>
      <c r="I73" s="708"/>
      <c r="J73" s="708"/>
      <c r="K73" s="708"/>
      <c r="L73" s="709"/>
      <c r="M73" s="709"/>
      <c r="N73" s="89"/>
    </row>
    <row r="74" spans="1:14" s="11" customFormat="1" ht="15">
      <c r="A74" s="257"/>
      <c r="B74" s="707"/>
      <c r="C74" s="257"/>
      <c r="D74" s="257"/>
      <c r="E74" s="286" t="s">
        <v>129</v>
      </c>
      <c r="F74" s="286" t="s">
        <v>112</v>
      </c>
      <c r="G74" s="287">
        <v>21150</v>
      </c>
      <c r="H74" s="703"/>
      <c r="I74" s="708"/>
      <c r="J74" s="708"/>
      <c r="K74" s="708"/>
      <c r="L74" s="709"/>
      <c r="M74" s="709"/>
      <c r="N74" s="89"/>
    </row>
    <row r="75" spans="1:14" s="11" customFormat="1" ht="15.75">
      <c r="A75" s="257"/>
      <c r="B75" s="707"/>
      <c r="C75" s="257"/>
      <c r="D75" s="257"/>
      <c r="E75" s="288"/>
      <c r="F75" s="286" t="s">
        <v>113</v>
      </c>
      <c r="G75" s="287">
        <v>1500</v>
      </c>
      <c r="H75" s="703"/>
      <c r="I75" s="708"/>
      <c r="J75" s="708"/>
      <c r="K75" s="708"/>
      <c r="L75" s="709"/>
      <c r="M75" s="709"/>
      <c r="N75" s="89"/>
    </row>
    <row r="76" spans="1:14" s="11" customFormat="1" ht="15.75">
      <c r="A76" s="257"/>
      <c r="B76" s="707"/>
      <c r="C76" s="257"/>
      <c r="D76" s="257"/>
      <c r="E76" s="288"/>
      <c r="F76" s="286" t="s">
        <v>3</v>
      </c>
      <c r="G76" s="287">
        <v>19171</v>
      </c>
      <c r="H76" s="703"/>
      <c r="I76" s="708"/>
      <c r="J76" s="708"/>
      <c r="K76" s="708"/>
      <c r="L76" s="709"/>
      <c r="M76" s="709"/>
      <c r="N76" s="89"/>
    </row>
    <row r="77" spans="1:14" s="11" customFormat="1" ht="15.75">
      <c r="A77" s="257"/>
      <c r="B77" s="707"/>
      <c r="C77" s="257"/>
      <c r="D77" s="257"/>
      <c r="E77" s="289"/>
      <c r="F77" s="286" t="s">
        <v>114</v>
      </c>
      <c r="G77" s="290">
        <f>SUM(G74:G76)</f>
        <v>41821</v>
      </c>
      <c r="H77" s="703"/>
      <c r="I77" s="709"/>
      <c r="J77" s="708"/>
      <c r="K77" s="708"/>
      <c r="L77" s="709"/>
      <c r="M77" s="709"/>
      <c r="N77" s="89"/>
    </row>
    <row r="78" spans="1:14" s="11" customFormat="1" ht="13.5" thickBot="1">
      <c r="A78" s="257"/>
      <c r="B78" s="707"/>
      <c r="C78" s="257"/>
      <c r="D78" s="257"/>
      <c r="E78" s="703"/>
      <c r="F78" s="703"/>
      <c r="G78" s="703"/>
      <c r="H78" s="703"/>
      <c r="I78" s="709"/>
      <c r="J78" s="709"/>
      <c r="K78" s="709"/>
      <c r="L78" s="709"/>
      <c r="M78" s="709"/>
      <c r="N78" s="89"/>
    </row>
    <row r="79" spans="1:14" s="11" customFormat="1" ht="21" customHeight="1" thickBot="1">
      <c r="A79" s="710" t="s">
        <v>35</v>
      </c>
      <c r="B79" s="711"/>
      <c r="C79" s="711"/>
      <c r="D79" s="712"/>
      <c r="E79" s="712"/>
      <c r="F79" s="713"/>
      <c r="G79" s="707"/>
      <c r="H79" s="707"/>
      <c r="I79" s="714"/>
      <c r="J79" s="714"/>
      <c r="K79" s="714"/>
      <c r="L79" s="709"/>
      <c r="M79" s="709"/>
      <c r="N79" s="89"/>
    </row>
    <row r="80" spans="1:14" s="11" customFormat="1" ht="12.75">
      <c r="A80" s="96" t="s">
        <v>11</v>
      </c>
      <c r="B80" s="97"/>
      <c r="C80" s="98">
        <v>6351</v>
      </c>
      <c r="D80" s="99"/>
      <c r="E80" s="100" t="s">
        <v>36</v>
      </c>
      <c r="F80" s="412">
        <v>28900</v>
      </c>
      <c r="G80" s="707"/>
      <c r="H80" s="707"/>
      <c r="I80" s="714"/>
      <c r="J80" s="714"/>
      <c r="K80" s="714"/>
      <c r="L80" s="709"/>
      <c r="M80" s="709"/>
      <c r="N80" s="89"/>
    </row>
    <row r="81" spans="1:14" s="11" customFormat="1" ht="29.25" customHeight="1">
      <c r="A81" s="102" t="s">
        <v>11</v>
      </c>
      <c r="B81" s="97"/>
      <c r="C81" s="98">
        <v>6121</v>
      </c>
      <c r="D81" s="99"/>
      <c r="E81" s="674" t="s">
        <v>39</v>
      </c>
      <c r="F81" s="101"/>
      <c r="G81" s="707"/>
      <c r="H81" s="707"/>
      <c r="I81" s="714"/>
      <c r="J81" s="714"/>
      <c r="K81" s="714"/>
      <c r="L81" s="709"/>
      <c r="M81" s="709"/>
      <c r="N81" s="89"/>
    </row>
    <row r="82" spans="1:14" s="11" customFormat="1" ht="15" customHeight="1">
      <c r="A82" s="102" t="s">
        <v>11</v>
      </c>
      <c r="B82" s="103"/>
      <c r="C82" s="104">
        <v>5331</v>
      </c>
      <c r="D82" s="105"/>
      <c r="E82" s="106" t="s">
        <v>37</v>
      </c>
      <c r="F82" s="107">
        <v>9050</v>
      </c>
      <c r="G82" s="707"/>
      <c r="H82" s="707"/>
      <c r="I82" s="714"/>
      <c r="J82" s="714"/>
      <c r="K82" s="714"/>
      <c r="L82" s="709"/>
      <c r="M82" s="709"/>
      <c r="N82" s="89"/>
    </row>
    <row r="83" spans="1:14" s="11" customFormat="1" ht="15.75" customHeight="1">
      <c r="A83" s="102" t="s">
        <v>11</v>
      </c>
      <c r="B83" s="112"/>
      <c r="C83" s="113">
        <v>5171</v>
      </c>
      <c r="D83" s="114"/>
      <c r="E83" s="675" t="s">
        <v>177</v>
      </c>
      <c r="F83" s="107"/>
      <c r="G83" s="707"/>
      <c r="H83" s="707"/>
      <c r="I83" s="714"/>
      <c r="J83" s="714"/>
      <c r="K83" s="714"/>
      <c r="L83" s="709"/>
      <c r="M83" s="709"/>
      <c r="N83" s="89"/>
    </row>
    <row r="84" spans="1:13" s="122" customFormat="1" ht="17.25" customHeight="1" thickBot="1">
      <c r="A84" s="116" t="s">
        <v>11</v>
      </c>
      <c r="B84" s="117"/>
      <c r="C84" s="118">
        <v>6901</v>
      </c>
      <c r="D84" s="119"/>
      <c r="E84" s="120" t="s">
        <v>40</v>
      </c>
      <c r="F84" s="101">
        <v>250</v>
      </c>
      <c r="G84" s="715"/>
      <c r="H84" s="715"/>
      <c r="I84" s="715"/>
      <c r="J84" s="715"/>
      <c r="K84" s="715"/>
      <c r="L84" s="716"/>
      <c r="M84" s="716"/>
    </row>
    <row r="85" spans="1:13" s="122" customFormat="1" ht="20.25" customHeight="1" thickBot="1">
      <c r="A85" s="124"/>
      <c r="B85" s="125"/>
      <c r="C85" s="125"/>
      <c r="D85" s="125"/>
      <c r="E85" s="126" t="s">
        <v>41</v>
      </c>
      <c r="F85" s="127">
        <f>SUM(F80:F84)</f>
        <v>38200</v>
      </c>
      <c r="G85" s="717"/>
      <c r="H85" s="717"/>
      <c r="I85" s="718"/>
      <c r="J85" s="718"/>
      <c r="K85" s="718"/>
      <c r="L85" s="716"/>
      <c r="M85" s="716"/>
    </row>
    <row r="86" spans="1:13" s="11" customFormat="1" ht="12.75">
      <c r="A86" s="89"/>
      <c r="B86" s="89"/>
      <c r="C86" s="89"/>
      <c r="D86" s="89"/>
      <c r="E86" s="89"/>
      <c r="F86" s="89"/>
      <c r="G86" s="89"/>
      <c r="H86" s="89"/>
      <c r="I86" s="719"/>
      <c r="J86" s="719"/>
      <c r="K86" s="719"/>
      <c r="L86" s="716"/>
      <c r="M86" s="716"/>
    </row>
    <row r="87" spans="1:14" ht="14.25">
      <c r="A87" s="130"/>
      <c r="B87" s="132"/>
      <c r="C87" s="130"/>
      <c r="D87" s="130"/>
      <c r="E87" s="130"/>
      <c r="F87" s="130"/>
      <c r="G87" s="130"/>
      <c r="H87" s="130"/>
      <c r="I87" s="131"/>
      <c r="J87" s="131"/>
      <c r="K87" s="131"/>
      <c r="L87" s="4"/>
      <c r="M87" s="4"/>
      <c r="N87" s="4"/>
    </row>
    <row r="88" spans="1:14" ht="14.25">
      <c r="A88" s="130"/>
      <c r="B88" s="132"/>
      <c r="C88" s="130"/>
      <c r="D88" s="130"/>
      <c r="E88" s="130"/>
      <c r="F88" s="130"/>
      <c r="G88" s="130"/>
      <c r="H88" s="130"/>
      <c r="I88" s="131"/>
      <c r="J88" s="131"/>
      <c r="K88" s="131"/>
      <c r="L88" s="4"/>
      <c r="M88" s="4"/>
      <c r="N88" s="4"/>
    </row>
    <row r="89" spans="1:14" ht="15.75">
      <c r="A89" s="130"/>
      <c r="B89" s="130"/>
      <c r="C89" s="130"/>
      <c r="D89" s="130"/>
      <c r="E89" s="133"/>
      <c r="F89" s="130"/>
      <c r="G89" s="130"/>
      <c r="H89" s="130"/>
      <c r="I89" s="134"/>
      <c r="J89" s="134"/>
      <c r="K89" s="134"/>
      <c r="L89" s="110"/>
      <c r="M89" s="110"/>
      <c r="N89" s="4"/>
    </row>
    <row r="90" spans="1:13" ht="15.75">
      <c r="A90" s="135"/>
      <c r="B90" s="4"/>
      <c r="C90" s="4"/>
      <c r="D90" s="4"/>
      <c r="E90" s="4"/>
      <c r="F90" s="4"/>
      <c r="G90" s="4"/>
      <c r="H90" s="4"/>
      <c r="I90" s="110"/>
      <c r="J90" s="110"/>
      <c r="K90" s="110"/>
      <c r="L90" s="110"/>
      <c r="M90" s="110"/>
    </row>
    <row r="91" spans="9:13" ht="15.75">
      <c r="I91" s="110"/>
      <c r="J91" s="110"/>
      <c r="K91" s="110"/>
      <c r="L91" s="110"/>
      <c r="M91" s="110"/>
    </row>
    <row r="92" spans="9:13" ht="15.75">
      <c r="I92" s="110"/>
      <c r="J92" s="110"/>
      <c r="K92" s="110"/>
      <c r="L92" s="110"/>
      <c r="M92" s="110"/>
    </row>
    <row r="94" spans="1:14" ht="20.25">
      <c r="A94" s="1"/>
      <c r="B94" s="1"/>
      <c r="C94" s="1"/>
      <c r="D94" s="1"/>
      <c r="E94" s="1"/>
      <c r="F94" s="1"/>
      <c r="G94" s="1"/>
      <c r="H94" s="1"/>
      <c r="I94" s="136"/>
      <c r="J94" s="136"/>
      <c r="K94" s="136"/>
      <c r="L94" s="136"/>
      <c r="M94" s="136"/>
      <c r="N94" s="137"/>
    </row>
    <row r="95" spans="1:13" ht="12.75">
      <c r="A95" s="11"/>
      <c r="I95" s="17"/>
      <c r="J95" s="17"/>
      <c r="K95" s="17"/>
      <c r="L95" s="17"/>
      <c r="M95" s="17"/>
    </row>
    <row r="96" spans="1:14" ht="15.75">
      <c r="A96" s="22"/>
      <c r="B96" s="17"/>
      <c r="C96" s="17"/>
      <c r="D96" s="17"/>
      <c r="E96" s="17"/>
      <c r="F96" s="17"/>
      <c r="G96" s="17"/>
      <c r="H96" s="17"/>
      <c r="I96" s="27"/>
      <c r="J96" s="27"/>
      <c r="K96" s="27"/>
      <c r="L96" s="27"/>
      <c r="M96" s="27"/>
      <c r="N96" s="136"/>
    </row>
    <row r="97" spans="1:14" ht="12.75">
      <c r="A97" s="11"/>
      <c r="I97" s="136"/>
      <c r="J97" s="136"/>
      <c r="K97" s="136"/>
      <c r="L97" s="136"/>
      <c r="M97" s="136"/>
      <c r="N97" s="136"/>
    </row>
    <row r="98" spans="1:14" ht="15">
      <c r="A98" s="138"/>
      <c r="B98" s="139"/>
      <c r="C98" s="139"/>
      <c r="D98" s="139"/>
      <c r="E98" s="139"/>
      <c r="F98" s="139"/>
      <c r="G98" s="139"/>
      <c r="H98" s="139"/>
      <c r="I98" s="140"/>
      <c r="J98" s="140"/>
      <c r="K98" s="140"/>
      <c r="L98" s="140"/>
      <c r="M98" s="140"/>
      <c r="N98" s="141"/>
    </row>
    <row r="99" spans="1:14" ht="15">
      <c r="A99" s="139"/>
      <c r="B99" s="139"/>
      <c r="C99" s="139"/>
      <c r="D99" s="139"/>
      <c r="E99" s="139"/>
      <c r="F99" s="139"/>
      <c r="G99" s="139"/>
      <c r="H99" s="139"/>
      <c r="I99" s="140"/>
      <c r="J99" s="140"/>
      <c r="K99" s="140"/>
      <c r="L99" s="140"/>
      <c r="M99" s="140"/>
      <c r="N99" s="141"/>
    </row>
    <row r="100" spans="1:14" ht="15.75">
      <c r="A100" s="139"/>
      <c r="B100" s="139"/>
      <c r="C100" s="139"/>
      <c r="D100" s="139"/>
      <c r="E100" s="139"/>
      <c r="F100" s="139"/>
      <c r="G100" s="139"/>
      <c r="H100" s="139"/>
      <c r="I100" s="110"/>
      <c r="J100" s="110"/>
      <c r="K100" s="110"/>
      <c r="L100" s="110"/>
      <c r="M100" s="110"/>
      <c r="N100" s="141"/>
    </row>
    <row r="101" spans="1:14" ht="15">
      <c r="A101" s="139"/>
      <c r="B101" s="139"/>
      <c r="C101" s="139"/>
      <c r="D101" s="139"/>
      <c r="E101" s="139"/>
      <c r="F101" s="139"/>
      <c r="G101" s="139"/>
      <c r="H101" s="139"/>
      <c r="I101" s="141"/>
      <c r="J101" s="141"/>
      <c r="K101" s="141"/>
      <c r="L101" s="141"/>
      <c r="M101" s="141"/>
      <c r="N101" s="141"/>
    </row>
    <row r="102" spans="1:14" ht="15">
      <c r="A102" s="139"/>
      <c r="B102" s="139"/>
      <c r="C102" s="139"/>
      <c r="D102" s="139"/>
      <c r="E102" s="139"/>
      <c r="F102" s="139"/>
      <c r="G102" s="139"/>
      <c r="H102" s="139"/>
      <c r="I102" s="139"/>
      <c r="J102" s="139"/>
      <c r="K102" s="139"/>
      <c r="L102" s="139"/>
      <c r="M102" s="139"/>
      <c r="N102" s="139"/>
    </row>
    <row r="103" spans="1:14" ht="15">
      <c r="A103" s="139"/>
      <c r="B103" s="139"/>
      <c r="C103" s="139"/>
      <c r="D103" s="139"/>
      <c r="E103" s="139"/>
      <c r="F103" s="139"/>
      <c r="G103" s="139"/>
      <c r="H103" s="139"/>
      <c r="I103" s="139"/>
      <c r="J103" s="139"/>
      <c r="K103" s="139"/>
      <c r="L103" s="139"/>
      <c r="M103" s="139"/>
      <c r="N103" s="139"/>
    </row>
    <row r="104" spans="1:14" ht="15">
      <c r="A104" s="139"/>
      <c r="B104" s="139"/>
      <c r="C104" s="139"/>
      <c r="D104" s="139"/>
      <c r="E104" s="139"/>
      <c r="F104" s="139"/>
      <c r="G104" s="139"/>
      <c r="H104" s="139"/>
      <c r="I104" s="139"/>
      <c r="J104" s="139"/>
      <c r="K104" s="139"/>
      <c r="L104" s="139"/>
      <c r="M104" s="139"/>
      <c r="N104" s="139"/>
    </row>
    <row r="105" spans="1:14" ht="15">
      <c r="A105" s="139"/>
      <c r="B105" s="139"/>
      <c r="C105" s="139"/>
      <c r="D105" s="139"/>
      <c r="E105" s="139"/>
      <c r="F105" s="139"/>
      <c r="G105" s="139"/>
      <c r="H105" s="139"/>
      <c r="I105" s="139"/>
      <c r="J105" s="139"/>
      <c r="K105" s="139"/>
      <c r="L105" s="139"/>
      <c r="M105" s="139"/>
      <c r="N105" s="139"/>
    </row>
    <row r="106" spans="1:14" ht="15">
      <c r="A106" s="139"/>
      <c r="B106" s="139"/>
      <c r="C106" s="139"/>
      <c r="D106" s="139"/>
      <c r="E106" s="139"/>
      <c r="F106" s="139"/>
      <c r="G106" s="139"/>
      <c r="H106" s="139"/>
      <c r="I106" s="139"/>
      <c r="J106" s="139"/>
      <c r="K106" s="139"/>
      <c r="L106" s="139"/>
      <c r="M106" s="139"/>
      <c r="N106" s="139"/>
    </row>
    <row r="107" spans="1:14" ht="15">
      <c r="A107" s="139"/>
      <c r="B107" s="139"/>
      <c r="C107" s="139"/>
      <c r="D107" s="139"/>
      <c r="E107" s="139"/>
      <c r="F107" s="139"/>
      <c r="G107" s="139"/>
      <c r="H107" s="139"/>
      <c r="I107" s="139"/>
      <c r="J107" s="139"/>
      <c r="K107" s="139"/>
      <c r="L107" s="139"/>
      <c r="M107" s="139"/>
      <c r="N107" s="139"/>
    </row>
    <row r="108" spans="1:14" ht="15">
      <c r="A108" s="139"/>
      <c r="B108" s="139"/>
      <c r="C108" s="139"/>
      <c r="D108" s="139"/>
      <c r="E108" s="139"/>
      <c r="F108" s="139"/>
      <c r="G108" s="139"/>
      <c r="H108" s="139"/>
      <c r="I108" s="139"/>
      <c r="J108" s="139"/>
      <c r="K108" s="139"/>
      <c r="L108" s="139"/>
      <c r="M108" s="139"/>
      <c r="N108" s="139"/>
    </row>
    <row r="109" spans="1:14" ht="15">
      <c r="A109" s="139"/>
      <c r="B109" s="139"/>
      <c r="C109" s="139"/>
      <c r="D109" s="139"/>
      <c r="E109" s="139"/>
      <c r="F109" s="139"/>
      <c r="G109" s="139"/>
      <c r="H109" s="139"/>
      <c r="I109" s="139"/>
      <c r="J109" s="139"/>
      <c r="K109" s="139"/>
      <c r="L109" s="139"/>
      <c r="M109" s="139"/>
      <c r="N109" s="139"/>
    </row>
    <row r="110" spans="1:14" ht="15">
      <c r="A110" s="139"/>
      <c r="B110" s="139"/>
      <c r="C110" s="139"/>
      <c r="D110" s="139"/>
      <c r="E110" s="139"/>
      <c r="F110" s="139"/>
      <c r="G110" s="139"/>
      <c r="H110" s="139"/>
      <c r="I110" s="139"/>
      <c r="J110" s="139"/>
      <c r="K110" s="139"/>
      <c r="L110" s="139"/>
      <c r="M110" s="139"/>
      <c r="N110" s="139"/>
    </row>
    <row r="111" spans="1:14" ht="15">
      <c r="A111" s="139"/>
      <c r="B111" s="139"/>
      <c r="C111" s="139"/>
      <c r="D111" s="139"/>
      <c r="E111" s="139"/>
      <c r="F111" s="139"/>
      <c r="G111" s="139"/>
      <c r="H111" s="139"/>
      <c r="I111" s="139"/>
      <c r="J111" s="139"/>
      <c r="K111" s="139"/>
      <c r="L111" s="139"/>
      <c r="M111" s="139"/>
      <c r="N111" s="139"/>
    </row>
  </sheetData>
  <sheetProtection/>
  <mergeCells count="345">
    <mergeCell ref="J68:J69"/>
    <mergeCell ref="K68:K69"/>
    <mergeCell ref="L68:L69"/>
    <mergeCell ref="M68:M69"/>
    <mergeCell ref="N68:N69"/>
    <mergeCell ref="G72:H72"/>
    <mergeCell ref="J72:K72"/>
    <mergeCell ref="M66:M67"/>
    <mergeCell ref="N66:N67"/>
    <mergeCell ref="J66:J67"/>
    <mergeCell ref="K66:K67"/>
    <mergeCell ref="L66:L67"/>
    <mergeCell ref="A68:A69"/>
    <mergeCell ref="B68:B69"/>
    <mergeCell ref="C68:C69"/>
    <mergeCell ref="D68:D69"/>
    <mergeCell ref="F68:F69"/>
    <mergeCell ref="G68:G69"/>
    <mergeCell ref="H68:H69"/>
    <mergeCell ref="I68:I69"/>
    <mergeCell ref="G66:G67"/>
    <mergeCell ref="H66:H67"/>
    <mergeCell ref="I66:I67"/>
    <mergeCell ref="J64:J65"/>
    <mergeCell ref="K64:K65"/>
    <mergeCell ref="L64:L65"/>
    <mergeCell ref="M64:M65"/>
    <mergeCell ref="N64:N65"/>
    <mergeCell ref="A66:A67"/>
    <mergeCell ref="B66:B67"/>
    <mergeCell ref="C66:C67"/>
    <mergeCell ref="D66:D67"/>
    <mergeCell ref="F66:F67"/>
    <mergeCell ref="A64:A65"/>
    <mergeCell ref="B64:B65"/>
    <mergeCell ref="C64:C65"/>
    <mergeCell ref="D64:D65"/>
    <mergeCell ref="F64:F65"/>
    <mergeCell ref="G64:G65"/>
    <mergeCell ref="H64:H65"/>
    <mergeCell ref="I64:I65"/>
    <mergeCell ref="G62:G63"/>
    <mergeCell ref="H62:H63"/>
    <mergeCell ref="I62:I63"/>
    <mergeCell ref="M60:M61"/>
    <mergeCell ref="N60:N61"/>
    <mergeCell ref="A62:A63"/>
    <mergeCell ref="B62:B63"/>
    <mergeCell ref="C62:C63"/>
    <mergeCell ref="D62:D63"/>
    <mergeCell ref="F62:F63"/>
    <mergeCell ref="M62:M63"/>
    <mergeCell ref="N62:N63"/>
    <mergeCell ref="J62:J63"/>
    <mergeCell ref="K62:K63"/>
    <mergeCell ref="L62:L63"/>
    <mergeCell ref="A58:A59"/>
    <mergeCell ref="B58:B59"/>
    <mergeCell ref="C58:C59"/>
    <mergeCell ref="D58:D59"/>
    <mergeCell ref="F58:F59"/>
    <mergeCell ref="M58:M59"/>
    <mergeCell ref="N58:N59"/>
    <mergeCell ref="A60:A61"/>
    <mergeCell ref="B60:B61"/>
    <mergeCell ref="C60:C61"/>
    <mergeCell ref="D60:D61"/>
    <mergeCell ref="F60:F61"/>
    <mergeCell ref="G60:G61"/>
    <mergeCell ref="H60:H61"/>
    <mergeCell ref="I60:I61"/>
    <mergeCell ref="G58:G59"/>
    <mergeCell ref="H58:H59"/>
    <mergeCell ref="I58:I59"/>
    <mergeCell ref="J58:J59"/>
    <mergeCell ref="K58:K59"/>
    <mergeCell ref="L58:L59"/>
    <mergeCell ref="J60:J61"/>
    <mergeCell ref="K60:K61"/>
    <mergeCell ref="L60:L61"/>
    <mergeCell ref="M54:M55"/>
    <mergeCell ref="N54:N55"/>
    <mergeCell ref="A56:A57"/>
    <mergeCell ref="B56:B57"/>
    <mergeCell ref="C56:C57"/>
    <mergeCell ref="D56:D57"/>
    <mergeCell ref="F56:F57"/>
    <mergeCell ref="G56:G57"/>
    <mergeCell ref="H56:H57"/>
    <mergeCell ref="I56:I57"/>
    <mergeCell ref="J56:J57"/>
    <mergeCell ref="K56:K57"/>
    <mergeCell ref="L56:L57"/>
    <mergeCell ref="M56:M57"/>
    <mergeCell ref="N56:N57"/>
    <mergeCell ref="A54:A55"/>
    <mergeCell ref="B54:B55"/>
    <mergeCell ref="C54:C55"/>
    <mergeCell ref="D54:D55"/>
    <mergeCell ref="F54:F55"/>
    <mergeCell ref="I54:I55"/>
    <mergeCell ref="J54:J55"/>
    <mergeCell ref="K54:K55"/>
    <mergeCell ref="L54:L55"/>
    <mergeCell ref="K50:K51"/>
    <mergeCell ref="L50:L51"/>
    <mergeCell ref="M50:M51"/>
    <mergeCell ref="N50:N51"/>
    <mergeCell ref="A52:A53"/>
    <mergeCell ref="B52:B53"/>
    <mergeCell ref="C52:C53"/>
    <mergeCell ref="D52:D53"/>
    <mergeCell ref="F52:F53"/>
    <mergeCell ref="G52:G53"/>
    <mergeCell ref="N52:N53"/>
    <mergeCell ref="H52:H53"/>
    <mergeCell ref="I52:I53"/>
    <mergeCell ref="J52:J53"/>
    <mergeCell ref="K52:K53"/>
    <mergeCell ref="L52:L53"/>
    <mergeCell ref="M52:M53"/>
    <mergeCell ref="A50:A51"/>
    <mergeCell ref="B50:B51"/>
    <mergeCell ref="C50:C51"/>
    <mergeCell ref="D50:D51"/>
    <mergeCell ref="F50:F51"/>
    <mergeCell ref="G50:G51"/>
    <mergeCell ref="H50:H51"/>
    <mergeCell ref="I50:I51"/>
    <mergeCell ref="J50:J51"/>
    <mergeCell ref="K46:K47"/>
    <mergeCell ref="L46:L47"/>
    <mergeCell ref="M46:M47"/>
    <mergeCell ref="N46:N47"/>
    <mergeCell ref="A48:A49"/>
    <mergeCell ref="B48:B49"/>
    <mergeCell ref="C48:C49"/>
    <mergeCell ref="D48:D49"/>
    <mergeCell ref="F48:F49"/>
    <mergeCell ref="G48:G49"/>
    <mergeCell ref="N48:N49"/>
    <mergeCell ref="H48:H49"/>
    <mergeCell ref="I48:I49"/>
    <mergeCell ref="J48:J49"/>
    <mergeCell ref="K48:K49"/>
    <mergeCell ref="L48:L49"/>
    <mergeCell ref="M48:M49"/>
    <mergeCell ref="A46:A47"/>
    <mergeCell ref="B46:B47"/>
    <mergeCell ref="C46:C47"/>
    <mergeCell ref="D46:D47"/>
    <mergeCell ref="F46:F47"/>
    <mergeCell ref="G46:G47"/>
    <mergeCell ref="H46:H47"/>
    <mergeCell ref="I46:I47"/>
    <mergeCell ref="J46:J47"/>
    <mergeCell ref="J38:J41"/>
    <mergeCell ref="J42:J43"/>
    <mergeCell ref="L42:L43"/>
    <mergeCell ref="M42:M43"/>
    <mergeCell ref="N42:N43"/>
    <mergeCell ref="A44:A45"/>
    <mergeCell ref="B44:B45"/>
    <mergeCell ref="C44:C45"/>
    <mergeCell ref="D44:D45"/>
    <mergeCell ref="F44:F45"/>
    <mergeCell ref="G44:G45"/>
    <mergeCell ref="N44:N45"/>
    <mergeCell ref="H44:H45"/>
    <mergeCell ref="I44:I45"/>
    <mergeCell ref="J44:J45"/>
    <mergeCell ref="K44:K45"/>
    <mergeCell ref="L44:L45"/>
    <mergeCell ref="M44:M45"/>
    <mergeCell ref="A42:A43"/>
    <mergeCell ref="B42:B43"/>
    <mergeCell ref="C42:C43"/>
    <mergeCell ref="D42:D43"/>
    <mergeCell ref="F42:F43"/>
    <mergeCell ref="I42:I43"/>
    <mergeCell ref="A38:A41"/>
    <mergeCell ref="B38:B41"/>
    <mergeCell ref="D38:D41"/>
    <mergeCell ref="F38:F41"/>
    <mergeCell ref="I38:I41"/>
    <mergeCell ref="K36:K37"/>
    <mergeCell ref="L36:L37"/>
    <mergeCell ref="M36:M37"/>
    <mergeCell ref="N36:N37"/>
    <mergeCell ref="K34:K35"/>
    <mergeCell ref="L34:L35"/>
    <mergeCell ref="M34:M35"/>
    <mergeCell ref="N34:N35"/>
    <mergeCell ref="K38:K41"/>
    <mergeCell ref="L38:L41"/>
    <mergeCell ref="M38:M41"/>
    <mergeCell ref="N38:N39"/>
    <mergeCell ref="B36:B37"/>
    <mergeCell ref="C36:C37"/>
    <mergeCell ref="D36:D37"/>
    <mergeCell ref="F36:F37"/>
    <mergeCell ref="G36:G37"/>
    <mergeCell ref="H36:H37"/>
    <mergeCell ref="N32:N33"/>
    <mergeCell ref="A34:A35"/>
    <mergeCell ref="B34:B35"/>
    <mergeCell ref="C34:C35"/>
    <mergeCell ref="D34:D35"/>
    <mergeCell ref="F34:F35"/>
    <mergeCell ref="G34:G35"/>
    <mergeCell ref="H34:H35"/>
    <mergeCell ref="I34:I35"/>
    <mergeCell ref="J34:J35"/>
    <mergeCell ref="H32:H33"/>
    <mergeCell ref="I32:I33"/>
    <mergeCell ref="J32:J33"/>
    <mergeCell ref="K32:K33"/>
    <mergeCell ref="L32:L33"/>
    <mergeCell ref="M32:M33"/>
    <mergeCell ref="I36:I37"/>
    <mergeCell ref="J36:J37"/>
    <mergeCell ref="K30:K31"/>
    <mergeCell ref="L30:L31"/>
    <mergeCell ref="M30:M31"/>
    <mergeCell ref="N30:N31"/>
    <mergeCell ref="A32:A33"/>
    <mergeCell ref="B32:B33"/>
    <mergeCell ref="C32:C33"/>
    <mergeCell ref="D32:D33"/>
    <mergeCell ref="F32:F33"/>
    <mergeCell ref="G32:G33"/>
    <mergeCell ref="A30:A31"/>
    <mergeCell ref="B30:B31"/>
    <mergeCell ref="C30:C31"/>
    <mergeCell ref="D30:D31"/>
    <mergeCell ref="F30:F31"/>
    <mergeCell ref="G30:G31"/>
    <mergeCell ref="H30:H31"/>
    <mergeCell ref="I30:I31"/>
    <mergeCell ref="J30:J31"/>
    <mergeCell ref="K26:K27"/>
    <mergeCell ref="L26:L27"/>
    <mergeCell ref="M26:M27"/>
    <mergeCell ref="N26:N27"/>
    <mergeCell ref="A28:A29"/>
    <mergeCell ref="B28:B29"/>
    <mergeCell ref="C28:C29"/>
    <mergeCell ref="D28:D29"/>
    <mergeCell ref="F28:F29"/>
    <mergeCell ref="G28:G29"/>
    <mergeCell ref="N28:N29"/>
    <mergeCell ref="H28:H29"/>
    <mergeCell ref="I28:I29"/>
    <mergeCell ref="J28:J29"/>
    <mergeCell ref="K28:K29"/>
    <mergeCell ref="L28:L29"/>
    <mergeCell ref="M28:M29"/>
    <mergeCell ref="A26:A27"/>
    <mergeCell ref="B26:B27"/>
    <mergeCell ref="C26:C27"/>
    <mergeCell ref="D26:D27"/>
    <mergeCell ref="F26:F27"/>
    <mergeCell ref="G26:G27"/>
    <mergeCell ref="H26:H27"/>
    <mergeCell ref="I26:I27"/>
    <mergeCell ref="J26:J27"/>
    <mergeCell ref="K22:K23"/>
    <mergeCell ref="L22:L23"/>
    <mergeCell ref="M22:M23"/>
    <mergeCell ref="N22:N23"/>
    <mergeCell ref="A24:A25"/>
    <mergeCell ref="B24:B25"/>
    <mergeCell ref="C24:C25"/>
    <mergeCell ref="D24:D25"/>
    <mergeCell ref="F24:F25"/>
    <mergeCell ref="G24:G25"/>
    <mergeCell ref="N24:N25"/>
    <mergeCell ref="H24:H25"/>
    <mergeCell ref="I24:I25"/>
    <mergeCell ref="J24:J25"/>
    <mergeCell ref="K24:K25"/>
    <mergeCell ref="L24:L25"/>
    <mergeCell ref="M24:M25"/>
    <mergeCell ref="A22:A23"/>
    <mergeCell ref="B22:B23"/>
    <mergeCell ref="C22:C23"/>
    <mergeCell ref="F22:F23"/>
    <mergeCell ref="G22:G23"/>
    <mergeCell ref="H22:H23"/>
    <mergeCell ref="I22:I23"/>
    <mergeCell ref="J22:J23"/>
    <mergeCell ref="G20:G21"/>
    <mergeCell ref="H20:H21"/>
    <mergeCell ref="I20:I21"/>
    <mergeCell ref="J20:J21"/>
    <mergeCell ref="J18:J19"/>
    <mergeCell ref="K18:K19"/>
    <mergeCell ref="L18:L19"/>
    <mergeCell ref="M18:M19"/>
    <mergeCell ref="N18:N19"/>
    <mergeCell ref="A20:A21"/>
    <mergeCell ref="B20:B21"/>
    <mergeCell ref="C20:C21"/>
    <mergeCell ref="D20:D21"/>
    <mergeCell ref="F20:F21"/>
    <mergeCell ref="M20:M21"/>
    <mergeCell ref="N20:N21"/>
    <mergeCell ref="K20:K21"/>
    <mergeCell ref="L20:L21"/>
    <mergeCell ref="A18:A19"/>
    <mergeCell ref="B18:B19"/>
    <mergeCell ref="C18:C19"/>
    <mergeCell ref="D18:D19"/>
    <mergeCell ref="F18:F19"/>
    <mergeCell ref="G18:G19"/>
    <mergeCell ref="H18:H19"/>
    <mergeCell ref="I18:I19"/>
    <mergeCell ref="G16:G17"/>
    <mergeCell ref="H16:H17"/>
    <mergeCell ref="I16:I17"/>
    <mergeCell ref="L14:L15"/>
    <mergeCell ref="M14:M15"/>
    <mergeCell ref="N14:N15"/>
    <mergeCell ref="A16:A17"/>
    <mergeCell ref="B16:B17"/>
    <mergeCell ref="C16:C17"/>
    <mergeCell ref="D16:D17"/>
    <mergeCell ref="F16:F17"/>
    <mergeCell ref="M16:M17"/>
    <mergeCell ref="N16:N17"/>
    <mergeCell ref="J16:J17"/>
    <mergeCell ref="K16:K17"/>
    <mergeCell ref="L16:L17"/>
    <mergeCell ref="G12:H12"/>
    <mergeCell ref="I12:K12"/>
    <mergeCell ref="A14:A15"/>
    <mergeCell ref="B14:B15"/>
    <mergeCell ref="C14:C15"/>
    <mergeCell ref="D14:D15"/>
    <mergeCell ref="F14:F15"/>
    <mergeCell ref="G14:G15"/>
    <mergeCell ref="H14:H15"/>
    <mergeCell ref="I14:I15"/>
    <mergeCell ref="J14:J15"/>
    <mergeCell ref="K14:K15"/>
  </mergeCells>
  <printOptions horizontalCentered="1"/>
  <pageMargins left="0.1968503937007874" right="0.1968503937007874" top="0.984251968503937" bottom="0.6299212598425197" header="0.31496062992125984" footer="0.31496062992125984"/>
  <pageSetup horizontalDpi="600" verticalDpi="600" orientation="landscape" paperSize="9" scale="5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99"/>
  <sheetViews>
    <sheetView tabSelected="1" zoomScale="72" zoomScaleNormal="72" zoomScalePageLayoutView="0" workbookViewId="0" topLeftCell="D4">
      <selection activeCell="M34" sqref="M34"/>
    </sheetView>
  </sheetViews>
  <sheetFormatPr defaultColWidth="9.140625" defaultRowHeight="15"/>
  <cols>
    <col min="1" max="1" width="6.8515625" style="415" customWidth="1"/>
    <col min="2" max="2" width="7.57421875" style="415" customWidth="1"/>
    <col min="3" max="3" width="9.140625" style="415" customWidth="1"/>
    <col min="4" max="4" width="11.28125" style="415" customWidth="1"/>
    <col min="5" max="5" width="65.8515625" style="415" customWidth="1"/>
    <col min="6" max="6" width="21.57421875" style="415" customWidth="1"/>
    <col min="7" max="7" width="16.8515625" style="415" customWidth="1"/>
    <col min="8" max="13" width="17.00390625" style="415" customWidth="1"/>
    <col min="14" max="14" width="28.57421875" style="415" customWidth="1"/>
    <col min="15" max="16384" width="9.140625" style="415" customWidth="1"/>
  </cols>
  <sheetData>
    <row r="1" spans="1:14" ht="16.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28" t="s">
        <v>301</v>
      </c>
    </row>
    <row r="2" spans="1:14" ht="24.75" customHeight="1">
      <c r="A2" s="1" t="s">
        <v>178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24.75" customHeight="1">
      <c r="A3" s="1" t="s">
        <v>291</v>
      </c>
      <c r="B3" s="2"/>
      <c r="C3" s="2"/>
      <c r="D3" s="2"/>
      <c r="E3" s="2"/>
      <c r="F3" s="2"/>
      <c r="G3" s="1"/>
      <c r="H3" s="2"/>
      <c r="I3" s="2"/>
      <c r="J3" s="2"/>
      <c r="K3" s="2"/>
      <c r="L3" s="2"/>
      <c r="M3" s="3"/>
      <c r="N3" s="3"/>
    </row>
    <row r="4" spans="1:8" ht="18" customHeight="1" thickBot="1">
      <c r="A4" s="413"/>
      <c r="B4" s="414"/>
      <c r="C4" s="414"/>
      <c r="D4" s="414"/>
      <c r="E4" s="414"/>
      <c r="H4" s="416"/>
    </row>
    <row r="5" spans="1:14" ht="18" customHeight="1">
      <c r="A5" s="413"/>
      <c r="B5" s="414"/>
      <c r="C5" s="414"/>
      <c r="D5" s="414"/>
      <c r="E5" s="414"/>
      <c r="F5" s="417" t="s">
        <v>0</v>
      </c>
      <c r="G5" s="418">
        <v>79780</v>
      </c>
      <c r="H5" s="419"/>
      <c r="K5" s="420"/>
      <c r="L5" s="421"/>
      <c r="M5" s="421"/>
      <c r="N5" s="422"/>
    </row>
    <row r="6" spans="1:14" ht="18" customHeight="1">
      <c r="A6" s="423"/>
      <c r="F6" s="424" t="s">
        <v>1</v>
      </c>
      <c r="G6" s="425">
        <v>-70280</v>
      </c>
      <c r="H6" s="426"/>
      <c r="K6" s="427"/>
      <c r="L6" s="421"/>
      <c r="M6" s="421"/>
      <c r="N6" s="421"/>
    </row>
    <row r="7" spans="1:14" ht="18" customHeight="1">
      <c r="A7" s="423"/>
      <c r="F7" s="424" t="s">
        <v>2</v>
      </c>
      <c r="G7" s="428">
        <f>SUM(G5:G6)</f>
        <v>9500</v>
      </c>
      <c r="H7" s="426"/>
      <c r="K7" s="427"/>
      <c r="L7" s="421"/>
      <c r="M7" s="421"/>
      <c r="N7" s="421"/>
    </row>
    <row r="8" spans="3:13" ht="18" customHeight="1" thickBot="1">
      <c r="C8" s="429"/>
      <c r="D8" s="429"/>
      <c r="E8" s="429"/>
      <c r="F8" s="430" t="s">
        <v>3</v>
      </c>
      <c r="G8" s="431">
        <v>15162.8</v>
      </c>
      <c r="H8" s="432"/>
      <c r="K8" s="433"/>
      <c r="L8" s="421"/>
      <c r="M8" s="421"/>
    </row>
    <row r="9" spans="1:13" ht="18" customHeight="1">
      <c r="A9" s="434" t="s">
        <v>4</v>
      </c>
      <c r="B9" s="429"/>
      <c r="C9" s="429"/>
      <c r="D9" s="429"/>
      <c r="E9" s="429"/>
      <c r="F9" s="435"/>
      <c r="G9" s="435"/>
      <c r="H9" s="435"/>
      <c r="I9" s="436"/>
      <c r="J9" s="436"/>
      <c r="K9" s="436"/>
      <c r="L9" s="421"/>
      <c r="M9" s="421"/>
    </row>
    <row r="10" spans="1:13" ht="18" customHeight="1" thickBot="1">
      <c r="A10" s="437" t="s">
        <v>151</v>
      </c>
      <c r="B10" s="438"/>
      <c r="C10" s="429"/>
      <c r="D10" s="429"/>
      <c r="E10" s="429"/>
      <c r="F10" s="429"/>
      <c r="G10" s="429"/>
      <c r="H10" s="429"/>
      <c r="I10" s="436"/>
      <c r="J10" s="436"/>
      <c r="K10" s="436"/>
      <c r="L10" s="421"/>
      <c r="M10" s="421"/>
    </row>
    <row r="11" spans="1:14" ht="34.5" customHeight="1" thickBot="1">
      <c r="A11" s="423"/>
      <c r="E11" s="416"/>
      <c r="F11" s="439" t="s">
        <v>6</v>
      </c>
      <c r="G11" s="908" t="s">
        <v>7</v>
      </c>
      <c r="H11" s="909"/>
      <c r="I11" s="910" t="s">
        <v>8</v>
      </c>
      <c r="J11" s="911"/>
      <c r="K11" s="912"/>
      <c r="N11" s="440"/>
    </row>
    <row r="12" spans="1:15" ht="82.5" customHeight="1" thickBot="1">
      <c r="A12" s="441" t="s">
        <v>79</v>
      </c>
      <c r="B12" s="442" t="s">
        <v>10</v>
      </c>
      <c r="C12" s="442" t="s">
        <v>11</v>
      </c>
      <c r="D12" s="442" t="s">
        <v>12</v>
      </c>
      <c r="E12" s="442" t="s">
        <v>13</v>
      </c>
      <c r="F12" s="443" t="s">
        <v>14</v>
      </c>
      <c r="G12" s="283" t="s">
        <v>182</v>
      </c>
      <c r="H12" s="283" t="s">
        <v>187</v>
      </c>
      <c r="I12" s="444" t="s">
        <v>15</v>
      </c>
      <c r="J12" s="444" t="s">
        <v>16</v>
      </c>
      <c r="K12" s="444" t="s">
        <v>17</v>
      </c>
      <c r="L12" s="443" t="s">
        <v>18</v>
      </c>
      <c r="M12" s="443" t="s">
        <v>19</v>
      </c>
      <c r="N12" s="445" t="s">
        <v>20</v>
      </c>
      <c r="O12" s="446"/>
    </row>
    <row r="13" spans="1:14" ht="24" customHeight="1">
      <c r="A13" s="447">
        <v>92</v>
      </c>
      <c r="B13" s="448"/>
      <c r="C13" s="449"/>
      <c r="D13" s="448"/>
      <c r="E13" s="450" t="s">
        <v>158</v>
      </c>
      <c r="F13" s="451"/>
      <c r="G13" s="452"/>
      <c r="H13" s="452"/>
      <c r="I13" s="451"/>
      <c r="J13" s="451"/>
      <c r="K13" s="451"/>
      <c r="L13" s="451"/>
      <c r="M13" s="451"/>
      <c r="N13" s="906" t="s">
        <v>190</v>
      </c>
    </row>
    <row r="14" spans="1:14" ht="35.25" customHeight="1">
      <c r="A14" s="453"/>
      <c r="B14" s="454">
        <v>3522</v>
      </c>
      <c r="C14" s="778">
        <v>6121</v>
      </c>
      <c r="D14" s="455" t="s">
        <v>152</v>
      </c>
      <c r="E14" s="456" t="s">
        <v>154</v>
      </c>
      <c r="F14" s="457">
        <v>6519</v>
      </c>
      <c r="G14" s="458">
        <v>11372</v>
      </c>
      <c r="H14" s="458">
        <v>0</v>
      </c>
      <c r="I14" s="457">
        <v>4021.638</v>
      </c>
      <c r="J14" s="457">
        <v>4021.638</v>
      </c>
      <c r="K14" s="457">
        <v>0</v>
      </c>
      <c r="L14" s="459"/>
      <c r="M14" s="460"/>
      <c r="N14" s="907"/>
    </row>
    <row r="15" spans="1:14" ht="32.25" customHeight="1" thickBot="1">
      <c r="A15" s="461"/>
      <c r="B15" s="462"/>
      <c r="C15" s="779">
        <v>6121</v>
      </c>
      <c r="D15" s="463" t="s">
        <v>153</v>
      </c>
      <c r="E15" s="591" t="s">
        <v>155</v>
      </c>
      <c r="F15" s="491">
        <v>5571</v>
      </c>
      <c r="G15" s="466">
        <v>1544</v>
      </c>
      <c r="H15" s="466">
        <v>0</v>
      </c>
      <c r="I15" s="492">
        <v>0</v>
      </c>
      <c r="J15" s="492">
        <v>0</v>
      </c>
      <c r="K15" s="492">
        <v>0</v>
      </c>
      <c r="L15" s="468"/>
      <c r="M15" s="467"/>
      <c r="N15" s="469" t="s">
        <v>191</v>
      </c>
    </row>
    <row r="16" spans="1:14" ht="18" customHeight="1">
      <c r="A16" s="470">
        <v>93</v>
      </c>
      <c r="B16" s="471">
        <v>3522</v>
      </c>
      <c r="C16" s="780"/>
      <c r="D16" s="454"/>
      <c r="E16" s="472" t="s">
        <v>164</v>
      </c>
      <c r="F16" s="473"/>
      <c r="G16" s="474"/>
      <c r="H16" s="474"/>
      <c r="I16" s="475"/>
      <c r="J16" s="475"/>
      <c r="K16" s="475"/>
      <c r="L16" s="476"/>
      <c r="M16" s="475"/>
      <c r="N16" s="405"/>
    </row>
    <row r="17" spans="1:14" ht="18" customHeight="1">
      <c r="A17" s="477"/>
      <c r="B17" s="478"/>
      <c r="C17" s="781">
        <v>6121</v>
      </c>
      <c r="D17" s="479" t="s">
        <v>165</v>
      </c>
      <c r="E17" s="480" t="s">
        <v>167</v>
      </c>
      <c r="F17" s="481">
        <v>7077</v>
      </c>
      <c r="G17" s="482">
        <v>25000</v>
      </c>
      <c r="H17" s="482">
        <v>0</v>
      </c>
      <c r="I17" s="483">
        <v>0</v>
      </c>
      <c r="J17" s="483">
        <v>0</v>
      </c>
      <c r="K17" s="483">
        <v>0</v>
      </c>
      <c r="L17" s="484"/>
      <c r="M17" s="483"/>
      <c r="N17" s="403"/>
    </row>
    <row r="18" spans="1:14" ht="18" customHeight="1" thickBot="1">
      <c r="A18" s="461"/>
      <c r="B18" s="485"/>
      <c r="C18" s="779">
        <v>6121</v>
      </c>
      <c r="D18" s="463" t="s">
        <v>166</v>
      </c>
      <c r="E18" s="464" t="s">
        <v>168</v>
      </c>
      <c r="F18" s="465">
        <v>11500</v>
      </c>
      <c r="G18" s="466">
        <v>15500</v>
      </c>
      <c r="H18" s="466">
        <v>0</v>
      </c>
      <c r="I18" s="467">
        <v>0</v>
      </c>
      <c r="J18" s="467">
        <v>0</v>
      </c>
      <c r="K18" s="467">
        <v>0</v>
      </c>
      <c r="L18" s="468"/>
      <c r="M18" s="467"/>
      <c r="N18" s="406"/>
    </row>
    <row r="19" spans="1:14" ht="18" customHeight="1">
      <c r="A19" s="470">
        <v>95</v>
      </c>
      <c r="B19" s="471">
        <v>3522</v>
      </c>
      <c r="C19" s="780"/>
      <c r="D19" s="454"/>
      <c r="E19" s="486" t="s">
        <v>159</v>
      </c>
      <c r="F19" s="487"/>
      <c r="G19" s="488"/>
      <c r="H19" s="488"/>
      <c r="I19" s="489"/>
      <c r="J19" s="489"/>
      <c r="K19" s="489"/>
      <c r="L19" s="490"/>
      <c r="M19" s="489"/>
      <c r="N19" s="904" t="s">
        <v>192</v>
      </c>
    </row>
    <row r="20" spans="1:14" ht="53.25" customHeight="1" thickBot="1">
      <c r="A20" s="461"/>
      <c r="B20" s="485"/>
      <c r="C20" s="782">
        <v>6121</v>
      </c>
      <c r="D20" s="485"/>
      <c r="E20" s="399" t="s">
        <v>179</v>
      </c>
      <c r="F20" s="491"/>
      <c r="G20" s="466">
        <v>0</v>
      </c>
      <c r="H20" s="466">
        <v>0</v>
      </c>
      <c r="I20" s="492">
        <v>6041.135</v>
      </c>
      <c r="J20" s="492">
        <v>6041.135</v>
      </c>
      <c r="K20" s="492">
        <v>0</v>
      </c>
      <c r="L20" s="468"/>
      <c r="M20" s="467"/>
      <c r="N20" s="905"/>
    </row>
    <row r="21" spans="1:14" ht="18" customHeight="1">
      <c r="A21" s="453">
        <v>11</v>
      </c>
      <c r="B21" s="493">
        <v>3533</v>
      </c>
      <c r="C21" s="783"/>
      <c r="D21" s="493"/>
      <c r="E21" s="401" t="s">
        <v>160</v>
      </c>
      <c r="F21" s="494"/>
      <c r="G21" s="458"/>
      <c r="H21" s="458"/>
      <c r="I21" s="460"/>
      <c r="J21" s="460"/>
      <c r="K21" s="460"/>
      <c r="L21" s="459"/>
      <c r="M21" s="460"/>
      <c r="N21" s="495"/>
    </row>
    <row r="22" spans="1:14" ht="18" customHeight="1">
      <c r="A22" s="477"/>
      <c r="B22" s="496"/>
      <c r="C22" s="784"/>
      <c r="D22" s="496"/>
      <c r="E22" s="409" t="s">
        <v>156</v>
      </c>
      <c r="F22" s="497">
        <v>0</v>
      </c>
      <c r="G22" s="482"/>
      <c r="H22" s="482">
        <v>0</v>
      </c>
      <c r="I22" s="498">
        <v>4100</v>
      </c>
      <c r="J22" s="498">
        <v>4000</v>
      </c>
      <c r="K22" s="498">
        <v>100</v>
      </c>
      <c r="L22" s="484"/>
      <c r="M22" s="483"/>
      <c r="N22" s="499" t="s">
        <v>162</v>
      </c>
    </row>
    <row r="23" spans="1:14" ht="18" customHeight="1">
      <c r="A23" s="477"/>
      <c r="B23" s="496"/>
      <c r="C23" s="784">
        <v>6351</v>
      </c>
      <c r="D23" s="496"/>
      <c r="E23" s="500" t="s">
        <v>180</v>
      </c>
      <c r="F23" s="481">
        <v>0</v>
      </c>
      <c r="G23" s="482">
        <v>2334</v>
      </c>
      <c r="H23" s="482">
        <v>0</v>
      </c>
      <c r="I23" s="483">
        <v>0</v>
      </c>
      <c r="J23" s="483">
        <v>0</v>
      </c>
      <c r="K23" s="483">
        <v>0</v>
      </c>
      <c r="L23" s="484"/>
      <c r="M23" s="483"/>
      <c r="N23" s="501"/>
    </row>
    <row r="24" spans="1:14" ht="18" customHeight="1" thickBot="1">
      <c r="A24" s="461"/>
      <c r="B24" s="485"/>
      <c r="C24" s="782">
        <v>6351</v>
      </c>
      <c r="D24" s="485"/>
      <c r="E24" s="410" t="s">
        <v>175</v>
      </c>
      <c r="F24" s="465">
        <v>0</v>
      </c>
      <c r="G24" s="466">
        <v>3675</v>
      </c>
      <c r="H24" s="466">
        <v>0</v>
      </c>
      <c r="I24" s="467">
        <v>0</v>
      </c>
      <c r="J24" s="467">
        <v>0</v>
      </c>
      <c r="K24" s="467">
        <v>0</v>
      </c>
      <c r="L24" s="468"/>
      <c r="M24" s="467"/>
      <c r="N24" s="407"/>
    </row>
    <row r="25" spans="1:14" ht="18" customHeight="1">
      <c r="A25" s="470">
        <v>99</v>
      </c>
      <c r="B25" s="471">
        <v>3599</v>
      </c>
      <c r="C25" s="785"/>
      <c r="D25" s="471"/>
      <c r="E25" s="402" t="s">
        <v>161</v>
      </c>
      <c r="F25" s="487"/>
      <c r="G25" s="488"/>
      <c r="H25" s="488"/>
      <c r="I25" s="502"/>
      <c r="J25" s="503"/>
      <c r="K25" s="489"/>
      <c r="L25" s="490"/>
      <c r="M25" s="489"/>
      <c r="N25" s="504"/>
    </row>
    <row r="26" spans="1:14" ht="18" customHeight="1">
      <c r="A26" s="505"/>
      <c r="B26" s="478"/>
      <c r="C26" s="786">
        <v>6313</v>
      </c>
      <c r="D26" s="478"/>
      <c r="E26" s="400" t="s">
        <v>157</v>
      </c>
      <c r="F26" s="506">
        <v>0</v>
      </c>
      <c r="G26" s="474"/>
      <c r="H26" s="474">
        <v>0</v>
      </c>
      <c r="I26" s="457">
        <v>500</v>
      </c>
      <c r="J26" s="507">
        <v>500</v>
      </c>
      <c r="K26" s="508"/>
      <c r="L26" s="476"/>
      <c r="M26" s="460"/>
      <c r="N26" s="495"/>
    </row>
    <row r="27" spans="1:14" ht="18" customHeight="1">
      <c r="A27" s="453"/>
      <c r="B27" s="493"/>
      <c r="C27" s="783">
        <v>6313</v>
      </c>
      <c r="D27" s="493"/>
      <c r="E27" s="400" t="s">
        <v>181</v>
      </c>
      <c r="F27" s="509">
        <v>0</v>
      </c>
      <c r="G27" s="458"/>
      <c r="H27" s="458">
        <v>0</v>
      </c>
      <c r="I27" s="457">
        <v>500</v>
      </c>
      <c r="J27" s="507">
        <v>500</v>
      </c>
      <c r="K27" s="457"/>
      <c r="L27" s="459"/>
      <c r="M27" s="460"/>
      <c r="N27" s="404" t="s">
        <v>163</v>
      </c>
    </row>
    <row r="28" spans="1:14" ht="27" customHeight="1">
      <c r="A28" s="510"/>
      <c r="B28" s="511"/>
      <c r="C28" s="787">
        <v>6313</v>
      </c>
      <c r="D28" s="510" t="s">
        <v>169</v>
      </c>
      <c r="E28" s="512" t="s">
        <v>171</v>
      </c>
      <c r="F28" s="473">
        <v>19457</v>
      </c>
      <c r="G28" s="474">
        <v>5855</v>
      </c>
      <c r="H28" s="474">
        <v>0</v>
      </c>
      <c r="I28" s="513">
        <v>0</v>
      </c>
      <c r="J28" s="514">
        <v>0</v>
      </c>
      <c r="K28" s="475">
        <v>0</v>
      </c>
      <c r="L28" s="475"/>
      <c r="M28" s="515"/>
      <c r="N28" s="404" t="s">
        <v>173</v>
      </c>
    </row>
    <row r="29" spans="1:14" ht="32.25" customHeight="1" thickBot="1">
      <c r="A29" s="463"/>
      <c r="B29" s="516"/>
      <c r="C29" s="788">
        <v>6313</v>
      </c>
      <c r="D29" s="463" t="s">
        <v>170</v>
      </c>
      <c r="E29" s="517" t="s">
        <v>172</v>
      </c>
      <c r="F29" s="465">
        <v>1550</v>
      </c>
      <c r="G29" s="466">
        <v>5000</v>
      </c>
      <c r="H29" s="466">
        <v>0</v>
      </c>
      <c r="I29" s="467">
        <v>0</v>
      </c>
      <c r="J29" s="518">
        <v>0</v>
      </c>
      <c r="K29" s="467">
        <v>0</v>
      </c>
      <c r="L29" s="467"/>
      <c r="M29" s="467"/>
      <c r="N29" s="408" t="s">
        <v>174</v>
      </c>
    </row>
    <row r="30" spans="1:14" ht="18" customHeight="1" thickBot="1">
      <c r="A30" s="416"/>
      <c r="B30" s="416"/>
      <c r="C30" s="416"/>
      <c r="I30" s="519"/>
      <c r="J30" s="519"/>
      <c r="K30" s="519"/>
      <c r="L30" s="520"/>
      <c r="M30" s="520"/>
      <c r="N30" s="423"/>
    </row>
    <row r="31" spans="1:14" ht="20.25" customHeight="1" thickBot="1">
      <c r="A31" s="521"/>
      <c r="B31" s="521"/>
      <c r="C31" s="521"/>
      <c r="D31" s="521"/>
      <c r="E31" s="522" t="s">
        <v>34</v>
      </c>
      <c r="F31" s="523">
        <f>SUM(F13:F30)</f>
        <v>51674</v>
      </c>
      <c r="G31" s="524">
        <f>SUM(G13:G30)</f>
        <v>70280</v>
      </c>
      <c r="H31" s="524"/>
      <c r="I31" s="525">
        <f>SUM(I13:I29)</f>
        <v>15162.773000000001</v>
      </c>
      <c r="J31" s="526">
        <f>SUM(J13:J30)</f>
        <v>15062.773000000001</v>
      </c>
      <c r="K31" s="526">
        <f>SUM(K14:K30)</f>
        <v>100</v>
      </c>
      <c r="L31" s="525">
        <f>SUM(L13:L30)</f>
        <v>0</v>
      </c>
      <c r="M31" s="525">
        <f>SUM(M13:M30)</f>
        <v>0</v>
      </c>
      <c r="N31" s="527"/>
    </row>
    <row r="32" spans="1:14" ht="20.25" customHeight="1" thickBot="1">
      <c r="A32" s="528"/>
      <c r="B32" s="529"/>
      <c r="C32" s="528"/>
      <c r="D32" s="528"/>
      <c r="E32" s="521"/>
      <c r="F32" s="521"/>
      <c r="G32" s="913">
        <f>G31+H31</f>
        <v>70280</v>
      </c>
      <c r="H32" s="914"/>
      <c r="I32" s="530"/>
      <c r="J32" s="915">
        <f>J31+K31</f>
        <v>15162.773000000001</v>
      </c>
      <c r="K32" s="916"/>
      <c r="L32" s="531"/>
      <c r="M32" s="531"/>
      <c r="N32" s="532"/>
    </row>
    <row r="33" spans="1:14" ht="18" customHeight="1">
      <c r="A33" s="528"/>
      <c r="B33" s="529"/>
      <c r="C33" s="528"/>
      <c r="D33" s="528"/>
      <c r="E33" s="521"/>
      <c r="F33" s="521"/>
      <c r="G33" s="521"/>
      <c r="H33" s="521"/>
      <c r="I33" s="531"/>
      <c r="J33" s="531"/>
      <c r="K33" s="531"/>
      <c r="L33" s="531"/>
      <c r="M33" s="531"/>
      <c r="N33" s="532"/>
    </row>
    <row r="34" spans="1:14" ht="18" customHeight="1">
      <c r="A34" s="528"/>
      <c r="B34" s="529"/>
      <c r="C34" s="528"/>
      <c r="D34" s="528"/>
      <c r="E34" s="286" t="s">
        <v>129</v>
      </c>
      <c r="F34" s="286" t="s">
        <v>112</v>
      </c>
      <c r="G34" s="287">
        <v>47780</v>
      </c>
      <c r="H34" s="521"/>
      <c r="I34" s="531"/>
      <c r="J34" s="531"/>
      <c r="K34" s="531"/>
      <c r="L34" s="531"/>
      <c r="M34" s="531"/>
      <c r="N34" s="532"/>
    </row>
    <row r="35" spans="1:14" ht="18" customHeight="1">
      <c r="A35" s="528"/>
      <c r="B35" s="529"/>
      <c r="C35" s="528"/>
      <c r="D35" s="528"/>
      <c r="E35" s="288"/>
      <c r="F35" s="286" t="s">
        <v>113</v>
      </c>
      <c r="G35" s="287"/>
      <c r="H35" s="521"/>
      <c r="I35" s="531"/>
      <c r="J35" s="531"/>
      <c r="K35" s="531"/>
      <c r="L35" s="531"/>
      <c r="M35" s="531"/>
      <c r="N35" s="532"/>
    </row>
    <row r="36" spans="1:14" ht="18" customHeight="1">
      <c r="A36" s="528"/>
      <c r="B36" s="529"/>
      <c r="C36" s="528"/>
      <c r="D36" s="528"/>
      <c r="E36" s="288"/>
      <c r="F36" s="286" t="s">
        <v>3</v>
      </c>
      <c r="G36" s="287">
        <v>15162.8</v>
      </c>
      <c r="H36" s="521"/>
      <c r="I36" s="531"/>
      <c r="J36" s="531"/>
      <c r="K36" s="531"/>
      <c r="L36" s="531"/>
      <c r="M36" s="531"/>
      <c r="N36" s="532"/>
    </row>
    <row r="37" spans="1:14" ht="18" customHeight="1">
      <c r="A37" s="528"/>
      <c r="B37" s="529"/>
      <c r="C37" s="528"/>
      <c r="D37" s="528"/>
      <c r="E37" s="289"/>
      <c r="F37" s="286" t="s">
        <v>114</v>
      </c>
      <c r="G37" s="290">
        <f>SUM(G34:G36)</f>
        <v>62942.8</v>
      </c>
      <c r="H37" s="521"/>
      <c r="I37" s="531"/>
      <c r="J37" s="531"/>
      <c r="K37" s="531"/>
      <c r="L37" s="531"/>
      <c r="M37" s="531"/>
      <c r="N37" s="532"/>
    </row>
    <row r="38" spans="1:14" ht="18" customHeight="1" thickBot="1">
      <c r="A38" s="528"/>
      <c r="B38" s="529"/>
      <c r="C38" s="528"/>
      <c r="D38" s="528"/>
      <c r="E38" s="289"/>
      <c r="F38" s="286"/>
      <c r="G38" s="290"/>
      <c r="H38" s="521"/>
      <c r="I38" s="531"/>
      <c r="J38" s="531"/>
      <c r="K38" s="531"/>
      <c r="L38" s="531"/>
      <c r="M38" s="531"/>
      <c r="N38" s="532"/>
    </row>
    <row r="39" spans="1:14" ht="18" customHeight="1" thickBot="1">
      <c r="A39" s="90" t="s">
        <v>194</v>
      </c>
      <c r="B39" s="91"/>
      <c r="C39" s="91"/>
      <c r="D39" s="92"/>
      <c r="E39" s="92"/>
      <c r="F39" s="219"/>
      <c r="G39" s="290"/>
      <c r="H39" s="521"/>
      <c r="I39" s="531"/>
      <c r="J39" s="531"/>
      <c r="K39" s="531"/>
      <c r="L39" s="531"/>
      <c r="M39" s="531"/>
      <c r="N39" s="532"/>
    </row>
    <row r="40" spans="1:14" ht="29.25" customHeight="1">
      <c r="A40" s="592" t="s">
        <v>11</v>
      </c>
      <c r="B40" s="593"/>
      <c r="C40" s="620">
        <v>6313</v>
      </c>
      <c r="D40" s="594"/>
      <c r="E40" s="595" t="s">
        <v>193</v>
      </c>
      <c r="F40" s="623">
        <f>G28+G29</f>
        <v>10855</v>
      </c>
      <c r="G40" s="290"/>
      <c r="H40" s="521"/>
      <c r="I40" s="531"/>
      <c r="J40" s="531"/>
      <c r="K40" s="531"/>
      <c r="L40" s="531"/>
      <c r="M40" s="531"/>
      <c r="N40" s="532"/>
    </row>
    <row r="41" spans="1:14" ht="18" customHeight="1">
      <c r="A41" s="596" t="s">
        <v>11</v>
      </c>
      <c r="B41" s="597"/>
      <c r="C41" s="598">
        <v>6351</v>
      </c>
      <c r="D41" s="599"/>
      <c r="E41" s="600" t="s">
        <v>36</v>
      </c>
      <c r="F41" s="621">
        <f>G23+G24</f>
        <v>6009</v>
      </c>
      <c r="G41" s="290"/>
      <c r="H41" s="521"/>
      <c r="I41" s="531"/>
      <c r="J41" s="531"/>
      <c r="K41" s="531"/>
      <c r="L41" s="531"/>
      <c r="M41" s="531"/>
      <c r="N41" s="532"/>
    </row>
    <row r="42" spans="1:14" ht="18" customHeight="1" hidden="1">
      <c r="A42" s="601" t="s">
        <v>11</v>
      </c>
      <c r="B42" s="602"/>
      <c r="C42" s="603">
        <v>5331</v>
      </c>
      <c r="D42" s="604"/>
      <c r="E42" s="605" t="s">
        <v>37</v>
      </c>
      <c r="F42" s="622"/>
      <c r="G42" s="290"/>
      <c r="H42" s="521"/>
      <c r="I42" s="531"/>
      <c r="J42" s="531"/>
      <c r="K42" s="531"/>
      <c r="L42" s="531"/>
      <c r="M42" s="531"/>
      <c r="N42" s="532"/>
    </row>
    <row r="43" spans="1:14" ht="31.5" customHeight="1" hidden="1">
      <c r="A43" s="601" t="s">
        <v>11</v>
      </c>
      <c r="B43" s="602"/>
      <c r="C43" s="603">
        <v>6130</v>
      </c>
      <c r="D43" s="604"/>
      <c r="E43" s="606" t="s">
        <v>38</v>
      </c>
      <c r="F43" s="621"/>
      <c r="G43" s="290"/>
      <c r="H43" s="521"/>
      <c r="I43" s="531"/>
      <c r="J43" s="531"/>
      <c r="K43" s="531"/>
      <c r="L43" s="531"/>
      <c r="M43" s="531"/>
      <c r="N43" s="532"/>
    </row>
    <row r="44" spans="1:14" ht="37.5" customHeight="1">
      <c r="A44" s="607" t="s">
        <v>11</v>
      </c>
      <c r="B44" s="608"/>
      <c r="C44" s="609">
        <v>6121</v>
      </c>
      <c r="D44" s="610"/>
      <c r="E44" s="611" t="s">
        <v>39</v>
      </c>
      <c r="F44" s="622">
        <f>G14+G15+G17+G18</f>
        <v>53416</v>
      </c>
      <c r="G44" s="290"/>
      <c r="H44" s="521"/>
      <c r="I44" s="531"/>
      <c r="J44" s="531"/>
      <c r="K44" s="531"/>
      <c r="L44" s="531"/>
      <c r="M44" s="531"/>
      <c r="N44" s="532"/>
    </row>
    <row r="45" spans="1:14" ht="18" customHeight="1" thickBot="1">
      <c r="A45" s="612" t="s">
        <v>11</v>
      </c>
      <c r="B45" s="613"/>
      <c r="C45" s="614">
        <v>6901</v>
      </c>
      <c r="D45" s="615"/>
      <c r="E45" s="616" t="s">
        <v>40</v>
      </c>
      <c r="F45" s="621">
        <v>9500</v>
      </c>
      <c r="G45" s="290"/>
      <c r="H45" s="521"/>
      <c r="I45" s="531"/>
      <c r="J45" s="531"/>
      <c r="K45" s="531"/>
      <c r="L45" s="531"/>
      <c r="M45" s="531"/>
      <c r="N45" s="532"/>
    </row>
    <row r="46" spans="1:14" ht="18" customHeight="1" thickBot="1">
      <c r="A46" s="617"/>
      <c r="B46" s="618"/>
      <c r="C46" s="618"/>
      <c r="D46" s="618"/>
      <c r="E46" s="619" t="s">
        <v>41</v>
      </c>
      <c r="F46" s="220">
        <f>SUM(F40:F45)</f>
        <v>79780</v>
      </c>
      <c r="G46" s="290"/>
      <c r="H46" s="521"/>
      <c r="I46" s="531"/>
      <c r="J46" s="531"/>
      <c r="K46" s="531"/>
      <c r="L46" s="531"/>
      <c r="M46" s="531"/>
      <c r="N46" s="532"/>
    </row>
    <row r="47" spans="7:14" ht="18" customHeight="1">
      <c r="G47" s="290"/>
      <c r="H47" s="521"/>
      <c r="I47" s="531"/>
      <c r="J47" s="531"/>
      <c r="K47" s="531"/>
      <c r="L47" s="531"/>
      <c r="M47" s="531"/>
      <c r="N47" s="532"/>
    </row>
    <row r="48" spans="1:14" ht="18" customHeight="1">
      <c r="A48" s="528"/>
      <c r="B48" s="529"/>
      <c r="C48" s="528"/>
      <c r="D48" s="528"/>
      <c r="E48" s="521"/>
      <c r="F48" s="521"/>
      <c r="G48" s="521"/>
      <c r="H48" s="521"/>
      <c r="I48" s="531"/>
      <c r="J48" s="531"/>
      <c r="K48" s="531"/>
      <c r="L48" s="531"/>
      <c r="M48" s="531"/>
      <c r="N48" s="532"/>
    </row>
    <row r="49" spans="1:14" ht="18" customHeight="1">
      <c r="A49" s="549"/>
      <c r="B49" s="549"/>
      <c r="C49" s="549"/>
      <c r="D49" s="550"/>
      <c r="E49" s="551"/>
      <c r="F49" s="229"/>
      <c r="G49" s="533"/>
      <c r="H49" s="533"/>
      <c r="I49" s="534"/>
      <c r="J49" s="534"/>
      <c r="K49" s="534"/>
      <c r="L49" s="531"/>
      <c r="M49" s="531"/>
      <c r="N49" s="532"/>
    </row>
    <row r="50" spans="1:14" ht="18" customHeight="1">
      <c r="A50" s="552"/>
      <c r="B50" s="552"/>
      <c r="C50" s="553"/>
      <c r="D50" s="552"/>
      <c r="E50" s="554"/>
      <c r="F50" s="535"/>
      <c r="G50" s="533"/>
      <c r="H50" s="533"/>
      <c r="I50" s="534"/>
      <c r="J50" s="534"/>
      <c r="K50" s="534"/>
      <c r="L50" s="531"/>
      <c r="M50" s="531"/>
      <c r="N50" s="532"/>
    </row>
    <row r="51" spans="1:14" ht="18" customHeight="1">
      <c r="A51" s="555"/>
      <c r="B51" s="555"/>
      <c r="C51" s="555"/>
      <c r="D51" s="555"/>
      <c r="E51" s="556"/>
      <c r="F51" s="535"/>
      <c r="G51" s="533"/>
      <c r="H51" s="533"/>
      <c r="I51" s="534"/>
      <c r="J51" s="534"/>
      <c r="K51" s="534"/>
      <c r="L51" s="531"/>
      <c r="M51" s="531"/>
      <c r="N51" s="532"/>
    </row>
    <row r="52" spans="1:14" ht="18" customHeight="1">
      <c r="A52" s="555"/>
      <c r="B52" s="555"/>
      <c r="C52" s="555"/>
      <c r="D52" s="555"/>
      <c r="E52" s="557"/>
      <c r="F52" s="535"/>
      <c r="G52" s="558"/>
      <c r="H52" s="533"/>
      <c r="I52" s="536"/>
      <c r="J52" s="536"/>
      <c r="K52" s="536"/>
      <c r="L52" s="537"/>
      <c r="M52" s="537"/>
      <c r="N52" s="532"/>
    </row>
    <row r="53" spans="1:14" ht="18" customHeight="1">
      <c r="A53" s="555"/>
      <c r="B53" s="555"/>
      <c r="C53" s="555"/>
      <c r="D53" s="555"/>
      <c r="E53" s="557"/>
      <c r="F53" s="535"/>
      <c r="G53" s="558"/>
      <c r="H53" s="529"/>
      <c r="I53" s="537"/>
      <c r="J53" s="537"/>
      <c r="K53" s="537"/>
      <c r="L53" s="537"/>
      <c r="M53" s="537"/>
      <c r="N53" s="532"/>
    </row>
    <row r="54" spans="1:14" s="514" customFormat="1" ht="18" customHeight="1">
      <c r="A54" s="555"/>
      <c r="B54" s="555"/>
      <c r="C54" s="555"/>
      <c r="D54" s="555"/>
      <c r="E54" s="557"/>
      <c r="F54" s="535"/>
      <c r="G54" s="558"/>
      <c r="H54" s="538"/>
      <c r="I54" s="538"/>
      <c r="J54" s="538"/>
      <c r="K54" s="538"/>
      <c r="L54" s="537"/>
      <c r="M54" s="537"/>
      <c r="N54" s="539"/>
    </row>
    <row r="55" spans="1:14" s="514" customFormat="1" ht="18" customHeight="1">
      <c r="A55" s="555"/>
      <c r="B55" s="555"/>
      <c r="C55" s="555"/>
      <c r="D55" s="555"/>
      <c r="E55" s="559"/>
      <c r="F55" s="560"/>
      <c r="G55" s="548"/>
      <c r="H55" s="548"/>
      <c r="I55" s="540"/>
      <c r="J55" s="540"/>
      <c r="K55" s="540"/>
      <c r="L55" s="537"/>
      <c r="M55" s="537"/>
      <c r="N55" s="539"/>
    </row>
    <row r="56" spans="1:14" ht="18" customHeight="1">
      <c r="A56" s="555"/>
      <c r="B56" s="555"/>
      <c r="C56" s="555"/>
      <c r="D56" s="555"/>
      <c r="E56" s="561"/>
      <c r="F56" s="562"/>
      <c r="G56" s="558"/>
      <c r="H56" s="562"/>
      <c r="I56" s="541"/>
      <c r="J56" s="541"/>
      <c r="K56" s="541"/>
      <c r="L56" s="537"/>
      <c r="M56" s="537"/>
      <c r="N56" s="423"/>
    </row>
    <row r="57" spans="1:14" ht="17.25" customHeight="1">
      <c r="A57" s="555"/>
      <c r="B57" s="563"/>
      <c r="C57" s="555"/>
      <c r="D57" s="555"/>
      <c r="E57" s="561"/>
      <c r="F57" s="562"/>
      <c r="G57" s="558"/>
      <c r="H57" s="562"/>
      <c r="I57" s="541"/>
      <c r="J57" s="541"/>
      <c r="K57" s="541"/>
      <c r="L57" s="416"/>
      <c r="M57" s="416"/>
      <c r="N57" s="416"/>
    </row>
    <row r="58" spans="1:14" ht="17.25" customHeight="1">
      <c r="A58" s="555"/>
      <c r="B58" s="564"/>
      <c r="C58" s="555"/>
      <c r="D58" s="555"/>
      <c r="E58" s="556"/>
      <c r="F58" s="562"/>
      <c r="G58" s="562"/>
      <c r="H58" s="562"/>
      <c r="I58" s="541"/>
      <c r="J58" s="541"/>
      <c r="K58" s="541"/>
      <c r="L58" s="416"/>
      <c r="M58" s="416"/>
      <c r="N58" s="416"/>
    </row>
    <row r="59" spans="1:14" ht="17.25" customHeight="1">
      <c r="A59" s="555"/>
      <c r="B59" s="555"/>
      <c r="C59" s="555"/>
      <c r="D59" s="555"/>
      <c r="E59" s="244"/>
      <c r="F59" s="562"/>
      <c r="G59" s="558"/>
      <c r="H59" s="558"/>
      <c r="I59" s="542"/>
      <c r="J59" s="542"/>
      <c r="K59" s="542"/>
      <c r="L59" s="537"/>
      <c r="M59" s="537"/>
      <c r="N59" s="416"/>
    </row>
    <row r="60" spans="1:13" ht="17.25" customHeight="1">
      <c r="A60" s="555"/>
      <c r="B60" s="555"/>
      <c r="C60" s="555"/>
      <c r="D60" s="555"/>
      <c r="E60" s="565"/>
      <c r="F60" s="543"/>
      <c r="G60" s="558"/>
      <c r="H60" s="543"/>
      <c r="I60" s="537"/>
      <c r="J60" s="537"/>
      <c r="K60" s="537"/>
      <c r="L60" s="537"/>
      <c r="M60" s="537"/>
    </row>
    <row r="61" spans="1:13" ht="17.25" customHeight="1">
      <c r="A61" s="555"/>
      <c r="B61" s="555"/>
      <c r="C61" s="555"/>
      <c r="D61" s="555"/>
      <c r="E61" s="565"/>
      <c r="F61" s="543"/>
      <c r="G61" s="558"/>
      <c r="H61" s="543"/>
      <c r="I61" s="537"/>
      <c r="J61" s="537"/>
      <c r="K61" s="537"/>
      <c r="L61" s="537"/>
      <c r="M61" s="537"/>
    </row>
    <row r="62" spans="1:13" ht="17.25" customHeight="1">
      <c r="A62" s="555"/>
      <c r="B62" s="555"/>
      <c r="C62" s="555"/>
      <c r="D62" s="555"/>
      <c r="E62" s="566"/>
      <c r="F62" s="543"/>
      <c r="G62" s="543"/>
      <c r="H62" s="543"/>
      <c r="I62" s="537"/>
      <c r="J62" s="537"/>
      <c r="K62" s="537"/>
      <c r="L62" s="537"/>
      <c r="M62" s="537"/>
    </row>
    <row r="63" spans="1:8" ht="15.75" customHeight="1">
      <c r="A63" s="555"/>
      <c r="B63" s="555"/>
      <c r="C63" s="555"/>
      <c r="D63" s="555"/>
      <c r="E63" s="567"/>
      <c r="F63" s="543"/>
      <c r="G63" s="568"/>
      <c r="H63" s="543"/>
    </row>
    <row r="64" spans="1:14" ht="20.25" customHeight="1">
      <c r="A64" s="521"/>
      <c r="B64" s="521"/>
      <c r="C64" s="521"/>
      <c r="D64" s="521"/>
      <c r="E64" s="567"/>
      <c r="F64" s="569"/>
      <c r="G64" s="568"/>
      <c r="H64" s="569"/>
      <c r="I64" s="543"/>
      <c r="J64" s="543"/>
      <c r="K64" s="543"/>
      <c r="L64" s="543"/>
      <c r="M64" s="543"/>
      <c r="N64" s="544"/>
    </row>
    <row r="65" spans="1:13" ht="15.75" customHeight="1">
      <c r="A65" s="555"/>
      <c r="B65" s="555"/>
      <c r="C65" s="555"/>
      <c r="D65" s="555"/>
      <c r="E65" s="567"/>
      <c r="F65" s="543"/>
      <c r="G65" s="568"/>
      <c r="H65" s="543"/>
      <c r="I65" s="429"/>
      <c r="J65" s="429"/>
      <c r="K65" s="429"/>
      <c r="L65" s="429"/>
      <c r="M65" s="429"/>
    </row>
    <row r="66" spans="1:14" ht="15.75" customHeight="1">
      <c r="A66" s="570"/>
      <c r="B66" s="521"/>
      <c r="C66" s="521"/>
      <c r="D66" s="521"/>
      <c r="E66" s="567"/>
      <c r="F66" s="439"/>
      <c r="G66" s="568"/>
      <c r="H66" s="439"/>
      <c r="I66" s="439"/>
      <c r="J66" s="439"/>
      <c r="K66" s="439"/>
      <c r="L66" s="439"/>
      <c r="M66" s="439"/>
      <c r="N66" s="543"/>
    </row>
    <row r="67" spans="1:14" ht="15.75" customHeight="1">
      <c r="A67" s="555"/>
      <c r="B67" s="555"/>
      <c r="C67" s="555"/>
      <c r="D67" s="555"/>
      <c r="E67" s="567"/>
      <c r="F67" s="543"/>
      <c r="G67" s="568"/>
      <c r="H67" s="543"/>
      <c r="I67" s="543"/>
      <c r="J67" s="543"/>
      <c r="K67" s="543"/>
      <c r="L67" s="543"/>
      <c r="M67" s="543"/>
      <c r="N67" s="543"/>
    </row>
    <row r="68" spans="1:14" ht="15.75" customHeight="1">
      <c r="A68" s="555"/>
      <c r="B68" s="555"/>
      <c r="C68" s="555"/>
      <c r="D68" s="555"/>
      <c r="E68" s="571"/>
      <c r="F68" s="546"/>
      <c r="G68" s="568"/>
      <c r="H68" s="546"/>
      <c r="I68" s="545"/>
      <c r="J68" s="545"/>
      <c r="K68" s="545"/>
      <c r="L68" s="545"/>
      <c r="M68" s="545"/>
      <c r="N68" s="546"/>
    </row>
    <row r="69" spans="1:14" ht="15.75" customHeight="1">
      <c r="A69" s="555"/>
      <c r="B69" s="555"/>
      <c r="C69" s="555"/>
      <c r="D69" s="555"/>
      <c r="E69" s="571"/>
      <c r="F69" s="546"/>
      <c r="G69" s="568"/>
      <c r="H69" s="546"/>
      <c r="I69" s="545"/>
      <c r="J69" s="545"/>
      <c r="K69" s="545"/>
      <c r="L69" s="545"/>
      <c r="M69" s="545"/>
      <c r="N69" s="546"/>
    </row>
    <row r="70" spans="1:14" ht="15.75" customHeight="1">
      <c r="A70" s="555"/>
      <c r="B70" s="555"/>
      <c r="C70" s="555"/>
      <c r="D70" s="555"/>
      <c r="E70" s="571"/>
      <c r="F70" s="546"/>
      <c r="G70" s="568"/>
      <c r="H70" s="546"/>
      <c r="I70" s="537"/>
      <c r="J70" s="537"/>
      <c r="K70" s="537"/>
      <c r="L70" s="537"/>
      <c r="M70" s="537"/>
      <c r="N70" s="546"/>
    </row>
    <row r="71" spans="1:14" ht="15.75" customHeight="1">
      <c r="A71" s="555"/>
      <c r="B71" s="555"/>
      <c r="C71" s="555"/>
      <c r="D71" s="555"/>
      <c r="E71" s="571"/>
      <c r="F71" s="546"/>
      <c r="G71" s="568"/>
      <c r="H71" s="546"/>
      <c r="I71" s="546"/>
      <c r="J71" s="546"/>
      <c r="K71" s="546"/>
      <c r="L71" s="546"/>
      <c r="M71" s="546"/>
      <c r="N71" s="546"/>
    </row>
    <row r="72" spans="1:14" ht="15.75" customHeight="1">
      <c r="A72" s="555"/>
      <c r="B72" s="555"/>
      <c r="C72" s="555"/>
      <c r="D72" s="555"/>
      <c r="E72" s="571"/>
      <c r="F72" s="546"/>
      <c r="G72" s="568"/>
      <c r="H72" s="546"/>
      <c r="I72" s="547"/>
      <c r="J72" s="547"/>
      <c r="K72" s="547"/>
      <c r="L72" s="547"/>
      <c r="M72" s="547"/>
      <c r="N72" s="547"/>
    </row>
    <row r="73" spans="1:14" ht="15.75" customHeight="1">
      <c r="A73" s="555"/>
      <c r="B73" s="555"/>
      <c r="C73" s="555"/>
      <c r="D73" s="555"/>
      <c r="E73" s="571"/>
      <c r="F73" s="546"/>
      <c r="G73" s="568"/>
      <c r="H73" s="546"/>
      <c r="I73" s="547"/>
      <c r="J73" s="547"/>
      <c r="K73" s="547"/>
      <c r="L73" s="547"/>
      <c r="M73" s="547"/>
      <c r="N73" s="547"/>
    </row>
    <row r="74" spans="1:14" ht="15.75" customHeight="1">
      <c r="A74" s="555"/>
      <c r="B74" s="555"/>
      <c r="C74" s="555"/>
      <c r="D74" s="555"/>
      <c r="E74" s="571"/>
      <c r="F74" s="546"/>
      <c r="G74" s="568"/>
      <c r="H74" s="546"/>
      <c r="I74" s="547"/>
      <c r="J74" s="547"/>
      <c r="K74" s="547"/>
      <c r="L74" s="547"/>
      <c r="M74" s="547"/>
      <c r="N74" s="547"/>
    </row>
    <row r="75" spans="1:14" ht="15.75" customHeight="1">
      <c r="A75" s="555"/>
      <c r="B75" s="555"/>
      <c r="C75" s="555"/>
      <c r="D75" s="555"/>
      <c r="E75" s="571"/>
      <c r="F75" s="546"/>
      <c r="G75" s="568"/>
      <c r="H75" s="546"/>
      <c r="I75" s="547"/>
      <c r="J75" s="547"/>
      <c r="K75" s="547"/>
      <c r="L75" s="547"/>
      <c r="M75" s="547"/>
      <c r="N75" s="547"/>
    </row>
    <row r="76" spans="1:14" ht="15.75" customHeight="1">
      <c r="A76" s="555"/>
      <c r="B76" s="555"/>
      <c r="C76" s="555"/>
      <c r="D76" s="555"/>
      <c r="E76" s="571"/>
      <c r="F76" s="546"/>
      <c r="G76" s="568"/>
      <c r="H76" s="546"/>
      <c r="I76" s="547"/>
      <c r="J76" s="547"/>
      <c r="K76" s="547"/>
      <c r="L76" s="547"/>
      <c r="M76" s="547"/>
      <c r="N76" s="547"/>
    </row>
    <row r="77" spans="1:14" ht="15.75" customHeight="1">
      <c r="A77" s="555"/>
      <c r="B77" s="555"/>
      <c r="C77" s="555"/>
      <c r="D77" s="555"/>
      <c r="E77" s="571"/>
      <c r="F77" s="546"/>
      <c r="G77" s="568"/>
      <c r="H77" s="546"/>
      <c r="I77" s="547"/>
      <c r="J77" s="547"/>
      <c r="K77" s="547"/>
      <c r="L77" s="547"/>
      <c r="M77" s="547"/>
      <c r="N77" s="547"/>
    </row>
    <row r="78" spans="1:14" ht="15.75" customHeight="1">
      <c r="A78" s="555"/>
      <c r="B78" s="555"/>
      <c r="C78" s="555"/>
      <c r="D78" s="555"/>
      <c r="E78" s="571"/>
      <c r="F78" s="546"/>
      <c r="G78" s="568"/>
      <c r="H78" s="546"/>
      <c r="I78" s="547"/>
      <c r="J78" s="547"/>
      <c r="K78" s="547"/>
      <c r="L78" s="547"/>
      <c r="M78" s="547"/>
      <c r="N78" s="547"/>
    </row>
    <row r="79" spans="1:14" ht="15.75" customHeight="1">
      <c r="A79" s="555"/>
      <c r="B79" s="555"/>
      <c r="C79" s="555"/>
      <c r="D79" s="555"/>
      <c r="E79" s="571"/>
      <c r="F79" s="546"/>
      <c r="G79" s="568"/>
      <c r="H79" s="546"/>
      <c r="I79" s="547"/>
      <c r="J79" s="547"/>
      <c r="K79" s="547"/>
      <c r="L79" s="547"/>
      <c r="M79" s="547"/>
      <c r="N79" s="547"/>
    </row>
    <row r="80" spans="1:14" ht="15.75" customHeight="1">
      <c r="A80" s="555"/>
      <c r="B80" s="555"/>
      <c r="C80" s="555"/>
      <c r="D80" s="555"/>
      <c r="E80" s="571"/>
      <c r="F80" s="546"/>
      <c r="G80" s="568"/>
      <c r="H80" s="546"/>
      <c r="I80" s="547"/>
      <c r="J80" s="547"/>
      <c r="K80" s="547"/>
      <c r="L80" s="547"/>
      <c r="M80" s="547"/>
      <c r="N80" s="547"/>
    </row>
    <row r="81" spans="1:14" ht="15.75" customHeight="1">
      <c r="A81" s="555"/>
      <c r="B81" s="555"/>
      <c r="C81" s="555"/>
      <c r="D81" s="555"/>
      <c r="E81" s="572"/>
      <c r="F81" s="546"/>
      <c r="G81" s="546"/>
      <c r="H81" s="546"/>
      <c r="I81" s="547"/>
      <c r="J81" s="547"/>
      <c r="K81" s="547"/>
      <c r="L81" s="547"/>
      <c r="M81" s="547"/>
      <c r="N81" s="547"/>
    </row>
    <row r="82" spans="1:8" ht="15">
      <c r="A82" s="555"/>
      <c r="B82" s="555"/>
      <c r="C82" s="555"/>
      <c r="D82" s="555"/>
      <c r="E82" s="573"/>
      <c r="F82" s="543"/>
      <c r="G82" s="558"/>
      <c r="H82" s="543"/>
    </row>
    <row r="83" spans="1:8" ht="15">
      <c r="A83" s="555"/>
      <c r="B83" s="555"/>
      <c r="C83" s="555"/>
      <c r="D83" s="555"/>
      <c r="E83" s="574"/>
      <c r="F83" s="543"/>
      <c r="G83" s="558"/>
      <c r="H83" s="543"/>
    </row>
    <row r="84" spans="1:8" ht="15">
      <c r="A84" s="555"/>
      <c r="B84" s="555"/>
      <c r="C84" s="555"/>
      <c r="D84" s="555"/>
      <c r="E84" s="574"/>
      <c r="F84" s="543"/>
      <c r="G84" s="558"/>
      <c r="H84" s="543"/>
    </row>
    <row r="85" spans="1:8" ht="15">
      <c r="A85" s="555"/>
      <c r="B85" s="555"/>
      <c r="C85" s="555"/>
      <c r="D85" s="555"/>
      <c r="E85" s="574"/>
      <c r="F85" s="543"/>
      <c r="G85" s="558"/>
      <c r="H85" s="543"/>
    </row>
    <row r="86" spans="1:8" ht="15">
      <c r="A86" s="555"/>
      <c r="B86" s="555"/>
      <c r="C86" s="555"/>
      <c r="D86" s="555"/>
      <c r="E86" s="574"/>
      <c r="F86" s="543"/>
      <c r="G86" s="558"/>
      <c r="H86" s="543"/>
    </row>
    <row r="87" spans="1:8" ht="15">
      <c r="A87" s="555"/>
      <c r="B87" s="555"/>
      <c r="C87" s="555"/>
      <c r="D87" s="555"/>
      <c r="E87" s="574"/>
      <c r="F87" s="543"/>
      <c r="G87" s="558"/>
      <c r="H87" s="543"/>
    </row>
    <row r="88" spans="1:8" ht="15">
      <c r="A88" s="555"/>
      <c r="B88" s="555"/>
      <c r="C88" s="555"/>
      <c r="D88" s="555"/>
      <c r="E88" s="573"/>
      <c r="F88" s="543"/>
      <c r="G88" s="558"/>
      <c r="H88" s="543"/>
    </row>
    <row r="89" spans="1:8" ht="15">
      <c r="A89" s="555"/>
      <c r="B89" s="555"/>
      <c r="C89" s="555"/>
      <c r="D89" s="555"/>
      <c r="E89" s="575"/>
      <c r="F89" s="543"/>
      <c r="G89" s="558"/>
      <c r="H89" s="543"/>
    </row>
    <row r="90" spans="1:8" ht="15">
      <c r="A90" s="555"/>
      <c r="B90" s="555"/>
      <c r="C90" s="555"/>
      <c r="D90" s="555"/>
      <c r="E90" s="573"/>
      <c r="F90" s="543"/>
      <c r="G90" s="558"/>
      <c r="H90" s="543"/>
    </row>
    <row r="91" spans="1:8" ht="15">
      <c r="A91" s="555"/>
      <c r="B91" s="555"/>
      <c r="C91" s="555"/>
      <c r="D91" s="555"/>
      <c r="E91" s="576"/>
      <c r="F91" s="543"/>
      <c r="G91" s="558"/>
      <c r="H91" s="543"/>
    </row>
    <row r="92" spans="1:8" ht="15">
      <c r="A92" s="555"/>
      <c r="B92" s="555"/>
      <c r="C92" s="555"/>
      <c r="D92" s="555"/>
      <c r="E92" s="577"/>
      <c r="F92" s="543"/>
      <c r="G92" s="558"/>
      <c r="H92" s="543"/>
    </row>
    <row r="93" spans="1:8" ht="15">
      <c r="A93" s="555"/>
      <c r="B93" s="555"/>
      <c r="C93" s="555"/>
      <c r="D93" s="555"/>
      <c r="E93" s="577"/>
      <c r="F93" s="543"/>
      <c r="G93" s="558"/>
      <c r="H93" s="543"/>
    </row>
    <row r="94" spans="1:8" ht="15">
      <c r="A94" s="555"/>
      <c r="B94" s="555"/>
      <c r="C94" s="555"/>
      <c r="D94" s="555"/>
      <c r="E94" s="575"/>
      <c r="F94" s="543"/>
      <c r="G94" s="558"/>
      <c r="H94" s="543"/>
    </row>
    <row r="95" spans="1:8" ht="15">
      <c r="A95" s="555"/>
      <c r="B95" s="555"/>
      <c r="C95" s="555"/>
      <c r="D95" s="555"/>
      <c r="E95" s="543"/>
      <c r="F95" s="543"/>
      <c r="G95" s="543"/>
      <c r="H95" s="543"/>
    </row>
    <row r="96" spans="1:8" ht="15">
      <c r="A96" s="555"/>
      <c r="B96" s="555"/>
      <c r="C96" s="555"/>
      <c r="D96" s="555"/>
      <c r="E96" s="543"/>
      <c r="F96" s="543"/>
      <c r="G96" s="543"/>
      <c r="H96" s="543"/>
    </row>
    <row r="97" spans="1:8" ht="21" customHeight="1">
      <c r="A97" s="555"/>
      <c r="B97" s="555"/>
      <c r="C97" s="555"/>
      <c r="D97" s="555"/>
      <c r="E97" s="546"/>
      <c r="F97" s="546"/>
      <c r="G97" s="545"/>
      <c r="H97" s="545"/>
    </row>
    <row r="98" spans="1:8" ht="22.5" customHeight="1">
      <c r="A98" s="543"/>
      <c r="B98" s="543"/>
      <c r="C98" s="543"/>
      <c r="D98" s="543"/>
      <c r="E98" s="543"/>
      <c r="F98" s="543"/>
      <c r="G98" s="902"/>
      <c r="H98" s="903"/>
    </row>
    <row r="99" spans="1:8" ht="12.75">
      <c r="A99" s="543"/>
      <c r="B99" s="543"/>
      <c r="C99" s="543"/>
      <c r="D99" s="543"/>
      <c r="E99" s="543"/>
      <c r="F99" s="543"/>
      <c r="G99" s="543"/>
      <c r="H99" s="543"/>
    </row>
  </sheetData>
  <sheetProtection/>
  <mergeCells count="7">
    <mergeCell ref="G98:H98"/>
    <mergeCell ref="N19:N20"/>
    <mergeCell ref="N13:N14"/>
    <mergeCell ref="G11:H11"/>
    <mergeCell ref="I11:K11"/>
    <mergeCell ref="G32:H32"/>
    <mergeCell ref="J32:K32"/>
  </mergeCells>
  <printOptions horizontalCentered="1"/>
  <pageMargins left="0.1968503937007874" right="0.1968503937007874" top="0.7874015748031497" bottom="0.3937007874015748" header="0.3937007874015748" footer="0.3937007874015748"/>
  <pageSetup horizontalDpi="600" verticalDpi="600" orientation="landscape" paperSize="9" scale="5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64"/>
  <sheetViews>
    <sheetView zoomScale="71" zoomScaleNormal="71" zoomScalePageLayoutView="0" workbookViewId="0" topLeftCell="B2">
      <selection activeCell="I6" sqref="I6"/>
    </sheetView>
  </sheetViews>
  <sheetFormatPr defaultColWidth="9.140625" defaultRowHeight="15"/>
  <cols>
    <col min="1" max="1" width="7.7109375" style="144" customWidth="1"/>
    <col min="2" max="3" width="9.140625" style="144" customWidth="1"/>
    <col min="4" max="4" width="11.7109375" style="144" customWidth="1"/>
    <col min="5" max="5" width="65.8515625" style="144" customWidth="1"/>
    <col min="6" max="6" width="21.57421875" style="144" customWidth="1"/>
    <col min="7" max="13" width="17.00390625" style="144" customWidth="1"/>
    <col min="14" max="14" width="25.140625" style="144" customWidth="1"/>
    <col min="15" max="16384" width="9.140625" style="144" customWidth="1"/>
  </cols>
  <sheetData>
    <row r="1" spans="1:14" ht="17.2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28" t="s">
        <v>300</v>
      </c>
    </row>
    <row r="2" spans="1:14" ht="20.25" customHeight="1">
      <c r="A2" s="1" t="s">
        <v>178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22.5" customHeight="1">
      <c r="A3" s="1" t="s">
        <v>291</v>
      </c>
      <c r="B3" s="2"/>
      <c r="C3" s="2"/>
      <c r="D3" s="2"/>
      <c r="E3" s="2"/>
      <c r="F3" s="2"/>
      <c r="G3" s="1"/>
      <c r="H3" s="2"/>
      <c r="I3" s="2"/>
      <c r="J3" s="2"/>
      <c r="K3" s="2"/>
      <c r="L3" s="2"/>
      <c r="M3" s="3"/>
      <c r="N3" s="3"/>
    </row>
    <row r="4" spans="1:5" ht="18" customHeight="1" thickBot="1">
      <c r="A4" s="142"/>
      <c r="B4" s="143"/>
      <c r="C4" s="143"/>
      <c r="D4" s="143"/>
      <c r="E4" s="143"/>
    </row>
    <row r="5" spans="1:14" ht="18" customHeight="1">
      <c r="A5" s="142"/>
      <c r="B5" s="143"/>
      <c r="C5" s="143"/>
      <c r="D5" s="143"/>
      <c r="E5" s="143"/>
      <c r="F5" s="145" t="s">
        <v>0</v>
      </c>
      <c r="G5" s="146">
        <v>3500</v>
      </c>
      <c r="H5" s="147"/>
      <c r="K5" s="148"/>
      <c r="L5" s="147"/>
      <c r="M5" s="147"/>
      <c r="N5" s="149"/>
    </row>
    <row r="6" spans="1:14" ht="18" customHeight="1">
      <c r="A6" s="150"/>
      <c r="F6" s="151" t="s">
        <v>42</v>
      </c>
      <c r="G6" s="152">
        <v>-3000</v>
      </c>
      <c r="H6" s="149"/>
      <c r="K6" s="153"/>
      <c r="L6" s="147"/>
      <c r="M6" s="147"/>
      <c r="N6" s="147"/>
    </row>
    <row r="7" spans="1:14" ht="18" customHeight="1">
      <c r="A7" s="150"/>
      <c r="F7" s="151" t="s">
        <v>2</v>
      </c>
      <c r="G7" s="152">
        <f>SUM(G5:G6)</f>
        <v>500</v>
      </c>
      <c r="H7" s="149"/>
      <c r="K7" s="153"/>
      <c r="L7" s="147"/>
      <c r="M7" s="147"/>
      <c r="N7" s="147"/>
    </row>
    <row r="8" spans="1:14" ht="18" customHeight="1" thickBot="1">
      <c r="A8" s="150"/>
      <c r="F8" s="154" t="s">
        <v>3</v>
      </c>
      <c r="G8" s="155">
        <f>I24</f>
        <v>4248.186</v>
      </c>
      <c r="H8" s="149"/>
      <c r="K8" s="153"/>
      <c r="L8" s="147"/>
      <c r="M8" s="147"/>
      <c r="N8" s="147"/>
    </row>
    <row r="9" spans="1:13" ht="18" customHeight="1">
      <c r="A9" s="156" t="s">
        <v>4</v>
      </c>
      <c r="B9" s="157"/>
      <c r="C9" s="157"/>
      <c r="D9" s="157"/>
      <c r="E9" s="157"/>
      <c r="F9" s="158"/>
      <c r="G9" s="158"/>
      <c r="H9" s="158"/>
      <c r="I9" s="158"/>
      <c r="J9" s="158"/>
      <c r="K9" s="158"/>
      <c r="L9" s="147"/>
      <c r="M9" s="147"/>
    </row>
    <row r="10" spans="1:13" ht="18" customHeight="1" thickBot="1">
      <c r="A10" s="159" t="s">
        <v>43</v>
      </c>
      <c r="B10" s="157"/>
      <c r="C10" s="157"/>
      <c r="D10" s="157"/>
      <c r="E10" s="157"/>
      <c r="F10" s="157"/>
      <c r="G10" s="157"/>
      <c r="H10" s="157"/>
      <c r="I10" s="157"/>
      <c r="J10" s="157"/>
      <c r="K10" s="157"/>
      <c r="L10" s="147"/>
      <c r="M10" s="147"/>
    </row>
    <row r="11" spans="1:14" ht="31.5" customHeight="1" thickBot="1">
      <c r="A11" s="150"/>
      <c r="E11" s="160"/>
      <c r="F11" s="161" t="s">
        <v>6</v>
      </c>
      <c r="G11" s="940" t="s">
        <v>7</v>
      </c>
      <c r="H11" s="941"/>
      <c r="I11" s="942" t="s">
        <v>44</v>
      </c>
      <c r="J11" s="943"/>
      <c r="K11" s="944"/>
      <c r="N11" s="162"/>
    </row>
    <row r="12" spans="1:15" ht="82.5" customHeight="1" thickBot="1">
      <c r="A12" s="163" t="s">
        <v>9</v>
      </c>
      <c r="B12" s="164" t="s">
        <v>10</v>
      </c>
      <c r="C12" s="164" t="s">
        <v>11</v>
      </c>
      <c r="D12" s="164" t="s">
        <v>45</v>
      </c>
      <c r="E12" s="164" t="s">
        <v>13</v>
      </c>
      <c r="F12" s="165" t="s">
        <v>46</v>
      </c>
      <c r="G12" s="283" t="s">
        <v>182</v>
      </c>
      <c r="H12" s="283" t="s">
        <v>187</v>
      </c>
      <c r="I12" s="166" t="s">
        <v>47</v>
      </c>
      <c r="J12" s="166" t="s">
        <v>48</v>
      </c>
      <c r="K12" s="167" t="s">
        <v>49</v>
      </c>
      <c r="L12" s="165" t="s">
        <v>50</v>
      </c>
      <c r="M12" s="165" t="s">
        <v>19</v>
      </c>
      <c r="N12" s="168" t="s">
        <v>20</v>
      </c>
      <c r="O12" s="169"/>
    </row>
    <row r="13" spans="1:15" ht="18" customHeight="1">
      <c r="A13" s="929">
        <v>10</v>
      </c>
      <c r="B13" s="170"/>
      <c r="C13" s="171"/>
      <c r="D13" s="172"/>
      <c r="E13" s="173" t="s">
        <v>51</v>
      </c>
      <c r="F13" s="923">
        <v>2040</v>
      </c>
      <c r="G13" s="928">
        <v>0</v>
      </c>
      <c r="H13" s="928">
        <v>0</v>
      </c>
      <c r="I13" s="923">
        <v>1335</v>
      </c>
      <c r="J13" s="923">
        <v>1335</v>
      </c>
      <c r="K13" s="923">
        <v>0</v>
      </c>
      <c r="L13" s="923">
        <f>M13-F13-I13</f>
        <v>41625</v>
      </c>
      <c r="M13" s="923">
        <v>45000</v>
      </c>
      <c r="N13" s="175" t="s">
        <v>52</v>
      </c>
      <c r="O13" s="169"/>
    </row>
    <row r="14" spans="1:15" ht="32.25" customHeight="1">
      <c r="A14" s="930"/>
      <c r="B14" s="176"/>
      <c r="C14" s="177"/>
      <c r="D14" s="178"/>
      <c r="E14" s="179" t="s">
        <v>53</v>
      </c>
      <c r="F14" s="945"/>
      <c r="G14" s="926"/>
      <c r="H14" s="926"/>
      <c r="I14" s="945"/>
      <c r="J14" s="926"/>
      <c r="K14" s="924"/>
      <c r="L14" s="924"/>
      <c r="M14" s="924"/>
      <c r="N14" s="181" t="s">
        <v>54</v>
      </c>
      <c r="O14" s="169"/>
    </row>
    <row r="15" spans="1:15" ht="32.25" customHeight="1" thickBot="1">
      <c r="A15" s="931"/>
      <c r="B15" s="182">
        <v>3315</v>
      </c>
      <c r="C15" s="183">
        <v>6351</v>
      </c>
      <c r="D15" s="184" t="s">
        <v>55</v>
      </c>
      <c r="E15" s="185" t="s">
        <v>56</v>
      </c>
      <c r="F15" s="186">
        <v>0</v>
      </c>
      <c r="G15" s="187">
        <v>200</v>
      </c>
      <c r="H15" s="187">
        <v>0</v>
      </c>
      <c r="I15" s="186">
        <v>0</v>
      </c>
      <c r="J15" s="186">
        <v>0</v>
      </c>
      <c r="K15" s="188">
        <v>0</v>
      </c>
      <c r="L15" s="189">
        <v>0</v>
      </c>
      <c r="M15" s="189">
        <v>200</v>
      </c>
      <c r="N15" s="190"/>
      <c r="O15" s="169"/>
    </row>
    <row r="16" spans="1:15" ht="17.25" customHeight="1">
      <c r="A16" s="929">
        <v>3</v>
      </c>
      <c r="B16" s="176"/>
      <c r="C16" s="191"/>
      <c r="D16" s="192"/>
      <c r="E16" s="193" t="s">
        <v>57</v>
      </c>
      <c r="F16" s="194"/>
      <c r="G16" s="195"/>
      <c r="H16" s="195"/>
      <c r="I16" s="196"/>
      <c r="J16" s="197"/>
      <c r="K16" s="198"/>
      <c r="L16" s="199"/>
      <c r="M16" s="194"/>
      <c r="N16" s="181"/>
      <c r="O16" s="169"/>
    </row>
    <row r="17" spans="1:15" ht="32.25" customHeight="1">
      <c r="A17" s="930"/>
      <c r="B17" s="200"/>
      <c r="C17" s="177"/>
      <c r="D17" s="178"/>
      <c r="E17" s="179" t="s">
        <v>58</v>
      </c>
      <c r="F17" s="201">
        <v>2333.374</v>
      </c>
      <c r="G17" s="180">
        <v>0</v>
      </c>
      <c r="H17" s="180">
        <v>0</v>
      </c>
      <c r="I17" s="202">
        <v>2913.186</v>
      </c>
      <c r="J17" s="202">
        <v>2864.936</v>
      </c>
      <c r="K17" s="201">
        <v>48.25</v>
      </c>
      <c r="L17" s="203">
        <v>0</v>
      </c>
      <c r="M17" s="201">
        <v>5590</v>
      </c>
      <c r="N17" s="204" t="s">
        <v>54</v>
      </c>
      <c r="O17" s="169"/>
    </row>
    <row r="18" spans="1:15" ht="32.25" customHeight="1" thickBot="1">
      <c r="A18" s="931"/>
      <c r="B18" s="205">
        <v>3315</v>
      </c>
      <c r="C18" s="183">
        <v>6351</v>
      </c>
      <c r="D18" s="184" t="s">
        <v>59</v>
      </c>
      <c r="E18" s="206" t="s">
        <v>60</v>
      </c>
      <c r="F18" s="207">
        <v>0</v>
      </c>
      <c r="G18" s="195">
        <v>1500</v>
      </c>
      <c r="H18" s="195">
        <v>0</v>
      </c>
      <c r="I18" s="207">
        <v>0</v>
      </c>
      <c r="J18" s="207">
        <v>0</v>
      </c>
      <c r="K18" s="207">
        <v>0</v>
      </c>
      <c r="L18" s="207">
        <v>0</v>
      </c>
      <c r="M18" s="207">
        <v>1500</v>
      </c>
      <c r="N18" s="181"/>
      <c r="O18" s="169"/>
    </row>
    <row r="19" spans="1:14" ht="17.25" customHeight="1">
      <c r="A19" s="932">
        <v>9</v>
      </c>
      <c r="B19" s="934">
        <v>3315</v>
      </c>
      <c r="C19" s="936">
        <v>6351</v>
      </c>
      <c r="D19" s="938" t="s">
        <v>61</v>
      </c>
      <c r="E19" s="208" t="s">
        <v>62</v>
      </c>
      <c r="F19" s="925">
        <v>0</v>
      </c>
      <c r="G19" s="928">
        <v>400</v>
      </c>
      <c r="H19" s="174"/>
      <c r="I19" s="925">
        <v>0</v>
      </c>
      <c r="J19" s="925">
        <v>0</v>
      </c>
      <c r="K19" s="925">
        <v>0</v>
      </c>
      <c r="L19" s="927">
        <v>0</v>
      </c>
      <c r="M19" s="927">
        <v>400</v>
      </c>
      <c r="N19" s="917"/>
    </row>
    <row r="20" spans="1:14" ht="29.25" customHeight="1">
      <c r="A20" s="933"/>
      <c r="B20" s="935"/>
      <c r="C20" s="937"/>
      <c r="D20" s="935"/>
      <c r="E20" s="209" t="s">
        <v>63</v>
      </c>
      <c r="F20" s="939"/>
      <c r="G20" s="926"/>
      <c r="H20" s="180">
        <v>0</v>
      </c>
      <c r="I20" s="939"/>
      <c r="J20" s="926"/>
      <c r="K20" s="939"/>
      <c r="L20" s="926"/>
      <c r="M20" s="926"/>
      <c r="N20" s="918"/>
    </row>
    <row r="21" spans="1:14" ht="24" customHeight="1" thickBot="1">
      <c r="A21" s="931"/>
      <c r="B21" s="210">
        <v>3315</v>
      </c>
      <c r="C21" s="789">
        <v>6351</v>
      </c>
      <c r="D21" s="210" t="s">
        <v>64</v>
      </c>
      <c r="E21" s="211" t="s">
        <v>65</v>
      </c>
      <c r="F21" s="212">
        <v>0</v>
      </c>
      <c r="G21" s="187">
        <v>300</v>
      </c>
      <c r="H21" s="187">
        <v>0</v>
      </c>
      <c r="I21" s="213">
        <v>0</v>
      </c>
      <c r="J21" s="213">
        <v>0</v>
      </c>
      <c r="K21" s="213">
        <v>0</v>
      </c>
      <c r="L21" s="214">
        <v>0</v>
      </c>
      <c r="M21" s="214">
        <v>300</v>
      </c>
      <c r="N21" s="215"/>
    </row>
    <row r="22" spans="1:14" ht="39.75" customHeight="1" thickBot="1">
      <c r="A22" s="292">
        <v>6</v>
      </c>
      <c r="B22" s="293">
        <v>3319</v>
      </c>
      <c r="C22" s="168">
        <v>6121</v>
      </c>
      <c r="D22" s="293" t="s">
        <v>66</v>
      </c>
      <c r="E22" s="294" t="s">
        <v>288</v>
      </c>
      <c r="F22" s="295">
        <v>0</v>
      </c>
      <c r="G22" s="296">
        <v>600</v>
      </c>
      <c r="H22" s="296">
        <v>0</v>
      </c>
      <c r="I22" s="297">
        <v>0</v>
      </c>
      <c r="J22" s="297">
        <v>0</v>
      </c>
      <c r="K22" s="297">
        <v>0</v>
      </c>
      <c r="L22" s="298">
        <v>700</v>
      </c>
      <c r="M22" s="298">
        <v>104673</v>
      </c>
      <c r="N22" s="299" t="s">
        <v>67</v>
      </c>
    </row>
    <row r="23" spans="1:14" ht="15.75" customHeight="1" thickBot="1">
      <c r="A23" s="160"/>
      <c r="B23" s="160"/>
      <c r="F23" s="216"/>
      <c r="G23" s="216"/>
      <c r="H23" s="216"/>
      <c r="L23" s="217"/>
      <c r="M23" s="217"/>
      <c r="N23" s="150"/>
    </row>
    <row r="24" spans="1:14" ht="20.25" customHeight="1" thickBot="1">
      <c r="A24" s="218"/>
      <c r="B24" s="218"/>
      <c r="C24" s="218"/>
      <c r="D24" s="218"/>
      <c r="E24" s="219" t="s">
        <v>34</v>
      </c>
      <c r="F24" s="220">
        <f>SUM(F13:F23)</f>
        <v>4373.374</v>
      </c>
      <c r="G24" s="221">
        <f>SUM(G13:G23)</f>
        <v>3000</v>
      </c>
      <c r="H24" s="221">
        <v>0</v>
      </c>
      <c r="I24" s="222">
        <f>SUM(I13:I23)</f>
        <v>4248.186</v>
      </c>
      <c r="J24" s="223">
        <f>SUM(J13:J23)</f>
        <v>4199.936</v>
      </c>
      <c r="K24" s="223">
        <f>SUM(K13:K23)</f>
        <v>48.25</v>
      </c>
      <c r="L24" s="220">
        <f>SUM(L13:L23)</f>
        <v>42325</v>
      </c>
      <c r="M24" s="220">
        <f>SUM(M13:M23)</f>
        <v>157663</v>
      </c>
      <c r="N24" s="224"/>
    </row>
    <row r="25" spans="1:14" ht="20.25" customHeight="1" thickBot="1">
      <c r="A25" s="225"/>
      <c r="B25" s="225"/>
      <c r="C25" s="225"/>
      <c r="D25" s="225"/>
      <c r="E25" s="218"/>
      <c r="F25" s="218"/>
      <c r="G25" s="919">
        <f>G24+H24</f>
        <v>3000</v>
      </c>
      <c r="H25" s="920"/>
      <c r="I25" s="226"/>
      <c r="J25" s="921">
        <f>J24+K24</f>
        <v>4248.186</v>
      </c>
      <c r="K25" s="922"/>
      <c r="L25" s="227"/>
      <c r="M25" s="227"/>
      <c r="N25" s="228"/>
    </row>
    <row r="26" spans="1:14" ht="18" customHeight="1">
      <c r="A26" s="225"/>
      <c r="B26" s="225"/>
      <c r="C26" s="225"/>
      <c r="D26" s="225"/>
      <c r="E26" s="218"/>
      <c r="F26" s="218"/>
      <c r="G26" s="218"/>
      <c r="H26" s="218"/>
      <c r="I26" s="218"/>
      <c r="J26" s="218"/>
      <c r="K26" s="218"/>
      <c r="L26" s="227"/>
      <c r="M26" s="227"/>
      <c r="N26" s="228"/>
    </row>
    <row r="27" spans="1:14" ht="18" customHeight="1">
      <c r="A27" s="225"/>
      <c r="B27" s="225"/>
      <c r="C27" s="225"/>
      <c r="D27" s="225"/>
      <c r="E27" s="286" t="s">
        <v>129</v>
      </c>
      <c r="F27" s="286" t="s">
        <v>112</v>
      </c>
      <c r="G27" s="287">
        <v>0</v>
      </c>
      <c r="H27" s="218"/>
      <c r="I27" s="218"/>
      <c r="J27" s="218"/>
      <c r="K27" s="218"/>
      <c r="L27" s="227"/>
      <c r="M27" s="227"/>
      <c r="N27" s="228"/>
    </row>
    <row r="28" spans="1:14" ht="18" customHeight="1">
      <c r="A28" s="225"/>
      <c r="B28" s="225"/>
      <c r="C28" s="225"/>
      <c r="D28" s="225"/>
      <c r="E28" s="288"/>
      <c r="F28" s="286" t="s">
        <v>113</v>
      </c>
      <c r="G28" s="287">
        <v>0</v>
      </c>
      <c r="H28" s="218"/>
      <c r="I28" s="218"/>
      <c r="J28" s="218"/>
      <c r="K28" s="218"/>
      <c r="L28" s="227"/>
      <c r="M28" s="227"/>
      <c r="N28" s="228"/>
    </row>
    <row r="29" spans="1:14" ht="18" customHeight="1">
      <c r="A29" s="225"/>
      <c r="B29" s="225"/>
      <c r="C29" s="225"/>
      <c r="D29" s="225"/>
      <c r="E29" s="288"/>
      <c r="F29" s="286" t="s">
        <v>3</v>
      </c>
      <c r="G29" s="287">
        <v>4248.2</v>
      </c>
      <c r="H29" s="218"/>
      <c r="I29" s="218"/>
      <c r="J29" s="218"/>
      <c r="K29" s="218"/>
      <c r="L29" s="227"/>
      <c r="M29" s="227"/>
      <c r="N29" s="228"/>
    </row>
    <row r="30" spans="1:14" ht="18" customHeight="1">
      <c r="A30" s="225"/>
      <c r="B30" s="225"/>
      <c r="C30" s="225"/>
      <c r="D30" s="225"/>
      <c r="E30" s="289"/>
      <c r="F30" s="286" t="s">
        <v>114</v>
      </c>
      <c r="G30" s="290">
        <f>SUM(G27:G29)</f>
        <v>4248.2</v>
      </c>
      <c r="H30" s="218"/>
      <c r="I30" s="218"/>
      <c r="J30" s="218"/>
      <c r="K30" s="218"/>
      <c r="L30" s="227"/>
      <c r="M30" s="227"/>
      <c r="N30" s="228"/>
    </row>
    <row r="31" spans="1:14" ht="18" customHeight="1" thickBot="1">
      <c r="A31" s="225"/>
      <c r="B31" s="225"/>
      <c r="C31" s="225"/>
      <c r="D31" s="225"/>
      <c r="E31" s="218"/>
      <c r="F31" s="218"/>
      <c r="G31" s="218"/>
      <c r="H31" s="218"/>
      <c r="I31" s="218"/>
      <c r="J31" s="218"/>
      <c r="K31" s="218"/>
      <c r="L31" s="227"/>
      <c r="M31" s="227"/>
      <c r="N31" s="228"/>
    </row>
    <row r="32" spans="1:14" ht="18" customHeight="1" thickBot="1">
      <c r="A32" s="90" t="s">
        <v>195</v>
      </c>
      <c r="B32" s="91"/>
      <c r="C32" s="91"/>
      <c r="D32" s="92"/>
      <c r="E32" s="92"/>
      <c r="F32" s="93"/>
      <c r="G32" s="229"/>
      <c r="H32" s="229"/>
      <c r="I32" s="229"/>
      <c r="J32" s="229"/>
      <c r="K32" s="229"/>
      <c r="L32" s="227"/>
      <c r="M32" s="227"/>
      <c r="N32" s="228"/>
    </row>
    <row r="33" spans="1:14" ht="18" customHeight="1">
      <c r="A33" s="96" t="s">
        <v>11</v>
      </c>
      <c r="B33" s="97"/>
      <c r="C33" s="98">
        <v>6351</v>
      </c>
      <c r="D33" s="99"/>
      <c r="E33" s="100" t="s">
        <v>36</v>
      </c>
      <c r="F33" s="101">
        <v>2400</v>
      </c>
      <c r="G33" s="229"/>
      <c r="H33" s="229"/>
      <c r="I33" s="229"/>
      <c r="J33" s="229"/>
      <c r="K33" s="229"/>
      <c r="L33" s="227"/>
      <c r="M33" s="227"/>
      <c r="N33" s="228"/>
    </row>
    <row r="34" spans="1:14" ht="18" customHeight="1">
      <c r="A34" s="102" t="s">
        <v>11</v>
      </c>
      <c r="B34" s="103"/>
      <c r="C34" s="104">
        <v>5331</v>
      </c>
      <c r="D34" s="105"/>
      <c r="E34" s="106" t="s">
        <v>37</v>
      </c>
      <c r="F34" s="107">
        <v>0</v>
      </c>
      <c r="G34" s="229"/>
      <c r="H34" s="229"/>
      <c r="I34" s="229"/>
      <c r="J34" s="229"/>
      <c r="K34" s="229"/>
      <c r="L34" s="227"/>
      <c r="M34" s="227"/>
      <c r="N34" s="228"/>
    </row>
    <row r="35" spans="1:14" ht="30" customHeight="1">
      <c r="A35" s="102" t="s">
        <v>11</v>
      </c>
      <c r="B35" s="103"/>
      <c r="C35" s="104">
        <v>6130</v>
      </c>
      <c r="D35" s="105"/>
      <c r="E35" s="108" t="s">
        <v>38</v>
      </c>
      <c r="F35" s="101">
        <v>0</v>
      </c>
      <c r="G35" s="229"/>
      <c r="H35" s="229"/>
      <c r="I35" s="229"/>
      <c r="J35" s="229"/>
      <c r="K35" s="229"/>
      <c r="L35" s="230"/>
      <c r="M35" s="230"/>
      <c r="N35" s="228"/>
    </row>
    <row r="36" spans="1:14" ht="29.25" customHeight="1">
      <c r="A36" s="111" t="s">
        <v>11</v>
      </c>
      <c r="B36" s="112"/>
      <c r="C36" s="113">
        <v>6121</v>
      </c>
      <c r="D36" s="114"/>
      <c r="E36" s="115" t="s">
        <v>39</v>
      </c>
      <c r="F36" s="107">
        <v>600</v>
      </c>
      <c r="G36" s="231"/>
      <c r="H36" s="231"/>
      <c r="I36" s="231"/>
      <c r="J36" s="231"/>
      <c r="K36" s="231"/>
      <c r="L36" s="230"/>
      <c r="M36" s="230"/>
      <c r="N36" s="228"/>
    </row>
    <row r="37" spans="1:14" s="234" customFormat="1" ht="18" customHeight="1" thickBot="1">
      <c r="A37" s="116" t="s">
        <v>11</v>
      </c>
      <c r="B37" s="117"/>
      <c r="C37" s="118">
        <v>6901</v>
      </c>
      <c r="D37" s="119"/>
      <c r="E37" s="120" t="s">
        <v>40</v>
      </c>
      <c r="F37" s="101">
        <v>500</v>
      </c>
      <c r="G37" s="232"/>
      <c r="H37" s="232"/>
      <c r="I37" s="232"/>
      <c r="J37" s="232"/>
      <c r="K37" s="232"/>
      <c r="L37" s="230"/>
      <c r="M37" s="230"/>
      <c r="N37" s="233"/>
    </row>
    <row r="38" spans="1:14" s="234" customFormat="1" ht="18" customHeight="1" thickBot="1">
      <c r="A38" s="124"/>
      <c r="B38" s="125"/>
      <c r="C38" s="125"/>
      <c r="D38" s="125"/>
      <c r="E38" s="126" t="s">
        <v>41</v>
      </c>
      <c r="F38" s="127">
        <f>SUM(F33:F37)</f>
        <v>3500</v>
      </c>
      <c r="G38" s="235"/>
      <c r="H38" s="235"/>
      <c r="I38" s="235"/>
      <c r="J38" s="235"/>
      <c r="K38" s="235"/>
      <c r="L38" s="230"/>
      <c r="M38" s="230"/>
      <c r="N38" s="233"/>
    </row>
    <row r="39" spans="1:14" ht="18" customHeight="1">
      <c r="A39" s="236"/>
      <c r="B39" s="236"/>
      <c r="C39" s="236"/>
      <c r="D39" s="236"/>
      <c r="E39" s="237"/>
      <c r="F39" s="236"/>
      <c r="G39" s="236"/>
      <c r="H39" s="236"/>
      <c r="I39" s="236"/>
      <c r="J39" s="236"/>
      <c r="K39" s="236"/>
      <c r="L39" s="230"/>
      <c r="M39" s="230"/>
      <c r="N39" s="150"/>
    </row>
    <row r="40" spans="1:14" ht="18" customHeight="1">
      <c r="A40" s="236"/>
      <c r="B40" s="236"/>
      <c r="C40" s="236"/>
      <c r="D40" s="236"/>
      <c r="E40" s="237"/>
      <c r="F40" s="236"/>
      <c r="G40" s="236"/>
      <c r="H40" s="236"/>
      <c r="I40" s="236"/>
      <c r="J40" s="236"/>
      <c r="K40" s="236"/>
      <c r="L40" s="160"/>
      <c r="M40" s="160"/>
      <c r="N40" s="160"/>
    </row>
    <row r="41" spans="1:14" ht="18" customHeight="1">
      <c r="A41" s="236"/>
      <c r="B41" s="236"/>
      <c r="C41" s="236"/>
      <c r="D41" s="236"/>
      <c r="E41" s="236"/>
      <c r="F41" s="236"/>
      <c r="G41" s="236"/>
      <c r="H41" s="236"/>
      <c r="I41" s="236"/>
      <c r="J41" s="236"/>
      <c r="K41" s="236"/>
      <c r="L41" s="160"/>
      <c r="M41" s="160"/>
      <c r="N41" s="160"/>
    </row>
    <row r="42" spans="1:14" ht="18" customHeight="1">
      <c r="A42" s="236"/>
      <c r="B42" s="236"/>
      <c r="C42" s="236"/>
      <c r="D42" s="236"/>
      <c r="E42" s="238"/>
      <c r="F42" s="236"/>
      <c r="G42" s="236"/>
      <c r="H42" s="236"/>
      <c r="I42" s="236"/>
      <c r="J42" s="236"/>
      <c r="K42" s="236"/>
      <c r="L42" s="230"/>
      <c r="M42" s="230"/>
      <c r="N42" s="160"/>
    </row>
    <row r="43" spans="1:13" ht="17.25" customHeight="1">
      <c r="A43" s="237"/>
      <c r="B43" s="160"/>
      <c r="C43" s="160"/>
      <c r="D43" s="160"/>
      <c r="E43" s="160"/>
      <c r="F43" s="160"/>
      <c r="G43" s="160"/>
      <c r="H43" s="160"/>
      <c r="I43" s="160"/>
      <c r="J43" s="160"/>
      <c r="K43" s="160"/>
      <c r="L43" s="230"/>
      <c r="M43" s="230"/>
    </row>
    <row r="44" spans="12:13" ht="17.25" customHeight="1">
      <c r="L44" s="230"/>
      <c r="M44" s="230"/>
    </row>
    <row r="45" spans="12:13" ht="17.25" customHeight="1">
      <c r="L45" s="230"/>
      <c r="M45" s="230"/>
    </row>
    <row r="46" ht="15.75" customHeight="1"/>
    <row r="47" spans="1:14" ht="20.25" customHeight="1">
      <c r="A47" s="142"/>
      <c r="B47" s="142"/>
      <c r="C47" s="142"/>
      <c r="D47" s="142"/>
      <c r="E47" s="142"/>
      <c r="F47" s="142"/>
      <c r="G47" s="142"/>
      <c r="H47" s="142"/>
      <c r="I47" s="142"/>
      <c r="J47" s="142"/>
      <c r="K47" s="142"/>
      <c r="L47" s="239"/>
      <c r="M47" s="239"/>
      <c r="N47" s="240"/>
    </row>
    <row r="48" spans="1:13" ht="15.75" customHeight="1">
      <c r="A48" s="150"/>
      <c r="L48" s="157"/>
      <c r="M48" s="157"/>
    </row>
    <row r="49" spans="1:14" ht="15.75" customHeight="1">
      <c r="A49" s="156"/>
      <c r="B49" s="157"/>
      <c r="C49" s="157"/>
      <c r="D49" s="157"/>
      <c r="E49" s="157"/>
      <c r="F49" s="157"/>
      <c r="G49" s="157"/>
      <c r="H49" s="157"/>
      <c r="I49" s="157"/>
      <c r="J49" s="157"/>
      <c r="K49" s="157"/>
      <c r="L49" s="161"/>
      <c r="M49" s="161"/>
      <c r="N49" s="239"/>
    </row>
    <row r="50" spans="1:14" ht="15.75" customHeight="1">
      <c r="A50" s="150"/>
      <c r="L50" s="239"/>
      <c r="M50" s="239"/>
      <c r="N50" s="239"/>
    </row>
    <row r="51" spans="1:14" ht="15.75" customHeight="1">
      <c r="A51" s="241"/>
      <c r="B51" s="242"/>
      <c r="C51" s="242"/>
      <c r="D51" s="242"/>
      <c r="E51" s="242"/>
      <c r="F51" s="242"/>
      <c r="G51" s="242"/>
      <c r="H51" s="242"/>
      <c r="I51" s="242"/>
      <c r="J51" s="242"/>
      <c r="K51" s="242"/>
      <c r="L51" s="243"/>
      <c r="M51" s="243"/>
      <c r="N51" s="244"/>
    </row>
    <row r="52" spans="1:14" ht="15.75" customHeight="1">
      <c r="A52" s="242"/>
      <c r="B52" s="242"/>
      <c r="C52" s="242"/>
      <c r="D52" s="242"/>
      <c r="E52" s="242"/>
      <c r="F52" s="242"/>
      <c r="G52" s="242"/>
      <c r="H52" s="242"/>
      <c r="I52" s="242"/>
      <c r="J52" s="242"/>
      <c r="K52" s="242"/>
      <c r="L52" s="243"/>
      <c r="M52" s="243"/>
      <c r="N52" s="244"/>
    </row>
    <row r="53" spans="1:14" ht="15.75" customHeight="1">
      <c r="A53" s="242"/>
      <c r="B53" s="242"/>
      <c r="C53" s="242"/>
      <c r="D53" s="242"/>
      <c r="E53" s="242"/>
      <c r="F53" s="242"/>
      <c r="G53" s="242"/>
      <c r="H53" s="242"/>
      <c r="I53" s="242"/>
      <c r="J53" s="242"/>
      <c r="K53" s="242"/>
      <c r="L53" s="230"/>
      <c r="M53" s="230"/>
      <c r="N53" s="244"/>
    </row>
    <row r="54" spans="1:14" ht="15.75" customHeight="1">
      <c r="A54" s="242"/>
      <c r="B54" s="242"/>
      <c r="C54" s="242"/>
      <c r="D54" s="242"/>
      <c r="E54" s="242"/>
      <c r="F54" s="242"/>
      <c r="G54" s="242"/>
      <c r="H54" s="242"/>
      <c r="I54" s="242"/>
      <c r="J54" s="242"/>
      <c r="K54" s="242"/>
      <c r="L54" s="244"/>
      <c r="M54" s="244"/>
      <c r="N54" s="244"/>
    </row>
    <row r="55" spans="1:14" ht="15.75" customHeight="1">
      <c r="A55" s="242"/>
      <c r="B55" s="242"/>
      <c r="C55" s="242"/>
      <c r="D55" s="242"/>
      <c r="E55" s="242"/>
      <c r="F55" s="242"/>
      <c r="G55" s="242"/>
      <c r="H55" s="242"/>
      <c r="I55" s="242"/>
      <c r="J55" s="242"/>
      <c r="K55" s="242"/>
      <c r="L55" s="242"/>
      <c r="M55" s="242"/>
      <c r="N55" s="242"/>
    </row>
    <row r="56" spans="1:14" ht="15.75" customHeight="1">
      <c r="A56" s="242"/>
      <c r="B56" s="242"/>
      <c r="C56" s="242"/>
      <c r="D56" s="242"/>
      <c r="E56" s="242"/>
      <c r="F56" s="242"/>
      <c r="G56" s="242"/>
      <c r="H56" s="242"/>
      <c r="I56" s="242"/>
      <c r="J56" s="242"/>
      <c r="K56" s="242"/>
      <c r="L56" s="242"/>
      <c r="M56" s="242"/>
      <c r="N56" s="242"/>
    </row>
    <row r="57" spans="1:14" ht="15.75" customHeight="1">
      <c r="A57" s="242"/>
      <c r="B57" s="242"/>
      <c r="C57" s="242"/>
      <c r="D57" s="242"/>
      <c r="E57" s="242"/>
      <c r="F57" s="242"/>
      <c r="G57" s="242"/>
      <c r="H57" s="242"/>
      <c r="I57" s="242"/>
      <c r="J57" s="242"/>
      <c r="K57" s="242"/>
      <c r="L57" s="242"/>
      <c r="M57" s="242"/>
      <c r="N57" s="242"/>
    </row>
    <row r="58" spans="1:14" ht="15.75" customHeight="1">
      <c r="A58" s="242"/>
      <c r="B58" s="242"/>
      <c r="C58" s="242"/>
      <c r="D58" s="242"/>
      <c r="E58" s="242"/>
      <c r="F58" s="242"/>
      <c r="G58" s="242"/>
      <c r="H58" s="242"/>
      <c r="I58" s="242"/>
      <c r="J58" s="242"/>
      <c r="K58" s="242"/>
      <c r="L58" s="242"/>
      <c r="M58" s="242"/>
      <c r="N58" s="242"/>
    </row>
    <row r="59" spans="1:14" ht="15.75" customHeight="1">
      <c r="A59" s="242"/>
      <c r="B59" s="242"/>
      <c r="C59" s="242"/>
      <c r="D59" s="242"/>
      <c r="E59" s="242"/>
      <c r="F59" s="242"/>
      <c r="G59" s="242"/>
      <c r="H59" s="242"/>
      <c r="I59" s="242"/>
      <c r="J59" s="242"/>
      <c r="K59" s="242"/>
      <c r="L59" s="242"/>
      <c r="M59" s="242"/>
      <c r="N59" s="242"/>
    </row>
    <row r="60" spans="1:14" ht="15.75" customHeight="1">
      <c r="A60" s="242"/>
      <c r="B60" s="242"/>
      <c r="C60" s="242"/>
      <c r="D60" s="242"/>
      <c r="E60" s="242"/>
      <c r="F60" s="242"/>
      <c r="G60" s="242"/>
      <c r="H60" s="242"/>
      <c r="I60" s="242"/>
      <c r="J60" s="242"/>
      <c r="K60" s="242"/>
      <c r="L60" s="242"/>
      <c r="M60" s="242"/>
      <c r="N60" s="242"/>
    </row>
    <row r="61" spans="1:14" ht="15.75" customHeight="1">
      <c r="A61" s="242"/>
      <c r="B61" s="242"/>
      <c r="C61" s="242"/>
      <c r="D61" s="242"/>
      <c r="E61" s="242"/>
      <c r="F61" s="242"/>
      <c r="G61" s="242"/>
      <c r="H61" s="242"/>
      <c r="I61" s="242"/>
      <c r="J61" s="242"/>
      <c r="K61" s="242"/>
      <c r="L61" s="242"/>
      <c r="M61" s="242"/>
      <c r="N61" s="242"/>
    </row>
    <row r="62" spans="1:14" ht="15.75" customHeight="1">
      <c r="A62" s="242"/>
      <c r="B62" s="242"/>
      <c r="C62" s="242"/>
      <c r="D62" s="242"/>
      <c r="E62" s="242"/>
      <c r="F62" s="242"/>
      <c r="G62" s="242"/>
      <c r="H62" s="242"/>
      <c r="I62" s="242"/>
      <c r="J62" s="242"/>
      <c r="K62" s="242"/>
      <c r="L62" s="242"/>
      <c r="M62" s="242"/>
      <c r="N62" s="242"/>
    </row>
    <row r="63" spans="1:14" ht="15.75" customHeight="1">
      <c r="A63" s="242"/>
      <c r="B63" s="242"/>
      <c r="C63" s="242"/>
      <c r="D63" s="242"/>
      <c r="E63" s="242"/>
      <c r="F63" s="242"/>
      <c r="G63" s="242"/>
      <c r="H63" s="242"/>
      <c r="I63" s="242"/>
      <c r="J63" s="242"/>
      <c r="K63" s="242"/>
      <c r="L63" s="242"/>
      <c r="M63" s="242"/>
      <c r="N63" s="242"/>
    </row>
    <row r="64" spans="1:14" ht="15.75" customHeight="1">
      <c r="A64" s="242"/>
      <c r="B64" s="242"/>
      <c r="C64" s="242"/>
      <c r="D64" s="242"/>
      <c r="E64" s="242"/>
      <c r="F64" s="242"/>
      <c r="G64" s="242"/>
      <c r="H64" s="242"/>
      <c r="I64" s="242"/>
      <c r="J64" s="242"/>
      <c r="K64" s="242"/>
      <c r="L64" s="242"/>
      <c r="M64" s="242"/>
      <c r="N64" s="242"/>
    </row>
  </sheetData>
  <sheetProtection/>
  <mergeCells count="26">
    <mergeCell ref="A13:A15"/>
    <mergeCell ref="F13:F14"/>
    <mergeCell ref="I13:I14"/>
    <mergeCell ref="J13:J14"/>
    <mergeCell ref="K13:K14"/>
    <mergeCell ref="G13:G14"/>
    <mergeCell ref="H13:H14"/>
    <mergeCell ref="F19:F20"/>
    <mergeCell ref="I19:I20"/>
    <mergeCell ref="K19:K20"/>
    <mergeCell ref="G11:H11"/>
    <mergeCell ref="I11:K11"/>
    <mergeCell ref="A16:A18"/>
    <mergeCell ref="A19:A21"/>
    <mergeCell ref="B19:B20"/>
    <mergeCell ref="C19:C20"/>
    <mergeCell ref="D19:D20"/>
    <mergeCell ref="N19:N20"/>
    <mergeCell ref="G25:H25"/>
    <mergeCell ref="J25:K25"/>
    <mergeCell ref="L13:L14"/>
    <mergeCell ref="M13:M14"/>
    <mergeCell ref="J19:J20"/>
    <mergeCell ref="L19:L20"/>
    <mergeCell ref="M19:M20"/>
    <mergeCell ref="G19:G20"/>
  </mergeCells>
  <printOptions horizontalCentered="1"/>
  <pageMargins left="0.1968503937007874" right="0.1968503937007874" top="0.984251968503937" bottom="0.3937007874015748" header="0.3937007874015748" footer="0.3937007874015748"/>
  <pageSetup horizontalDpi="600" verticalDpi="600" orientation="landscape" paperSize="9" scale="5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63"/>
  <sheetViews>
    <sheetView zoomScale="70" zoomScaleNormal="70" zoomScalePageLayoutView="0" workbookViewId="0" topLeftCell="A1">
      <selection activeCell="A3" sqref="A3"/>
    </sheetView>
  </sheetViews>
  <sheetFormatPr defaultColWidth="9.140625" defaultRowHeight="15"/>
  <cols>
    <col min="1" max="1" width="5.421875" style="3" customWidth="1"/>
    <col min="2" max="2" width="7.8515625" style="3" customWidth="1"/>
    <col min="3" max="3" width="9.57421875" style="3" customWidth="1"/>
    <col min="4" max="4" width="11.00390625" style="3" customWidth="1"/>
    <col min="5" max="5" width="65.8515625" style="3" customWidth="1"/>
    <col min="6" max="6" width="20.28125" style="3" customWidth="1"/>
    <col min="7" max="7" width="16.8515625" style="3" customWidth="1"/>
    <col min="8" max="8" width="16.7109375" style="3" customWidth="1"/>
    <col min="9" max="10" width="15.7109375" style="3" customWidth="1"/>
    <col min="11" max="11" width="19.140625" style="3" customWidth="1"/>
    <col min="12" max="13" width="14.7109375" style="3" customWidth="1"/>
    <col min="14" max="14" width="21.57421875" style="3" customWidth="1"/>
    <col min="15" max="16384" width="9.140625" style="3" customWidth="1"/>
  </cols>
  <sheetData>
    <row r="1" ht="18" customHeight="1">
      <c r="N1" s="28" t="s">
        <v>299</v>
      </c>
    </row>
    <row r="2" spans="1:14" ht="21.75" customHeight="1">
      <c r="A2" s="1" t="s">
        <v>178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2" ht="20.25" customHeight="1">
      <c r="A3" s="1" t="s">
        <v>291</v>
      </c>
      <c r="B3" s="2"/>
      <c r="C3" s="2"/>
      <c r="D3" s="2"/>
      <c r="E3" s="2"/>
      <c r="F3" s="2"/>
      <c r="G3" s="1"/>
      <c r="H3" s="2"/>
      <c r="I3" s="2"/>
      <c r="J3" s="2"/>
      <c r="K3" s="2"/>
      <c r="L3" s="2"/>
    </row>
    <row r="4" spans="1:8" ht="16.5" customHeight="1" thickBot="1">
      <c r="A4" s="1"/>
      <c r="B4" s="2"/>
      <c r="C4" s="2"/>
      <c r="D4" s="2"/>
      <c r="E4" s="2"/>
      <c r="H4" s="4"/>
    </row>
    <row r="5" spans="1:14" ht="17.25" customHeight="1">
      <c r="A5" s="1"/>
      <c r="B5" s="2"/>
      <c r="C5" s="2"/>
      <c r="D5" s="2"/>
      <c r="E5" s="2"/>
      <c r="F5" s="5" t="s">
        <v>0</v>
      </c>
      <c r="G5" s="6">
        <v>2000</v>
      </c>
      <c r="H5" s="7"/>
      <c r="K5" s="8"/>
      <c r="L5" s="9"/>
      <c r="M5" s="9"/>
      <c r="N5" s="10"/>
    </row>
    <row r="6" spans="1:14" ht="17.25" customHeight="1">
      <c r="A6" s="11"/>
      <c r="F6" s="12" t="s">
        <v>1</v>
      </c>
      <c r="G6" s="13">
        <v>-510</v>
      </c>
      <c r="H6" s="14"/>
      <c r="K6" s="15"/>
      <c r="L6" s="9"/>
      <c r="M6" s="9"/>
      <c r="N6" s="9"/>
    </row>
    <row r="7" spans="1:14" ht="17.25" customHeight="1">
      <c r="A7" s="11"/>
      <c r="F7" s="12" t="s">
        <v>2</v>
      </c>
      <c r="G7" s="16">
        <f>SUM(G5:G6)</f>
        <v>1490</v>
      </c>
      <c r="H7" s="14"/>
      <c r="K7" s="15"/>
      <c r="L7" s="9"/>
      <c r="M7" s="9"/>
      <c r="N7" s="9"/>
    </row>
    <row r="8" spans="3:13" ht="18" customHeight="1" thickBot="1">
      <c r="C8" s="17"/>
      <c r="D8" s="17"/>
      <c r="E8" s="17"/>
      <c r="F8" s="18" t="s">
        <v>3</v>
      </c>
      <c r="G8" s="245">
        <v>6030</v>
      </c>
      <c r="H8" s="20"/>
      <c r="K8" s="21"/>
      <c r="L8" s="9"/>
      <c r="M8" s="9"/>
    </row>
    <row r="9" spans="1:13" ht="18" customHeight="1">
      <c r="A9" s="22" t="s">
        <v>4</v>
      </c>
      <c r="B9" s="17"/>
      <c r="C9" s="17"/>
      <c r="D9" s="17"/>
      <c r="E9" s="17"/>
      <c r="F9" s="23"/>
      <c r="G9" s="23"/>
      <c r="H9" s="23"/>
      <c r="I9" s="24"/>
      <c r="J9" s="24"/>
      <c r="K9" s="24"/>
      <c r="L9" s="9"/>
      <c r="M9" s="9"/>
    </row>
    <row r="10" spans="1:13" ht="17.25" customHeight="1" thickBot="1">
      <c r="A10" s="25" t="s">
        <v>68</v>
      </c>
      <c r="B10" s="26"/>
      <c r="C10" s="17"/>
      <c r="D10" s="17"/>
      <c r="E10" s="17"/>
      <c r="F10" s="17"/>
      <c r="G10" s="17"/>
      <c r="H10" s="17"/>
      <c r="I10" s="24"/>
      <c r="J10" s="24"/>
      <c r="K10" s="24"/>
      <c r="L10" s="9"/>
      <c r="M10" s="9"/>
    </row>
    <row r="11" spans="1:14" ht="32.25" customHeight="1" thickBot="1">
      <c r="A11" s="11"/>
      <c r="E11" s="4"/>
      <c r="F11" s="27" t="s">
        <v>6</v>
      </c>
      <c r="G11" s="815" t="s">
        <v>7</v>
      </c>
      <c r="H11" s="821"/>
      <c r="I11" s="822" t="s">
        <v>8</v>
      </c>
      <c r="J11" s="823"/>
      <c r="K11" s="824"/>
      <c r="N11" s="28"/>
    </row>
    <row r="12" spans="1:15" ht="82.5" customHeight="1" thickBot="1">
      <c r="A12" s="29" t="s">
        <v>79</v>
      </c>
      <c r="B12" s="30" t="s">
        <v>10</v>
      </c>
      <c r="C12" s="30" t="s">
        <v>11</v>
      </c>
      <c r="D12" s="30" t="s">
        <v>12</v>
      </c>
      <c r="E12" s="30" t="s">
        <v>13</v>
      </c>
      <c r="F12" s="31" t="s">
        <v>14</v>
      </c>
      <c r="G12" s="625" t="s">
        <v>199</v>
      </c>
      <c r="H12" s="626" t="s">
        <v>200</v>
      </c>
      <c r="I12" s="32" t="s">
        <v>15</v>
      </c>
      <c r="J12" s="32" t="s">
        <v>16</v>
      </c>
      <c r="K12" s="32" t="s">
        <v>17</v>
      </c>
      <c r="L12" s="31" t="s">
        <v>18</v>
      </c>
      <c r="M12" s="31" t="s">
        <v>19</v>
      </c>
      <c r="N12" s="33" t="s">
        <v>20</v>
      </c>
      <c r="O12" s="34"/>
    </row>
    <row r="13" spans="1:14" ht="18" customHeight="1">
      <c r="A13" s="825">
        <v>1</v>
      </c>
      <c r="B13" s="632">
        <v>6172</v>
      </c>
      <c r="C13" s="634">
        <v>6125</v>
      </c>
      <c r="D13" s="632" t="s">
        <v>69</v>
      </c>
      <c r="E13" s="246" t="s">
        <v>268</v>
      </c>
      <c r="F13" s="637"/>
      <c r="G13" s="39">
        <v>410</v>
      </c>
      <c r="H13" s="39"/>
      <c r="I13" s="40"/>
      <c r="J13" s="40"/>
      <c r="K13" s="40"/>
      <c r="L13" s="637"/>
      <c r="M13" s="637"/>
      <c r="N13" s="41"/>
    </row>
    <row r="14" spans="1:14" ht="18" customHeight="1" thickBot="1">
      <c r="A14" s="931"/>
      <c r="B14" s="42">
        <v>6172</v>
      </c>
      <c r="C14" s="43">
        <v>6111</v>
      </c>
      <c r="D14" s="42" t="s">
        <v>70</v>
      </c>
      <c r="E14" s="44" t="s">
        <v>269</v>
      </c>
      <c r="F14" s="45"/>
      <c r="G14" s="46">
        <v>100</v>
      </c>
      <c r="H14" s="46"/>
      <c r="I14" s="47"/>
      <c r="J14" s="47"/>
      <c r="K14" s="47"/>
      <c r="L14" s="45"/>
      <c r="M14" s="45"/>
      <c r="N14" s="48"/>
    </row>
    <row r="15" spans="1:14" ht="18" customHeight="1">
      <c r="A15" s="247"/>
      <c r="B15" s="248"/>
      <c r="C15" s="248"/>
      <c r="D15" s="248"/>
      <c r="E15" s="249" t="s">
        <v>71</v>
      </c>
      <c r="F15" s="641"/>
      <c r="G15" s="39"/>
      <c r="H15" s="39"/>
      <c r="I15" s="40">
        <v>250</v>
      </c>
      <c r="J15" s="40"/>
      <c r="K15" s="40">
        <v>250</v>
      </c>
      <c r="L15" s="250"/>
      <c r="M15" s="250">
        <v>250</v>
      </c>
      <c r="N15" s="251"/>
    </row>
    <row r="16" spans="1:14" ht="27" customHeight="1">
      <c r="A16" s="64"/>
      <c r="B16" s="65"/>
      <c r="C16" s="65"/>
      <c r="D16" s="65"/>
      <c r="E16" s="69" t="s">
        <v>72</v>
      </c>
      <c r="F16" s="66"/>
      <c r="G16" s="46"/>
      <c r="H16" s="46"/>
      <c r="I16" s="47">
        <v>1500</v>
      </c>
      <c r="J16" s="47"/>
      <c r="K16" s="47">
        <v>1500</v>
      </c>
      <c r="L16" s="67"/>
      <c r="M16" s="67">
        <v>1500</v>
      </c>
      <c r="N16" s="68"/>
    </row>
    <row r="17" spans="1:14" ht="18" customHeight="1">
      <c r="A17" s="59"/>
      <c r="B17" s="633"/>
      <c r="C17" s="633"/>
      <c r="D17" s="633"/>
      <c r="E17" s="56" t="s">
        <v>73</v>
      </c>
      <c r="F17" s="61"/>
      <c r="G17" s="51"/>
      <c r="H17" s="51"/>
      <c r="I17" s="52">
        <v>202.5</v>
      </c>
      <c r="J17" s="52"/>
      <c r="K17" s="52">
        <v>202.54</v>
      </c>
      <c r="L17" s="62"/>
      <c r="M17" s="62">
        <v>202.5</v>
      </c>
      <c r="N17" s="63"/>
    </row>
    <row r="18" spans="1:14" ht="18" customHeight="1">
      <c r="A18" s="64"/>
      <c r="B18" s="65"/>
      <c r="C18" s="65"/>
      <c r="D18" s="65"/>
      <c r="E18" s="56" t="s">
        <v>74</v>
      </c>
      <c r="F18" s="66"/>
      <c r="G18" s="46"/>
      <c r="H18" s="46"/>
      <c r="I18" s="47">
        <v>460</v>
      </c>
      <c r="J18" s="47">
        <v>460</v>
      </c>
      <c r="K18" s="47"/>
      <c r="L18" s="67"/>
      <c r="M18" s="67">
        <v>460</v>
      </c>
      <c r="N18" s="63"/>
    </row>
    <row r="19" spans="1:14" ht="18" customHeight="1">
      <c r="A19" s="59"/>
      <c r="B19" s="633"/>
      <c r="C19" s="633"/>
      <c r="D19" s="633"/>
      <c r="E19" s="60" t="s">
        <v>75</v>
      </c>
      <c r="F19" s="61"/>
      <c r="G19" s="51"/>
      <c r="H19" s="51"/>
      <c r="I19" s="52">
        <v>1070.6675</v>
      </c>
      <c r="J19" s="52"/>
      <c r="K19" s="52">
        <v>1070.6675</v>
      </c>
      <c r="L19" s="62"/>
      <c r="M19" s="62">
        <v>1070.7</v>
      </c>
      <c r="N19" s="68"/>
    </row>
    <row r="20" spans="1:14" ht="18" customHeight="1" thickBot="1">
      <c r="A20" s="252"/>
      <c r="B20" s="253"/>
      <c r="C20" s="253"/>
      <c r="D20" s="253"/>
      <c r="E20" s="254" t="s">
        <v>76</v>
      </c>
      <c r="F20" s="642"/>
      <c r="G20" s="74"/>
      <c r="H20" s="74"/>
      <c r="I20" s="75">
        <v>2546.826</v>
      </c>
      <c r="J20" s="75">
        <v>2546.826</v>
      </c>
      <c r="K20" s="75"/>
      <c r="L20" s="255"/>
      <c r="M20" s="255">
        <v>2546.8</v>
      </c>
      <c r="N20" s="256"/>
    </row>
    <row r="21" spans="1:14" ht="15.75" customHeight="1" thickBot="1">
      <c r="A21" s="4"/>
      <c r="B21" s="4"/>
      <c r="C21" s="4"/>
      <c r="I21" s="76"/>
      <c r="J21" s="76"/>
      <c r="K21" s="76"/>
      <c r="L21" s="77"/>
      <c r="M21" s="77"/>
      <c r="N21" s="11"/>
    </row>
    <row r="22" spans="1:14" ht="28.5" customHeight="1" thickBot="1">
      <c r="A22" s="78"/>
      <c r="B22" s="78"/>
      <c r="C22" s="78"/>
      <c r="D22" s="78"/>
      <c r="E22" s="79" t="s">
        <v>34</v>
      </c>
      <c r="F22" s="80"/>
      <c r="G22" s="81">
        <f>SUM(G13:G21)</f>
        <v>510</v>
      </c>
      <c r="H22" s="81"/>
      <c r="I22" s="82">
        <f>SUM(I13:I20)</f>
        <v>6029.9935000000005</v>
      </c>
      <c r="J22" s="83">
        <f>SUM(J13:J21)</f>
        <v>3006.826</v>
      </c>
      <c r="K22" s="83">
        <f>SUM(K15:K21)</f>
        <v>3023.2075</v>
      </c>
      <c r="L22" s="82">
        <f>SUM(L13:L21)</f>
        <v>0</v>
      </c>
      <c r="M22" s="82">
        <f>SUM(M13:M21)</f>
        <v>6030</v>
      </c>
      <c r="N22" s="84"/>
    </row>
    <row r="23" spans="1:14" ht="22.5" customHeight="1" thickBot="1">
      <c r="A23" s="85"/>
      <c r="B23" s="86"/>
      <c r="C23" s="85"/>
      <c r="D23" s="85"/>
      <c r="E23" s="78"/>
      <c r="F23" s="78"/>
      <c r="G23" s="819">
        <f>G22+H22</f>
        <v>510</v>
      </c>
      <c r="H23" s="820"/>
      <c r="I23" s="87"/>
      <c r="J23" s="817">
        <f>J22+K22</f>
        <v>6030.0335</v>
      </c>
      <c r="K23" s="818"/>
      <c r="L23" s="88"/>
      <c r="M23" s="88"/>
      <c r="N23" s="89"/>
    </row>
    <row r="24" spans="1:14" ht="18" customHeight="1">
      <c r="A24" s="85"/>
      <c r="B24" s="86"/>
      <c r="C24" s="85"/>
      <c r="D24" s="85"/>
      <c r="E24" s="78"/>
      <c r="F24" s="78"/>
      <c r="G24" s="291"/>
      <c r="H24" s="78"/>
      <c r="I24" s="87"/>
      <c r="J24" s="87"/>
      <c r="K24" s="87"/>
      <c r="L24" s="88"/>
      <c r="M24" s="88"/>
      <c r="N24" s="89"/>
    </row>
    <row r="25" spans="1:14" ht="18" customHeight="1">
      <c r="A25" s="85"/>
      <c r="B25" s="86"/>
      <c r="C25" s="85"/>
      <c r="D25" s="85"/>
      <c r="E25" s="286" t="s">
        <v>129</v>
      </c>
      <c r="F25" s="286" t="s">
        <v>112</v>
      </c>
      <c r="G25" s="287">
        <v>0</v>
      </c>
      <c r="H25" s="78"/>
      <c r="I25" s="87"/>
      <c r="J25" s="87"/>
      <c r="K25" s="87"/>
      <c r="L25" s="88"/>
      <c r="M25" s="88"/>
      <c r="N25" s="89"/>
    </row>
    <row r="26" spans="1:14" ht="18" customHeight="1">
      <c r="A26" s="85"/>
      <c r="B26" s="86"/>
      <c r="C26" s="85"/>
      <c r="D26" s="85"/>
      <c r="E26" s="288"/>
      <c r="F26" s="286" t="s">
        <v>113</v>
      </c>
      <c r="G26" s="287">
        <v>0</v>
      </c>
      <c r="H26" s="78"/>
      <c r="I26" s="87"/>
      <c r="J26" s="87"/>
      <c r="K26" s="87"/>
      <c r="L26" s="88"/>
      <c r="M26" s="88"/>
      <c r="N26" s="89"/>
    </row>
    <row r="27" spans="1:14" ht="18" customHeight="1">
      <c r="A27" s="85"/>
      <c r="B27" s="86"/>
      <c r="C27" s="85"/>
      <c r="D27" s="85"/>
      <c r="E27" s="288"/>
      <c r="F27" s="286" t="s">
        <v>3</v>
      </c>
      <c r="G27" s="287">
        <v>6030</v>
      </c>
      <c r="H27" s="78"/>
      <c r="I27" s="87"/>
      <c r="J27" s="87"/>
      <c r="K27" s="87"/>
      <c r="L27" s="88"/>
      <c r="M27" s="88"/>
      <c r="N27" s="89"/>
    </row>
    <row r="28" spans="1:14" ht="18" customHeight="1">
      <c r="A28" s="85"/>
      <c r="B28" s="86"/>
      <c r="C28" s="85"/>
      <c r="D28" s="85"/>
      <c r="E28" s="289"/>
      <c r="F28" s="286" t="s">
        <v>114</v>
      </c>
      <c r="G28" s="290">
        <f>SUM(G25:G27)</f>
        <v>6030</v>
      </c>
      <c r="H28" s="78"/>
      <c r="I28" s="87"/>
      <c r="J28" s="87"/>
      <c r="K28" s="87"/>
      <c r="L28" s="88"/>
      <c r="M28" s="88"/>
      <c r="N28" s="89"/>
    </row>
    <row r="29" spans="1:14" ht="18" customHeight="1" thickBot="1">
      <c r="A29" s="85"/>
      <c r="B29" s="86"/>
      <c r="C29" s="85"/>
      <c r="D29" s="85"/>
      <c r="E29" s="78"/>
      <c r="F29" s="78"/>
      <c r="G29" s="78"/>
      <c r="H29" s="78"/>
      <c r="I29" s="88"/>
      <c r="J29" s="88"/>
      <c r="K29" s="88"/>
      <c r="L29" s="88"/>
      <c r="M29" s="88"/>
      <c r="N29" s="89"/>
    </row>
    <row r="30" spans="1:14" ht="17.25" customHeight="1" thickBot="1">
      <c r="A30" s="90" t="s">
        <v>35</v>
      </c>
      <c r="B30" s="91"/>
      <c r="C30" s="91"/>
      <c r="D30" s="92"/>
      <c r="E30" s="92"/>
      <c r="F30" s="93"/>
      <c r="G30" s="94"/>
      <c r="H30" s="94"/>
      <c r="I30" s="95"/>
      <c r="J30" s="95"/>
      <c r="K30" s="95"/>
      <c r="L30" s="88"/>
      <c r="M30" s="88"/>
      <c r="N30" s="89"/>
    </row>
    <row r="31" spans="1:14" ht="17.25" customHeight="1">
      <c r="A31" s="96" t="s">
        <v>11</v>
      </c>
      <c r="B31" s="97"/>
      <c r="C31" s="98">
        <v>6111</v>
      </c>
      <c r="D31" s="99"/>
      <c r="E31" s="100" t="s">
        <v>77</v>
      </c>
      <c r="F31" s="101">
        <v>100</v>
      </c>
      <c r="G31" s="94"/>
      <c r="H31" s="94"/>
      <c r="I31" s="95"/>
      <c r="J31" s="95"/>
      <c r="K31" s="95"/>
      <c r="L31" s="88"/>
      <c r="M31" s="88"/>
      <c r="N31" s="89"/>
    </row>
    <row r="32" spans="1:14" ht="17.25" customHeight="1">
      <c r="A32" s="96" t="s">
        <v>11</v>
      </c>
      <c r="B32" s="97"/>
      <c r="C32" s="98">
        <v>6125</v>
      </c>
      <c r="D32" s="99"/>
      <c r="E32" s="100" t="s">
        <v>270</v>
      </c>
      <c r="F32" s="101">
        <v>410</v>
      </c>
      <c r="G32" s="94"/>
      <c r="H32" s="94"/>
      <c r="I32" s="95"/>
      <c r="J32" s="95"/>
      <c r="K32" s="95"/>
      <c r="L32" s="88"/>
      <c r="M32" s="88"/>
      <c r="N32" s="89"/>
    </row>
    <row r="33" spans="1:14" ht="24" customHeight="1">
      <c r="A33" s="102" t="s">
        <v>11</v>
      </c>
      <c r="B33" s="103"/>
      <c r="C33" s="104">
        <v>5331</v>
      </c>
      <c r="D33" s="105"/>
      <c r="E33" s="106" t="s">
        <v>37</v>
      </c>
      <c r="F33" s="107">
        <v>0</v>
      </c>
      <c r="G33" s="94"/>
      <c r="H33" s="94"/>
      <c r="I33" s="95"/>
      <c r="J33" s="95"/>
      <c r="K33" s="95"/>
      <c r="L33" s="88"/>
      <c r="M33" s="88"/>
      <c r="N33" s="89"/>
    </row>
    <row r="34" spans="1:14" ht="27.75" customHeight="1">
      <c r="A34" s="102" t="s">
        <v>11</v>
      </c>
      <c r="B34" s="103"/>
      <c r="C34" s="104">
        <v>6130</v>
      </c>
      <c r="D34" s="105"/>
      <c r="E34" s="108" t="s">
        <v>38</v>
      </c>
      <c r="F34" s="101">
        <v>0</v>
      </c>
      <c r="G34" s="94"/>
      <c r="H34" s="94"/>
      <c r="I34" s="109"/>
      <c r="J34" s="109"/>
      <c r="K34" s="109"/>
      <c r="L34" s="110"/>
      <c r="M34" s="110"/>
      <c r="N34" s="89"/>
    </row>
    <row r="35" spans="1:14" ht="30" customHeight="1">
      <c r="A35" s="111" t="s">
        <v>11</v>
      </c>
      <c r="B35" s="112"/>
      <c r="C35" s="113">
        <v>6121</v>
      </c>
      <c r="D35" s="114"/>
      <c r="E35" s="115" t="s">
        <v>39</v>
      </c>
      <c r="F35" s="107">
        <v>0</v>
      </c>
      <c r="G35" s="86"/>
      <c r="H35" s="86"/>
      <c r="I35" s="110"/>
      <c r="J35" s="110"/>
      <c r="K35" s="110"/>
      <c r="L35" s="110"/>
      <c r="M35" s="110"/>
      <c r="N35" s="89"/>
    </row>
    <row r="36" spans="1:14" s="123" customFormat="1" ht="17.25" customHeight="1" thickBot="1">
      <c r="A36" s="116" t="s">
        <v>11</v>
      </c>
      <c r="B36" s="117"/>
      <c r="C36" s="118">
        <v>6901</v>
      </c>
      <c r="D36" s="119"/>
      <c r="E36" s="120" t="s">
        <v>40</v>
      </c>
      <c r="F36" s="101">
        <v>1490</v>
      </c>
      <c r="G36" s="121"/>
      <c r="H36" s="121"/>
      <c r="I36" s="121"/>
      <c r="J36" s="121"/>
      <c r="K36" s="121"/>
      <c r="L36" s="110"/>
      <c r="M36" s="110"/>
      <c r="N36" s="122"/>
    </row>
    <row r="37" spans="1:14" s="123" customFormat="1" ht="17.25" customHeight="1" thickBot="1">
      <c r="A37" s="124"/>
      <c r="B37" s="125"/>
      <c r="C37" s="125"/>
      <c r="D37" s="125"/>
      <c r="E37" s="126" t="s">
        <v>41</v>
      </c>
      <c r="F37" s="127">
        <f>SUM(F31:F36)</f>
        <v>2000</v>
      </c>
      <c r="G37" s="128"/>
      <c r="H37" s="128"/>
      <c r="I37" s="129"/>
      <c r="J37" s="129"/>
      <c r="K37" s="129"/>
      <c r="L37" s="110"/>
      <c r="M37" s="110"/>
      <c r="N37" s="122"/>
    </row>
    <row r="38" spans="1:14" ht="17.25" customHeight="1">
      <c r="A38" s="130"/>
      <c r="B38" s="130"/>
      <c r="C38" s="130"/>
      <c r="D38" s="130"/>
      <c r="E38" s="130"/>
      <c r="F38" s="130"/>
      <c r="G38" s="130"/>
      <c r="H38" s="130"/>
      <c r="I38" s="131"/>
      <c r="J38" s="131"/>
      <c r="K38" s="131"/>
      <c r="L38" s="110"/>
      <c r="M38" s="110"/>
      <c r="N38" s="11"/>
    </row>
    <row r="39" spans="1:14" ht="17.25" customHeight="1">
      <c r="A39" s="130"/>
      <c r="B39" s="132"/>
      <c r="C39" s="130"/>
      <c r="D39" s="130"/>
      <c r="E39" s="130"/>
      <c r="F39" s="130"/>
      <c r="G39" s="130"/>
      <c r="H39" s="130"/>
      <c r="I39" s="131"/>
      <c r="J39" s="131"/>
      <c r="K39" s="131"/>
      <c r="L39" s="4"/>
      <c r="M39" s="4"/>
      <c r="N39" s="4"/>
    </row>
    <row r="40" spans="1:14" ht="17.25" customHeight="1">
      <c r="A40" s="130"/>
      <c r="B40" s="132"/>
      <c r="C40" s="130"/>
      <c r="D40" s="130"/>
      <c r="E40" s="130"/>
      <c r="F40" s="130"/>
      <c r="G40" s="130"/>
      <c r="H40" s="130"/>
      <c r="I40" s="131"/>
      <c r="J40" s="131"/>
      <c r="K40" s="131"/>
      <c r="L40" s="4"/>
      <c r="M40" s="4"/>
      <c r="N40" s="4"/>
    </row>
    <row r="41" spans="1:14" ht="17.25" customHeight="1">
      <c r="A41" s="130"/>
      <c r="B41" s="130"/>
      <c r="C41" s="130"/>
      <c r="D41" s="130"/>
      <c r="E41" s="133"/>
      <c r="F41" s="130"/>
      <c r="G41" s="130"/>
      <c r="H41" s="130"/>
      <c r="I41" s="134"/>
      <c r="J41" s="134"/>
      <c r="K41" s="134"/>
      <c r="L41" s="110"/>
      <c r="M41" s="110"/>
      <c r="N41" s="4"/>
    </row>
    <row r="42" spans="1:13" ht="17.25" customHeight="1">
      <c r="A42" s="135"/>
      <c r="B42" s="4"/>
      <c r="C42" s="4"/>
      <c r="D42" s="4"/>
      <c r="E42" s="4"/>
      <c r="F42" s="4"/>
      <c r="G42" s="4"/>
      <c r="H42" s="4"/>
      <c r="I42" s="110"/>
      <c r="J42" s="110"/>
      <c r="K42" s="110"/>
      <c r="L42" s="110"/>
      <c r="M42" s="110"/>
    </row>
    <row r="43" spans="9:13" ht="17.25" customHeight="1">
      <c r="I43" s="110"/>
      <c r="J43" s="110"/>
      <c r="K43" s="110"/>
      <c r="L43" s="110"/>
      <c r="M43" s="110"/>
    </row>
    <row r="44" spans="9:13" ht="17.25" customHeight="1">
      <c r="I44" s="110"/>
      <c r="J44" s="110"/>
      <c r="K44" s="110"/>
      <c r="L44" s="110"/>
      <c r="M44" s="110"/>
    </row>
    <row r="45" ht="15.75" customHeight="1"/>
    <row r="46" spans="1:14" ht="20.25" customHeight="1">
      <c r="A46" s="1"/>
      <c r="B46" s="1"/>
      <c r="C46" s="1"/>
      <c r="D46" s="1"/>
      <c r="E46" s="1"/>
      <c r="F46" s="1"/>
      <c r="G46" s="1"/>
      <c r="H46" s="1"/>
      <c r="I46" s="136"/>
      <c r="J46" s="136"/>
      <c r="K46" s="136"/>
      <c r="L46" s="136"/>
      <c r="M46" s="136"/>
      <c r="N46" s="137"/>
    </row>
    <row r="47" spans="1:13" ht="15.75" customHeight="1">
      <c r="A47" s="11"/>
      <c r="I47" s="17"/>
      <c r="J47" s="17"/>
      <c r="K47" s="17"/>
      <c r="L47" s="17"/>
      <c r="M47" s="17"/>
    </row>
    <row r="48" spans="1:14" ht="15.75" customHeight="1">
      <c r="A48" s="22"/>
      <c r="B48" s="17"/>
      <c r="C48" s="17"/>
      <c r="D48" s="17"/>
      <c r="E48" s="17"/>
      <c r="F48" s="17"/>
      <c r="G48" s="17"/>
      <c r="H48" s="17"/>
      <c r="I48" s="27"/>
      <c r="J48" s="27"/>
      <c r="K48" s="27"/>
      <c r="L48" s="27"/>
      <c r="M48" s="27"/>
      <c r="N48" s="136"/>
    </row>
    <row r="49" spans="1:14" ht="15.75" customHeight="1">
      <c r="A49" s="11"/>
      <c r="I49" s="136"/>
      <c r="J49" s="136"/>
      <c r="K49" s="136"/>
      <c r="L49" s="136"/>
      <c r="M49" s="136"/>
      <c r="N49" s="136"/>
    </row>
    <row r="50" spans="1:14" ht="15.75" customHeight="1">
      <c r="A50" s="138"/>
      <c r="B50" s="139"/>
      <c r="C50" s="139"/>
      <c r="D50" s="139"/>
      <c r="E50" s="139"/>
      <c r="F50" s="139"/>
      <c r="G50" s="139"/>
      <c r="H50" s="139"/>
      <c r="I50" s="140"/>
      <c r="J50" s="140"/>
      <c r="K50" s="140"/>
      <c r="L50" s="140"/>
      <c r="M50" s="140"/>
      <c r="N50" s="141"/>
    </row>
    <row r="51" spans="1:14" ht="15.75" customHeight="1">
      <c r="A51" s="139"/>
      <c r="B51" s="139"/>
      <c r="C51" s="139"/>
      <c r="D51" s="139"/>
      <c r="E51" s="139"/>
      <c r="F51" s="139"/>
      <c r="G51" s="139"/>
      <c r="H51" s="139"/>
      <c r="I51" s="140"/>
      <c r="J51" s="140"/>
      <c r="K51" s="140"/>
      <c r="L51" s="140"/>
      <c r="M51" s="140"/>
      <c r="N51" s="141"/>
    </row>
    <row r="52" spans="1:14" ht="15.75" customHeight="1">
      <c r="A52" s="139"/>
      <c r="B52" s="139"/>
      <c r="C52" s="139"/>
      <c r="D52" s="139"/>
      <c r="E52" s="139"/>
      <c r="F52" s="139"/>
      <c r="G52" s="139"/>
      <c r="H52" s="139"/>
      <c r="I52" s="110"/>
      <c r="J52" s="110"/>
      <c r="K52" s="110"/>
      <c r="L52" s="110"/>
      <c r="M52" s="110"/>
      <c r="N52" s="141"/>
    </row>
    <row r="53" spans="1:14" ht="15.75" customHeight="1">
      <c r="A53" s="139"/>
      <c r="B53" s="139"/>
      <c r="C53" s="139"/>
      <c r="D53" s="139"/>
      <c r="E53" s="139"/>
      <c r="F53" s="139"/>
      <c r="G53" s="139"/>
      <c r="H53" s="139"/>
      <c r="I53" s="141"/>
      <c r="J53" s="141"/>
      <c r="K53" s="141"/>
      <c r="L53" s="141"/>
      <c r="M53" s="141"/>
      <c r="N53" s="141"/>
    </row>
    <row r="54" spans="1:14" ht="15.75" customHeight="1">
      <c r="A54" s="139"/>
      <c r="B54" s="139"/>
      <c r="C54" s="139"/>
      <c r="D54" s="139"/>
      <c r="E54" s="139"/>
      <c r="F54" s="139"/>
      <c r="G54" s="139"/>
      <c r="H54" s="139"/>
      <c r="I54" s="139"/>
      <c r="J54" s="139"/>
      <c r="K54" s="139"/>
      <c r="L54" s="139"/>
      <c r="M54" s="139"/>
      <c r="N54" s="139"/>
    </row>
    <row r="55" spans="1:14" ht="15.75" customHeight="1">
      <c r="A55" s="139"/>
      <c r="B55" s="139"/>
      <c r="C55" s="139"/>
      <c r="D55" s="139"/>
      <c r="E55" s="139"/>
      <c r="F55" s="139"/>
      <c r="G55" s="139"/>
      <c r="H55" s="139"/>
      <c r="I55" s="139"/>
      <c r="J55" s="139"/>
      <c r="K55" s="139"/>
      <c r="L55" s="139"/>
      <c r="M55" s="139"/>
      <c r="N55" s="139"/>
    </row>
    <row r="56" spans="1:14" ht="15.75" customHeight="1">
      <c r="A56" s="139"/>
      <c r="B56" s="139"/>
      <c r="C56" s="139"/>
      <c r="D56" s="139"/>
      <c r="E56" s="139"/>
      <c r="F56" s="139"/>
      <c r="G56" s="139"/>
      <c r="H56" s="139"/>
      <c r="I56" s="139"/>
      <c r="J56" s="139"/>
      <c r="K56" s="139"/>
      <c r="L56" s="139"/>
      <c r="M56" s="139"/>
      <c r="N56" s="139"/>
    </row>
    <row r="57" spans="1:14" ht="15.75" customHeight="1">
      <c r="A57" s="139"/>
      <c r="B57" s="139"/>
      <c r="C57" s="139"/>
      <c r="D57" s="139"/>
      <c r="E57" s="139"/>
      <c r="F57" s="139"/>
      <c r="G57" s="139"/>
      <c r="H57" s="139"/>
      <c r="I57" s="139"/>
      <c r="J57" s="139"/>
      <c r="K57" s="139"/>
      <c r="L57" s="139"/>
      <c r="M57" s="139"/>
      <c r="N57" s="139"/>
    </row>
    <row r="58" spans="1:14" ht="15.75" customHeight="1">
      <c r="A58" s="139"/>
      <c r="B58" s="139"/>
      <c r="C58" s="139"/>
      <c r="D58" s="139"/>
      <c r="E58" s="139"/>
      <c r="F58" s="139"/>
      <c r="G58" s="139"/>
      <c r="H58" s="139"/>
      <c r="I58" s="139"/>
      <c r="J58" s="139"/>
      <c r="K58" s="139"/>
      <c r="L58" s="139"/>
      <c r="M58" s="139"/>
      <c r="N58" s="139"/>
    </row>
    <row r="59" spans="1:14" ht="15.75" customHeight="1">
      <c r="A59" s="139"/>
      <c r="B59" s="139"/>
      <c r="C59" s="139"/>
      <c r="D59" s="139"/>
      <c r="E59" s="139"/>
      <c r="F59" s="139"/>
      <c r="G59" s="139"/>
      <c r="H59" s="139"/>
      <c r="I59" s="139"/>
      <c r="J59" s="139"/>
      <c r="K59" s="139"/>
      <c r="L59" s="139"/>
      <c r="M59" s="139"/>
      <c r="N59" s="139"/>
    </row>
    <row r="60" spans="1:14" ht="15.75" customHeight="1">
      <c r="A60" s="139"/>
      <c r="B60" s="139"/>
      <c r="C60" s="139"/>
      <c r="D60" s="139"/>
      <c r="E60" s="139"/>
      <c r="F60" s="139"/>
      <c r="G60" s="139"/>
      <c r="H60" s="139"/>
      <c r="I60" s="139"/>
      <c r="J60" s="139"/>
      <c r="K60" s="139"/>
      <c r="L60" s="139"/>
      <c r="M60" s="139"/>
      <c r="N60" s="139"/>
    </row>
    <row r="61" spans="1:14" ht="15.75" customHeight="1">
      <c r="A61" s="139"/>
      <c r="B61" s="139"/>
      <c r="C61" s="139"/>
      <c r="D61" s="139"/>
      <c r="E61" s="139"/>
      <c r="F61" s="139"/>
      <c r="G61" s="139"/>
      <c r="H61" s="139"/>
      <c r="I61" s="139"/>
      <c r="J61" s="139"/>
      <c r="K61" s="139"/>
      <c r="L61" s="139"/>
      <c r="M61" s="139"/>
      <c r="N61" s="139"/>
    </row>
    <row r="62" spans="1:14" ht="15.75" customHeight="1">
      <c r="A62" s="139"/>
      <c r="B62" s="139"/>
      <c r="C62" s="139"/>
      <c r="D62" s="139"/>
      <c r="E62" s="139"/>
      <c r="F62" s="139"/>
      <c r="G62" s="139"/>
      <c r="H62" s="139"/>
      <c r="I62" s="139"/>
      <c r="J62" s="139"/>
      <c r="K62" s="139"/>
      <c r="L62" s="139"/>
      <c r="M62" s="139"/>
      <c r="N62" s="139"/>
    </row>
    <row r="63" spans="1:14" ht="15.75" customHeight="1">
      <c r="A63" s="139"/>
      <c r="B63" s="139"/>
      <c r="C63" s="139"/>
      <c r="D63" s="139"/>
      <c r="E63" s="139"/>
      <c r="F63" s="139"/>
      <c r="G63" s="139"/>
      <c r="H63" s="139"/>
      <c r="I63" s="139"/>
      <c r="J63" s="139"/>
      <c r="K63" s="139"/>
      <c r="L63" s="139"/>
      <c r="M63" s="139"/>
      <c r="N63" s="139"/>
    </row>
  </sheetData>
  <sheetProtection/>
  <mergeCells count="5">
    <mergeCell ref="A13:A14"/>
    <mergeCell ref="G11:H11"/>
    <mergeCell ref="I11:K11"/>
    <mergeCell ref="G23:H23"/>
    <mergeCell ref="J23:K23"/>
  </mergeCells>
  <printOptions horizontalCentered="1"/>
  <pageMargins left="0.1968503937007874" right="0.1968503937007874" top="0.984251968503937" bottom="0.3937007874015748" header="0.3937007874015748" footer="0.3937007874015748"/>
  <pageSetup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úřad, Královehradecký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385</dc:creator>
  <cp:keywords/>
  <dc:description/>
  <cp:lastModifiedBy>Věra Kopřivová</cp:lastModifiedBy>
  <cp:lastPrinted>2010-10-20T13:05:57Z</cp:lastPrinted>
  <dcterms:created xsi:type="dcterms:W3CDTF">2010-08-16T06:47:38Z</dcterms:created>
  <dcterms:modified xsi:type="dcterms:W3CDTF">2010-10-29T07:04:44Z</dcterms:modified>
  <cp:category/>
  <cp:version/>
  <cp:contentType/>
  <cp:contentStatus/>
</cp:coreProperties>
</file>