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265" activeTab="5"/>
  </bookViews>
  <sheets>
    <sheet name="DT6" sheetId="1" r:id="rId1"/>
    <sheet name="DT5" sheetId="2" r:id="rId2"/>
    <sheet name="DT4" sheetId="3" r:id="rId3"/>
    <sheet name="DT3" sheetId="4" r:id="rId4"/>
    <sheet name="DT2" sheetId="5" r:id="rId5"/>
    <sheet name="DT1" sheetId="6" r:id="rId6"/>
  </sheets>
  <definedNames>
    <definedName name="TABULKA_1">#REF!</definedName>
    <definedName name="TABULKA_2">#REF!</definedName>
    <definedName name="VSTUPY_1">#REF!</definedName>
    <definedName name="VSTUPY_2">#REF!</definedName>
  </definedNames>
  <calcPr fullCalcOnLoad="1"/>
</workbook>
</file>

<file path=xl/sharedStrings.xml><?xml version="1.0" encoding="utf-8"?>
<sst xmlns="http://schemas.openxmlformats.org/spreadsheetml/2006/main" count="620" uniqueCount="265">
  <si>
    <t>Pozn.</t>
  </si>
  <si>
    <t>Rybná nad Zdobnicí</t>
  </si>
  <si>
    <t>Sokolovna čp. 28 - zateplení fasády a nová elektorinstalace s vytápěním přímotopy</t>
  </si>
  <si>
    <t>žadatel</t>
  </si>
  <si>
    <t>celkové náklady</t>
  </si>
  <si>
    <t>požadovaná dotace</t>
  </si>
  <si>
    <t>název projektu</t>
  </si>
  <si>
    <t>administrátor</t>
  </si>
  <si>
    <t>charakter</t>
  </si>
  <si>
    <t>I</t>
  </si>
  <si>
    <t>počet obyvatel</t>
  </si>
  <si>
    <t>Rychnov n/K</t>
  </si>
  <si>
    <t>N</t>
  </si>
  <si>
    <t>Broumov</t>
  </si>
  <si>
    <t>Martínkovice</t>
  </si>
  <si>
    <t>Oprava hasičské zbrojnice SDH Martínkovice</t>
  </si>
  <si>
    <t>Vernéřovice</t>
  </si>
  <si>
    <t>Rekonstrukce Základní školy a Školní jídelny VERNÉŘOVICE, uvedení do souladu s hygienickými normami</t>
  </si>
  <si>
    <t>Hradec Králové</t>
  </si>
  <si>
    <t>Klamoš</t>
  </si>
  <si>
    <t>Oprava střechy na budově bývalé školy v Klamoši čp.65</t>
  </si>
  <si>
    <t>Sovětice</t>
  </si>
  <si>
    <t>Výstavba kulturního domu Horní Černůtky</t>
  </si>
  <si>
    <t>Hořice</t>
  </si>
  <si>
    <t>Údržba a úpravy objektů Požární zbrojnice V Jeřicích a Víceúčelového zařízení v Jeřicích ve vlastnictví obce</t>
  </si>
  <si>
    <t>Oprava budovy obecního úřadu</t>
  </si>
  <si>
    <t>Staré Smrkovice</t>
  </si>
  <si>
    <t>Jičín</t>
  </si>
  <si>
    <t>Samšina</t>
  </si>
  <si>
    <t>Fasáda na požární zbrojnici</t>
  </si>
  <si>
    <t>Podhradí</t>
  </si>
  <si>
    <t>Rekonstrukce hasičské zbrojnice v Podhradí</t>
  </si>
  <si>
    <t>Rekonstrukce obecního rozhlasu</t>
  </si>
  <si>
    <t>Šárovcova Lhota</t>
  </si>
  <si>
    <t>Oprava a údržba - rozhlas</t>
  </si>
  <si>
    <t>Kostelec n/O</t>
  </si>
  <si>
    <t>Chleny</t>
  </si>
  <si>
    <t>Plynofikace objektu šatny ve sportovním areálu Chleny</t>
  </si>
  <si>
    <t>Hlušice</t>
  </si>
  <si>
    <t xml:space="preserve">Stavební úpravy hygienických zařízení  ZŠ Hlušice - 2. etapa </t>
  </si>
  <si>
    <t>Nový Bydžov</t>
  </si>
  <si>
    <t xml:space="preserve">Ohnišťany </t>
  </si>
  <si>
    <t xml:space="preserve">Oprava obecního hřbitova </t>
  </si>
  <si>
    <t xml:space="preserve">Smidary </t>
  </si>
  <si>
    <t>Oprava bezbariérových sociálních zařízení ZŠ Smidary</t>
  </si>
  <si>
    <t>Trutnov</t>
  </si>
  <si>
    <t xml:space="preserve">I </t>
  </si>
  <si>
    <t>Horní Maršov</t>
  </si>
  <si>
    <t>Základní škola v Horním Maršově, ústřední vytápění</t>
  </si>
  <si>
    <t>Pec pod Sněžkou</t>
  </si>
  <si>
    <t>Výstavba dětského hřiště a zázemí sportovního areálu ve Velké Úpě</t>
  </si>
  <si>
    <t>podíl dotace v %</t>
  </si>
  <si>
    <t>Dobruška</t>
  </si>
  <si>
    <t>Trnov</t>
  </si>
  <si>
    <t>Rekonstrukce hasičské zbrojnice</t>
  </si>
  <si>
    <t>celkem</t>
  </si>
  <si>
    <t>body - obyv.</t>
  </si>
  <si>
    <t>pozn.</t>
  </si>
  <si>
    <t>všichni splnili počet obyv., výši i podíl dotace</t>
  </si>
  <si>
    <t>body - dotace</t>
  </si>
  <si>
    <t>body - VR</t>
  </si>
  <si>
    <t>body - celkem 1)</t>
  </si>
  <si>
    <t>návrh dotace</t>
  </si>
  <si>
    <t>Jeřice</t>
  </si>
  <si>
    <t>Slavhostice</t>
  </si>
  <si>
    <t>IČO</t>
  </si>
  <si>
    <t xml:space="preserve">body celkem </t>
  </si>
  <si>
    <t>Kunčice n/L</t>
  </si>
  <si>
    <t>Vrchlabí</t>
  </si>
  <si>
    <t>?</t>
  </si>
  <si>
    <t>Bříšťany</t>
  </si>
  <si>
    <t>Úprava veřejné zeleně - omlazení,prořez a výsadba stromů v obci</t>
  </si>
  <si>
    <t>Heřmanice</t>
  </si>
  <si>
    <t>Oprava opěrné zdi a schodiště před budovou Obecního úřadu.</t>
  </si>
  <si>
    <t>Jaroměř</t>
  </si>
  <si>
    <t>Hrádek</t>
  </si>
  <si>
    <t>úprava návsi před OÚ</t>
  </si>
  <si>
    <t>Kuks</t>
  </si>
  <si>
    <t>Rekonstrukce místní komunikace a chodníků v Kuksu I. etapa.</t>
  </si>
  <si>
    <t>Dvůr Králové n/L</t>
  </si>
  <si>
    <t>Ledce</t>
  </si>
  <si>
    <t>Rekonstrukce chodníků, oprava místní komunikace a vybudování části veřejného osvětlení v obci Ledce.</t>
  </si>
  <si>
    <t>Lužec nad Cidlinou</t>
  </si>
  <si>
    <t xml:space="preserve">Úprava Švehlova parku v Lužci nad Cidlinou  </t>
  </si>
  <si>
    <t>Sněžné</t>
  </si>
  <si>
    <t>Rekonstrukce místní komunikace</t>
  </si>
  <si>
    <t>Starý Bydžov</t>
  </si>
  <si>
    <t>Komunikace pro pěší</t>
  </si>
  <si>
    <t>Třebešov</t>
  </si>
  <si>
    <t xml:space="preserve">Rozšíření veřejného osvětlení v obci </t>
  </si>
  <si>
    <t>Třebnouševes</t>
  </si>
  <si>
    <t>Komplexní úprava návse na Vinici - oprava chodníku, úprava zeleně a obnova travního pororstu.</t>
  </si>
  <si>
    <t>Tutleky</t>
  </si>
  <si>
    <t>Oprava místní obslužné komunikace v obci Tutleky - Osada Dubí</t>
  </si>
  <si>
    <t>Zaloňov</t>
  </si>
  <si>
    <t>Chodník Zaloňov</t>
  </si>
  <si>
    <t>Dolní Přím</t>
  </si>
  <si>
    <t>Oprava chodníku  v Dolním Přímě</t>
  </si>
  <si>
    <t>Lužany</t>
  </si>
  <si>
    <t>Úprava veřejného prostranství U křížku - Lužany</t>
  </si>
  <si>
    <t>Rasošky</t>
  </si>
  <si>
    <t>vybudování chodníků v Rasoškách</t>
  </si>
  <si>
    <t>Vysoké Veselí</t>
  </si>
  <si>
    <t>Vysoké Veselí, oprava Husovy ulice</t>
  </si>
  <si>
    <t>Špindlerův Mlýn</t>
  </si>
  <si>
    <t>Oprava místní komunikace "Bedřichov 2007"</t>
  </si>
  <si>
    <t xml:space="preserve">Cholenice </t>
  </si>
  <si>
    <t>Rekonstrukce chodníku I.etapa</t>
  </si>
  <si>
    <t>Jestřebí</t>
  </si>
  <si>
    <t>přeložka kanalizace</t>
  </si>
  <si>
    <t>Nové Město n/M</t>
  </si>
  <si>
    <t>Svatojanský Újezd</t>
  </si>
  <si>
    <t>"Úprava návsi a doplnění o dětské hřiště"</t>
  </si>
  <si>
    <t>Vlčkovice v Podkrkonoší</t>
  </si>
  <si>
    <t>Oprava místních komunikací, I. etapa</t>
  </si>
  <si>
    <t>Vysoká Srbská</t>
  </si>
  <si>
    <t>Komplexní úprava veřejných prostranství včetně obnovy a zřizování veřejné zeleně a rekonstrukce místních komunikací včetně oprav,chodníků a veřejného osvětlení</t>
  </si>
  <si>
    <t>Náchod</t>
  </si>
  <si>
    <t>Skalice</t>
  </si>
  <si>
    <t>Rekonstrukce veřejného osvětlení Skalička.</t>
  </si>
  <si>
    <t>Doudleby nad Orlicí</t>
  </si>
  <si>
    <t>Doudleby nad Orlicí-oprava ulice Na Nábřeží</t>
  </si>
  <si>
    <t>hustota</t>
  </si>
  <si>
    <t>"SVAZEK OBCÍ 1866"</t>
  </si>
  <si>
    <t>Stabilita a rozvoj venkovského mikroregionu - Strategií a realizací rozvojových plánů míříme k udržitelnému rozvoji</t>
  </si>
  <si>
    <t xml:space="preserve">DSO " Obecní voda" </t>
  </si>
  <si>
    <t>Oprava kalových polí u úpravny pitné vody DSO "Obecní voda" v k.ú. Častolovice</t>
  </si>
  <si>
    <t>DSO "Broumovsko"</t>
  </si>
  <si>
    <t>Podpora cestovního ruchu na Broumovsku.</t>
  </si>
  <si>
    <t>DSO Jaroměřsko</t>
  </si>
  <si>
    <t>"Technická pomoc na projekt Čisté Labe z Jaroměřska"</t>
  </si>
  <si>
    <t>DSO Mikroreginu Brodec</t>
  </si>
  <si>
    <t>Revitalizace návsí v mikroregionu Brodec</t>
  </si>
  <si>
    <t>DSO Orlice</t>
  </si>
  <si>
    <t>Aktivní cykloturistika v regionu Orlice</t>
  </si>
  <si>
    <t>I/N</t>
  </si>
  <si>
    <t>DSO Policka</t>
  </si>
  <si>
    <t>Místní komunikační síť bezdrátového rozhlasu DSO Policka</t>
  </si>
  <si>
    <t>DSO Poorlicko</t>
  </si>
  <si>
    <t>Oprava, údržba a doplnění značení cyklotras Poorlicko</t>
  </si>
  <si>
    <t>DSO Region Orlické hory</t>
  </si>
  <si>
    <t>Kačenčina pohádková říše</t>
  </si>
  <si>
    <t>DSO Stráně</t>
  </si>
  <si>
    <t>Údržba ploch veřejné zeleně</t>
  </si>
  <si>
    <t>Krkonoše-svazek měst a obcí</t>
  </si>
  <si>
    <t>Propagační aktivity Křkonoš</t>
  </si>
  <si>
    <t xml:space="preserve">N </t>
  </si>
  <si>
    <t>Lázeňský mikroregion</t>
  </si>
  <si>
    <t>Úprava vzhledu obcí</t>
  </si>
  <si>
    <t>N/I</t>
  </si>
  <si>
    <t>Mikroregion Černilovsko</t>
  </si>
  <si>
    <t>Rozvoj venkova Mikroregionu Černilovsko</t>
  </si>
  <si>
    <t>Mikroregion Český ráj</t>
  </si>
  <si>
    <t>Oprava cyklotras v Českém ráji</t>
  </si>
  <si>
    <t>Mikroregion Nechanicko</t>
  </si>
  <si>
    <t>Infrastruktura pro turistiku                                                                                              v Mikroregionu Nechanicko</t>
  </si>
  <si>
    <t>Mikroregion obcí Památkové zóny 1866</t>
  </si>
  <si>
    <t xml:space="preserve">Modernizace I. části cyklistické stezky                                                                                               Dlouhé Dvory - Chlum </t>
  </si>
  <si>
    <t>Mikroregion Podchlumí</t>
  </si>
  <si>
    <t>Vybavení veřejných prostranství Podchlumí mobiliářem a zelení</t>
  </si>
  <si>
    <t>Mikroregion Rozhraní</t>
  </si>
  <si>
    <t>Kultura a Rozhraní</t>
  </si>
  <si>
    <t>Mikroregion Rychnovsko</t>
  </si>
  <si>
    <t xml:space="preserve">Pořízení malé mechanizace potřebné pro údržbu obcí Mikroregionu Rychnovsko </t>
  </si>
  <si>
    <t>Mikroregion Tábor</t>
  </si>
  <si>
    <t>Zvýšení atraktivnosti MR Tábor</t>
  </si>
  <si>
    <t>Mikroregion Třebechovicko</t>
  </si>
  <si>
    <t>Sportoviště Mikroregionu Třebechovicko</t>
  </si>
  <si>
    <t>Mikroregion urbanická brázda</t>
  </si>
  <si>
    <t xml:space="preserve">Rozvíjení partnerských vztahů a propagace regionu Urbanická brázda  </t>
  </si>
  <si>
    <t>Společenství obcí Podkrkonoší</t>
  </si>
  <si>
    <t>Obnova cest mezi lidmi v Podkrkonoší</t>
  </si>
  <si>
    <t>Svazek obcí "ÚPA"</t>
  </si>
  <si>
    <t>Rozvoj venkovského mikroreginu - Strategií rozvojových plánů míříme k udržitelnému rozvoji</t>
  </si>
  <si>
    <t>Svazek obcí Brada</t>
  </si>
  <si>
    <t>Úprava veřejných prostranství v členských obcích Svazku obcí Brada</t>
  </si>
  <si>
    <t>Svazek obcí Horní Labe</t>
  </si>
  <si>
    <t>Informační systém svazku obcí Horní Labe</t>
  </si>
  <si>
    <t>Svazek obcí Jestřebí hory</t>
  </si>
  <si>
    <t>Opravy drobných památek v regionu Jestřebí hory</t>
  </si>
  <si>
    <t>Svazek obcí METUJE</t>
  </si>
  <si>
    <t>Oprava povrchu cyklostezky KČT č.4034, úprava veřejných prostranství, obnova veřejné zeleně,oprava autobusové zastávky,oprava závlah.systému hřiště,oprava veřejného osvětlení</t>
  </si>
  <si>
    <t>Svazek obcí Východní Krkonoše</t>
  </si>
  <si>
    <t>Krakonošovo království - mediální a propagační kampaň 2007</t>
  </si>
  <si>
    <t>Svazek obcí Žacléřsko</t>
  </si>
  <si>
    <t>Marketing venkovské turistiky související s rozvojem venkova</t>
  </si>
  <si>
    <t>IČ</t>
  </si>
  <si>
    <t>Adršpach</t>
  </si>
  <si>
    <t>Bolehošť</t>
  </si>
  <si>
    <t>Bystřice</t>
  </si>
  <si>
    <t>Černíkovice</t>
  </si>
  <si>
    <t>Čestice</t>
  </si>
  <si>
    <t>Dolní Radechová</t>
  </si>
  <si>
    <t>DSO  Podborsko</t>
  </si>
  <si>
    <t>Holovousy</t>
  </si>
  <si>
    <t>Humburky</t>
  </si>
  <si>
    <t>Hvozdnice</t>
  </si>
  <si>
    <t>Chudeřice</t>
  </si>
  <si>
    <t>Kobylice</t>
  </si>
  <si>
    <t>Kopidlno</t>
  </si>
  <si>
    <t>Kosice</t>
  </si>
  <si>
    <t>Kounov</t>
  </si>
  <si>
    <t>Králova Lhota</t>
  </si>
  <si>
    <t>Kramolna</t>
  </si>
  <si>
    <t xml:space="preserve">Libel </t>
  </si>
  <si>
    <t>Lukavice</t>
  </si>
  <si>
    <t>Machov</t>
  </si>
  <si>
    <t>Měziměstí</t>
  </si>
  <si>
    <t>Nepolisy</t>
  </si>
  <si>
    <t>Ohnišťany</t>
  </si>
  <si>
    <t>Olešnice</t>
  </si>
  <si>
    <t>Osice</t>
  </si>
  <si>
    <t>Ostroměř</t>
  </si>
  <si>
    <t>Otovice</t>
  </si>
  <si>
    <t>Pecka</t>
  </si>
  <si>
    <t>Nová Paka</t>
  </si>
  <si>
    <t>Petrovice</t>
  </si>
  <si>
    <t>Potštejn</t>
  </si>
  <si>
    <t>Prasek</t>
  </si>
  <si>
    <t>Provodov - Šonov</t>
  </si>
  <si>
    <t>Nové Město n. M.</t>
  </si>
  <si>
    <t>Semechnice</t>
  </si>
  <si>
    <t>Skuhrov nad Bělou</t>
  </si>
  <si>
    <t>Slavoňov</t>
  </si>
  <si>
    <t>Sobotka</t>
  </si>
  <si>
    <t>Studnice</t>
  </si>
  <si>
    <t>Svazek obcí Plynofikace</t>
  </si>
  <si>
    <t xml:space="preserve">Dvůr Králové </t>
  </si>
  <si>
    <t>Šonov</t>
  </si>
  <si>
    <t>Teplice nad Metují</t>
  </si>
  <si>
    <t>Velichovky</t>
  </si>
  <si>
    <t>Velká Jesenice</t>
  </si>
  <si>
    <t>Velké Poříčí</t>
  </si>
  <si>
    <t>Vysoká nad Labem</t>
  </si>
  <si>
    <t>Vysokov</t>
  </si>
  <si>
    <t>Železnice</t>
  </si>
  <si>
    <t xml:space="preserve">podíl dotace v % </t>
  </si>
  <si>
    <t xml:space="preserve">návrh dotace  </t>
  </si>
  <si>
    <t>Centrum rozvoje Česká Skalice</t>
  </si>
  <si>
    <t>KLÍČOVÉ KOMPETENCE PRO ROZVOJ VENKOVA    Integrovaný motivační program</t>
  </si>
  <si>
    <t>Království - Jestřebí hory, o.p.s.</t>
  </si>
  <si>
    <t>Série vzdělávacích akcí - "Evropské peníze pro region"</t>
  </si>
  <si>
    <t>Lhota pod Libčany</t>
  </si>
  <si>
    <t>Poradenské centrum Lhota pod Libčany</t>
  </si>
  <si>
    <t>MAS POHODA venkova</t>
  </si>
  <si>
    <t xml:space="preserve">"ORLICKÉ HORY regionální produkt" - vzdělávání a poradenství </t>
  </si>
  <si>
    <t xml:space="preserve">MAS Sdružení SPLAV, o. s. Skuhrov nad Bělou </t>
  </si>
  <si>
    <t>Víme jak žijí sousedé?</t>
  </si>
  <si>
    <t>MAS Vyhlídka</t>
  </si>
  <si>
    <t>Vzdělávání a poradenství v oblasti rozvoje enviromentálně, sociálně a kulturně orientované ekonomiky v Orlických horách prostřednictvím značení místních produktů.</t>
  </si>
  <si>
    <t xml:space="preserve">Mikroregion Novobydžovsko </t>
  </si>
  <si>
    <t>Obnova a naplnění webového publikačního systému Mikroregionu Novobydžovsko</t>
  </si>
  <si>
    <t>Společnost DABONA</t>
  </si>
  <si>
    <t>Vzdělávací a poradenské semináře s tématikou Evropských fondů</t>
  </si>
  <si>
    <t>Spolek pro obnovu venkova Královéhradeckého kraje</t>
  </si>
  <si>
    <t xml:space="preserve">Perla návsí, Venkovská stavba roku 2007 </t>
  </si>
  <si>
    <t>Svazek obcí Mariánská zahrada</t>
  </si>
  <si>
    <t>Vzdělávání ve Svazku obcí Mariánská zahrada</t>
  </si>
  <si>
    <t xml:space="preserve">ŠOV Čermná n/O </t>
  </si>
  <si>
    <t>Vzdělávání a poradenství v oblasti rozvoje venkova a obnovy vesnice prostřednictvím ŠOV Královéhradeckého kraje</t>
  </si>
  <si>
    <t>Vyšší odborná škola rozvoje venkova a Střední zemědělská škola</t>
  </si>
  <si>
    <t>Škola obnovy venkova Hořice</t>
  </si>
  <si>
    <t>dotace v %</t>
  </si>
  <si>
    <t xml:space="preserve">DSO Mikroregion Bělá </t>
  </si>
  <si>
    <t xml:space="preserve">Bezdrátový rozhlas v mikroregionu Bělá - doplnění 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</si>
</sst>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&quot;Kčs&quot;_-;\-* #,##0\ &quot;Kčs&quot;_-;_-* &quot;-&quot;\ &quot;Kčs&quot;_-;_-@_-"/>
    <numFmt numFmtId="173" formatCode="_-* #,##0\ _K_č_s_-;\-* #,##0\ _K_č_s_-;_-* &quot;-&quot;\ _K_č_s_-;_-@_-"/>
    <numFmt numFmtId="174" formatCode="_-* #,##0.00\ &quot;Kčs&quot;_-;\-* #,##0.00\ &quot;Kčs&quot;_-;_-* &quot;-&quot;??\ &quot;Kčs&quot;_-;_-@_-"/>
    <numFmt numFmtId="175" formatCode="_-* #,##0.00\ _K_č_s_-;\-* #,##0.00\ _K_č_s_-;_-* &quot;-&quot;??\ _K_č_s_-;_-@_-"/>
    <numFmt numFmtId="176" formatCode="General_)"/>
    <numFmt numFmtId="177" formatCode="m\o\n\th\ d\,\ \y\y\y\y"/>
    <numFmt numFmtId="178" formatCode="#\ ###\ ###"/>
    <numFmt numFmtId="179" formatCode="##\ ###\ ###"/>
    <numFmt numFmtId="180" formatCode="###\ ###\ ####"/>
    <numFmt numFmtId="181" formatCode="#,##0.000"/>
    <numFmt numFmtId="182" formatCode="##_###"/>
    <numFmt numFmtId="183" formatCode="0.000"/>
    <numFmt numFmtId="184" formatCode="dd/mm/yy"/>
    <numFmt numFmtId="185" formatCode="[$-405]d\.\ mmmm\ yyyy"/>
    <numFmt numFmtId="186" formatCode="000\ 00"/>
    <numFmt numFmtId="187" formatCode="0_ ;\-0\ "/>
    <numFmt numFmtId="188" formatCode="#,##0\ _K_č"/>
    <numFmt numFmtId="189" formatCode="mmm\ dd"/>
    <numFmt numFmtId="190" formatCode="#,##0.0"/>
    <numFmt numFmtId="191" formatCode="0.0"/>
  </numFmts>
  <fonts count="14">
    <font>
      <sz val="10"/>
      <name val="Arial CE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name val="Arial"/>
      <family val="0"/>
    </font>
    <font>
      <sz val="8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 CE"/>
      <family val="2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 locked="0"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1">
      <alignment/>
      <protection locked="0"/>
    </xf>
  </cellStyleXfs>
  <cellXfs count="76">
    <xf numFmtId="0" fontId="0" fillId="0" borderId="0" xfId="0" applyAlignment="1">
      <alignment/>
    </xf>
    <xf numFmtId="0" fontId="5" fillId="0" borderId="0" xfId="26" applyAlignment="1">
      <alignment horizontal="center" vertical="center" wrapText="1"/>
      <protection/>
    </xf>
    <xf numFmtId="0" fontId="5" fillId="0" borderId="0" xfId="26">
      <alignment/>
      <protection/>
    </xf>
    <xf numFmtId="3" fontId="5" fillId="0" borderId="0" xfId="26" applyNumberFormat="1">
      <alignment/>
      <protection/>
    </xf>
    <xf numFmtId="0" fontId="5" fillId="0" borderId="0" xfId="26" applyFont="1" applyAlignment="1">
      <alignment horizontal="center" vertical="center" wrapText="1"/>
      <protection/>
    </xf>
    <xf numFmtId="0" fontId="5" fillId="0" borderId="0" xfId="26" applyAlignment="1">
      <alignment wrapText="1"/>
      <protection/>
    </xf>
    <xf numFmtId="0" fontId="5" fillId="0" borderId="0" xfId="26" applyFont="1">
      <alignment/>
      <protection/>
    </xf>
    <xf numFmtId="0" fontId="5" fillId="0" borderId="0" xfId="26" applyFont="1" applyAlignment="1">
      <alignment horizontal="center"/>
      <protection/>
    </xf>
    <xf numFmtId="0" fontId="5" fillId="0" borderId="0" xfId="26" applyAlignment="1">
      <alignment horizontal="center"/>
      <protection/>
    </xf>
    <xf numFmtId="0" fontId="5" fillId="0" borderId="0" xfId="26" applyFont="1" applyAlignment="1">
      <alignment horizontal="center" vertical="top" wrapText="1"/>
      <protection/>
    </xf>
    <xf numFmtId="0" fontId="5" fillId="0" borderId="0" xfId="26" applyAlignment="1">
      <alignment vertical="top" wrapText="1"/>
      <protection/>
    </xf>
    <xf numFmtId="3" fontId="5" fillId="0" borderId="0" xfId="26" applyNumberFormat="1" applyAlignment="1">
      <alignment horizontal="center" vertical="center" wrapText="1"/>
      <protection/>
    </xf>
    <xf numFmtId="3" fontId="5" fillId="0" borderId="0" xfId="26" applyNumberFormat="1" applyAlignment="1">
      <alignment horizontal="right"/>
      <protection/>
    </xf>
    <xf numFmtId="3" fontId="5" fillId="0" borderId="0" xfId="26" applyNumberFormat="1" applyFont="1" applyAlignment="1">
      <alignment horizontal="center" vertical="center" wrapText="1"/>
      <protection/>
    </xf>
    <xf numFmtId="190" fontId="5" fillId="0" borderId="0" xfId="26" applyNumberFormat="1">
      <alignment/>
      <protection/>
    </xf>
    <xf numFmtId="0" fontId="5" fillId="0" borderId="0" xfId="26" applyAlignment="1">
      <alignment horizontal="right"/>
      <protection/>
    </xf>
    <xf numFmtId="191" fontId="5" fillId="0" borderId="0" xfId="26" applyNumberFormat="1">
      <alignment/>
      <protection/>
    </xf>
    <xf numFmtId="0" fontId="7" fillId="0" borderId="0" xfId="26" applyFont="1">
      <alignment/>
      <protection/>
    </xf>
    <xf numFmtId="0" fontId="8" fillId="0" borderId="0" xfId="26" applyFont="1">
      <alignment/>
      <protection/>
    </xf>
    <xf numFmtId="0" fontId="8" fillId="0" borderId="0" xfId="26" applyFont="1" applyAlignment="1">
      <alignment vertical="top" wrapText="1"/>
      <protection/>
    </xf>
    <xf numFmtId="3" fontId="8" fillId="0" borderId="0" xfId="26" applyNumberFormat="1" applyFont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3" fontId="7" fillId="0" borderId="0" xfId="26" applyNumberFormat="1" applyFont="1">
      <alignment/>
      <protection/>
    </xf>
    <xf numFmtId="3" fontId="5" fillId="0" borderId="0" xfId="26" applyNumberFormat="1" applyFont="1">
      <alignment/>
      <protection/>
    </xf>
    <xf numFmtId="0" fontId="5" fillId="0" borderId="0" xfId="26" applyFont="1" applyAlignment="1">
      <alignment wrapText="1"/>
      <protection/>
    </xf>
    <xf numFmtId="190" fontId="5" fillId="0" borderId="0" xfId="26" applyNumberFormat="1" applyFont="1">
      <alignment/>
      <protection/>
    </xf>
    <xf numFmtId="3" fontId="5" fillId="0" borderId="0" xfId="26" applyNumberFormat="1" applyFont="1" applyAlignment="1">
      <alignment horizontal="right"/>
      <protection/>
    </xf>
    <xf numFmtId="191" fontId="5" fillId="0" borderId="0" xfId="26" applyNumberFormat="1" applyFont="1">
      <alignment/>
      <protection/>
    </xf>
    <xf numFmtId="0" fontId="5" fillId="0" borderId="0" xfId="26" applyFont="1" applyAlignment="1">
      <alignment vertical="top" wrapText="1"/>
      <protection/>
    </xf>
    <xf numFmtId="0" fontId="5" fillId="0" borderId="0" xfId="26" applyFont="1" applyAlignment="1">
      <alignment horizontal="right"/>
      <protection/>
    </xf>
    <xf numFmtId="0" fontId="5" fillId="0" borderId="0" xfId="26" applyAlignment="1">
      <alignment horizontal="center" vertical="top" wrapText="1"/>
      <protection/>
    </xf>
    <xf numFmtId="0" fontId="5" fillId="0" borderId="0" xfId="26" applyFont="1" applyAlignment="1">
      <alignment horizontal="center" wrapText="1"/>
      <protection/>
    </xf>
    <xf numFmtId="0" fontId="5" fillId="0" borderId="0" xfId="26" applyAlignment="1">
      <alignment horizontal="center" wrapText="1"/>
      <protection/>
    </xf>
    <xf numFmtId="0" fontId="8" fillId="0" borderId="0" xfId="26" applyFont="1" applyAlignment="1">
      <alignment horizontal="center" vertical="top" wrapText="1"/>
      <protection/>
    </xf>
    <xf numFmtId="0" fontId="7" fillId="0" borderId="0" xfId="26" applyFont="1" applyAlignment="1">
      <alignment vertical="center"/>
      <protection/>
    </xf>
    <xf numFmtId="0" fontId="7" fillId="0" borderId="0" xfId="26" applyFont="1" applyAlignment="1">
      <alignment horizontal="center" vertical="center" wrapText="1"/>
      <protection/>
    </xf>
    <xf numFmtId="3" fontId="7" fillId="0" borderId="0" xfId="26" applyNumberFormat="1" applyFont="1" applyAlignment="1">
      <alignment horizontal="right"/>
      <protection/>
    </xf>
    <xf numFmtId="3" fontId="8" fillId="0" borderId="0" xfId="26" applyNumberFormat="1" applyFont="1" applyAlignment="1">
      <alignment horizontal="right"/>
      <protection/>
    </xf>
    <xf numFmtId="43" fontId="5" fillId="0" borderId="0" xfId="17" applyAlignment="1">
      <alignment horizontal="center" vertical="center" wrapText="1"/>
    </xf>
    <xf numFmtId="4" fontId="7" fillId="0" borderId="0" xfId="26" applyNumberFormat="1" applyFont="1" applyAlignment="1">
      <alignment horizontal="center" vertical="center" wrapText="1"/>
      <protection/>
    </xf>
    <xf numFmtId="4" fontId="7" fillId="0" borderId="0" xfId="26" applyNumberFormat="1" applyFont="1">
      <alignment/>
      <protection/>
    </xf>
    <xf numFmtId="3" fontId="5" fillId="0" borderId="0" xfId="26" applyNumberFormat="1" applyAlignment="1">
      <alignment vertical="top"/>
      <protection/>
    </xf>
    <xf numFmtId="3" fontId="5" fillId="0" borderId="0" xfId="26" applyNumberFormat="1" applyFont="1" applyAlignment="1">
      <alignment horizontal="center"/>
      <protection/>
    </xf>
    <xf numFmtId="0" fontId="7" fillId="0" borderId="0" xfId="26" applyFont="1" applyAlignment="1">
      <alignment wrapText="1"/>
      <protection/>
    </xf>
    <xf numFmtId="190" fontId="7" fillId="0" borderId="0" xfId="26" applyNumberFormat="1" applyFont="1">
      <alignment/>
      <protection/>
    </xf>
    <xf numFmtId="4" fontId="5" fillId="0" borderId="0" xfId="26" applyNumberFormat="1">
      <alignment/>
      <protection/>
    </xf>
    <xf numFmtId="4" fontId="5" fillId="0" borderId="0" xfId="26" applyNumberFormat="1" applyAlignment="1">
      <alignment horizontal="center" vertical="center" wrapText="1"/>
      <protection/>
    </xf>
    <xf numFmtId="0" fontId="10" fillId="0" borderId="0" xfId="26" applyFont="1">
      <alignment/>
      <protection/>
    </xf>
    <xf numFmtId="0" fontId="11" fillId="0" borderId="0" xfId="26" applyFont="1">
      <alignment/>
      <protection/>
    </xf>
    <xf numFmtId="0" fontId="12" fillId="0" borderId="0" xfId="26" applyFont="1">
      <alignment/>
      <protection/>
    </xf>
    <xf numFmtId="3" fontId="12" fillId="0" borderId="0" xfId="26" applyNumberFormat="1" applyFont="1">
      <alignment/>
      <protection/>
    </xf>
    <xf numFmtId="4" fontId="12" fillId="0" borderId="0" xfId="26" applyNumberFormat="1" applyFont="1">
      <alignment/>
      <protection/>
    </xf>
    <xf numFmtId="190" fontId="12" fillId="0" borderId="0" xfId="26" applyNumberFormat="1" applyFont="1">
      <alignment/>
      <protection/>
    </xf>
    <xf numFmtId="4" fontId="13" fillId="0" borderId="0" xfId="26" applyNumberFormat="1" applyFont="1">
      <alignment/>
      <protection/>
    </xf>
    <xf numFmtId="190" fontId="5" fillId="0" borderId="0" xfId="26" applyNumberFormat="1" applyAlignment="1">
      <alignment horizontal="center"/>
      <protection/>
    </xf>
    <xf numFmtId="4" fontId="8" fillId="0" borderId="0" xfId="26" applyNumberFormat="1" applyFont="1">
      <alignment/>
      <protection/>
    </xf>
    <xf numFmtId="190" fontId="8" fillId="0" borderId="0" xfId="26" applyNumberFormat="1" applyFont="1">
      <alignment/>
      <protection/>
    </xf>
    <xf numFmtId="0" fontId="5" fillId="0" borderId="0" xfId="26" applyBorder="1" applyAlignment="1">
      <alignment horizontal="center" vertical="center" wrapText="1"/>
      <protection/>
    </xf>
    <xf numFmtId="0" fontId="5" fillId="0" borderId="0" xfId="26" applyFont="1" applyBorder="1" applyAlignment="1">
      <alignment horizontal="center" vertical="center" wrapText="1"/>
      <protection/>
    </xf>
    <xf numFmtId="0" fontId="7" fillId="0" borderId="0" xfId="26" applyFont="1" applyBorder="1" applyAlignment="1">
      <alignment horizontal="center" vertical="center" wrapText="1"/>
      <protection/>
    </xf>
    <xf numFmtId="0" fontId="5" fillId="0" borderId="0" xfId="26" applyBorder="1">
      <alignment/>
      <protection/>
    </xf>
    <xf numFmtId="0" fontId="5" fillId="0" borderId="0" xfId="26" applyBorder="1" applyAlignment="1">
      <alignment wrapText="1"/>
      <protection/>
    </xf>
    <xf numFmtId="0" fontId="5" fillId="0" borderId="0" xfId="26" applyBorder="1" applyAlignment="1">
      <alignment horizontal="center" wrapText="1"/>
      <protection/>
    </xf>
    <xf numFmtId="0" fontId="5" fillId="0" borderId="0" xfId="26" applyFont="1" applyBorder="1" applyAlignment="1">
      <alignment wrapText="1"/>
      <protection/>
    </xf>
    <xf numFmtId="0" fontId="5" fillId="0" borderId="0" xfId="26" applyFont="1" applyBorder="1" applyAlignment="1">
      <alignment horizontal="center" wrapText="1"/>
      <protection/>
    </xf>
    <xf numFmtId="3" fontId="5" fillId="0" borderId="0" xfId="26" applyNumberFormat="1" applyBorder="1">
      <alignment/>
      <protection/>
    </xf>
    <xf numFmtId="190" fontId="5" fillId="0" borderId="0" xfId="26" applyNumberFormat="1" applyBorder="1">
      <alignment/>
      <protection/>
    </xf>
    <xf numFmtId="3" fontId="7" fillId="0" borderId="0" xfId="26" applyNumberFormat="1" applyFont="1" applyBorder="1">
      <alignment/>
      <protection/>
    </xf>
    <xf numFmtId="0" fontId="5" fillId="0" borderId="0" xfId="26" applyFont="1" applyBorder="1">
      <alignment/>
      <protection/>
    </xf>
    <xf numFmtId="0" fontId="8" fillId="0" borderId="0" xfId="26" applyFont="1" applyBorder="1">
      <alignment/>
      <protection/>
    </xf>
    <xf numFmtId="0" fontId="8" fillId="0" borderId="0" xfId="26" applyFont="1" applyBorder="1" applyAlignment="1">
      <alignment wrapText="1"/>
      <protection/>
    </xf>
    <xf numFmtId="3" fontId="8" fillId="0" borderId="0" xfId="26" applyNumberFormat="1" applyFont="1" applyBorder="1">
      <alignment/>
      <protection/>
    </xf>
    <xf numFmtId="190" fontId="8" fillId="0" borderId="0" xfId="26" applyNumberFormat="1" applyFont="1" applyBorder="1">
      <alignment/>
      <protection/>
    </xf>
    <xf numFmtId="0" fontId="8" fillId="0" borderId="0" xfId="26" applyFont="1" applyAlignment="1">
      <alignment wrapText="1"/>
      <protection/>
    </xf>
    <xf numFmtId="0" fontId="8" fillId="0" borderId="0" xfId="26" applyFont="1" applyAlignment="1">
      <alignment horizontal="center"/>
      <protection/>
    </xf>
  </cellXfs>
  <cellStyles count="17">
    <cellStyle name="Normal" xfId="0"/>
    <cellStyle name="Comma" xfId="15"/>
    <cellStyle name="Currency" xfId="16"/>
    <cellStyle name="Comma" xfId="17"/>
    <cellStyle name="Comma [0]" xfId="18"/>
    <cellStyle name="Date" xfId="19"/>
    <cellStyle name="Fixed" xfId="20"/>
    <cellStyle name="Heading1" xfId="21"/>
    <cellStyle name="Heading2" xfId="22"/>
    <cellStyle name="Hyperlink" xfId="23"/>
    <cellStyle name="Currency" xfId="24"/>
    <cellStyle name="Currency [0]" xfId="25"/>
    <cellStyle name="normální_zaklad" xfId="26"/>
    <cellStyle name="Percent" xfId="27"/>
    <cellStyle name="Percent" xfId="28"/>
    <cellStyle name="Followed Hyperlink" xfId="29"/>
    <cellStyle name="Tot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kuhrov@proactive.cz" TargetMode="External" /><Relationship Id="rId2" Type="http://schemas.openxmlformats.org/officeDocument/2006/relationships/hyperlink" Target="mailto:skuhrov@proactive.cz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workbookViewId="0" topLeftCell="A1">
      <selection activeCell="A1" sqref="A1:IV16384"/>
    </sheetView>
  </sheetViews>
  <sheetFormatPr defaultColWidth="9.00390625" defaultRowHeight="12.75"/>
  <cols>
    <col min="1" max="1" width="24.125" style="2" customWidth="1"/>
    <col min="2" max="2" width="35.625" style="5" hidden="1" customWidth="1"/>
    <col min="3" max="3" width="10.375" style="2" customWidth="1"/>
    <col min="4" max="4" width="12.625" style="8" customWidth="1"/>
    <col min="5" max="5" width="9.125" style="2" customWidth="1"/>
    <col min="6" max="7" width="11.00390625" style="2" customWidth="1"/>
    <col min="8" max="8" width="9.625" style="2" hidden="1" customWidth="1"/>
    <col min="9" max="9" width="12.875" style="2" customWidth="1"/>
    <col min="10" max="10" width="8.75390625" style="2" hidden="1" customWidth="1"/>
    <col min="11" max="11" width="0" style="0" hidden="1" customWidth="1"/>
    <col min="12" max="12" width="0" style="2" hidden="1" customWidth="1"/>
    <col min="13" max="16384" width="9.125" style="2" customWidth="1"/>
  </cols>
  <sheetData>
    <row r="1" spans="1:12" ht="25.5">
      <c r="A1" s="1" t="s">
        <v>3</v>
      </c>
      <c r="B1" s="4" t="s">
        <v>6</v>
      </c>
      <c r="C1" s="1" t="s">
        <v>186</v>
      </c>
      <c r="D1" s="4" t="s">
        <v>7</v>
      </c>
      <c r="E1" s="4" t="s">
        <v>8</v>
      </c>
      <c r="F1" s="1" t="s">
        <v>4</v>
      </c>
      <c r="G1" s="1" t="s">
        <v>5</v>
      </c>
      <c r="H1" s="4" t="s">
        <v>262</v>
      </c>
      <c r="I1" s="36" t="s">
        <v>62</v>
      </c>
      <c r="J1" s="4"/>
      <c r="L1" s="4" t="s">
        <v>10</v>
      </c>
    </row>
    <row r="2" spans="1:12" ht="25.5">
      <c r="A2" s="2" t="s">
        <v>263</v>
      </c>
      <c r="B2" s="5" t="s">
        <v>264</v>
      </c>
      <c r="C2" s="8">
        <v>70969655</v>
      </c>
      <c r="D2" s="6" t="s">
        <v>11</v>
      </c>
      <c r="E2" s="7" t="s">
        <v>9</v>
      </c>
      <c r="F2" s="3">
        <v>1621000</v>
      </c>
      <c r="G2" s="3">
        <v>980000</v>
      </c>
      <c r="H2" s="14">
        <f>G2/F2*100</f>
        <v>60.45650832819247</v>
      </c>
      <c r="I2" s="45">
        <v>980000</v>
      </c>
      <c r="J2" s="6"/>
      <c r="L2" s="24">
        <v>5338</v>
      </c>
    </row>
    <row r="3" spans="1:9" s="18" customFormat="1" ht="12.75">
      <c r="A3" s="18" t="s">
        <v>55</v>
      </c>
      <c r="B3" s="74"/>
      <c r="D3" s="75"/>
      <c r="F3" s="20">
        <f>SUM(F2:F2)</f>
        <v>1621000</v>
      </c>
      <c r="G3" s="20">
        <f>SUM(G2:G2)</f>
        <v>980000</v>
      </c>
      <c r="H3" s="57">
        <f>G3/F3*100</f>
        <v>60.45650832819247</v>
      </c>
      <c r="I3" s="57">
        <v>980000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:IV16384"/>
    </sheetView>
  </sheetViews>
  <sheetFormatPr defaultColWidth="9.00390625" defaultRowHeight="12.75"/>
  <cols>
    <col min="1" max="1" width="40.875" style="2" customWidth="1"/>
    <col min="2" max="2" width="39.25390625" style="5" hidden="1" customWidth="1"/>
    <col min="3" max="3" width="13.75390625" style="5" customWidth="1"/>
    <col min="4" max="4" width="19.25390625" style="5" customWidth="1"/>
    <col min="5" max="5" width="8.875" style="5" customWidth="1"/>
    <col min="6" max="6" width="11.625" style="2" customWidth="1"/>
    <col min="7" max="7" width="11.75390625" style="2" customWidth="1"/>
    <col min="8" max="8" width="9.00390625" style="2" hidden="1" customWidth="1"/>
    <col min="9" max="9" width="13.25390625" style="2" customWidth="1"/>
    <col min="10" max="10" width="14.00390625" style="2" hidden="1" customWidth="1"/>
    <col min="11" max="16384" width="9.125" style="2" customWidth="1"/>
  </cols>
  <sheetData>
    <row r="1" spans="1:10" ht="36" customHeight="1">
      <c r="A1" s="58" t="s">
        <v>3</v>
      </c>
      <c r="B1" s="59" t="s">
        <v>6</v>
      </c>
      <c r="C1" s="59" t="s">
        <v>65</v>
      </c>
      <c r="D1" s="59" t="s">
        <v>7</v>
      </c>
      <c r="E1" s="59" t="s">
        <v>8</v>
      </c>
      <c r="F1" s="58" t="s">
        <v>4</v>
      </c>
      <c r="G1" s="58" t="s">
        <v>5</v>
      </c>
      <c r="H1" s="59" t="s">
        <v>236</v>
      </c>
      <c r="I1" s="60" t="s">
        <v>237</v>
      </c>
      <c r="J1" s="4" t="s">
        <v>7</v>
      </c>
    </row>
    <row r="2" spans="1:10" ht="16.5" customHeight="1">
      <c r="A2" s="61" t="s">
        <v>238</v>
      </c>
      <c r="B2" s="62" t="s">
        <v>239</v>
      </c>
      <c r="C2" s="63">
        <v>26640767</v>
      </c>
      <c r="D2" s="64" t="s">
        <v>117</v>
      </c>
      <c r="E2" s="65" t="s">
        <v>69</v>
      </c>
      <c r="F2" s="66">
        <v>994000</v>
      </c>
      <c r="G2" s="66">
        <v>894000</v>
      </c>
      <c r="H2" s="67">
        <f aca="true" t="shared" si="0" ref="H2:H14">G2/F2*100</f>
        <v>89.93963782696177</v>
      </c>
      <c r="I2" s="68">
        <v>400000</v>
      </c>
      <c r="J2" s="6" t="s">
        <v>11</v>
      </c>
    </row>
    <row r="3" spans="1:10" ht="16.5" customHeight="1">
      <c r="A3" s="61" t="s">
        <v>240</v>
      </c>
      <c r="B3" s="62" t="s">
        <v>241</v>
      </c>
      <c r="C3" s="63"/>
      <c r="D3" s="64" t="s">
        <v>45</v>
      </c>
      <c r="E3" s="65" t="s">
        <v>12</v>
      </c>
      <c r="F3" s="66">
        <v>149250</v>
      </c>
      <c r="G3" s="66">
        <v>130000</v>
      </c>
      <c r="H3" s="67">
        <f t="shared" si="0"/>
        <v>87.10217755443887</v>
      </c>
      <c r="I3" s="68">
        <v>130000</v>
      </c>
      <c r="J3" s="2" t="s">
        <v>117</v>
      </c>
    </row>
    <row r="4" spans="1:10" ht="16.5" customHeight="1">
      <c r="A4" s="61" t="s">
        <v>242</v>
      </c>
      <c r="B4" s="62" t="s">
        <v>243</v>
      </c>
      <c r="C4" s="63">
        <v>268992</v>
      </c>
      <c r="D4" s="64" t="s">
        <v>18</v>
      </c>
      <c r="E4" s="65" t="s">
        <v>12</v>
      </c>
      <c r="F4" s="66">
        <v>535000</v>
      </c>
      <c r="G4" s="66">
        <v>481500</v>
      </c>
      <c r="H4" s="67">
        <f t="shared" si="0"/>
        <v>90</v>
      </c>
      <c r="I4" s="68">
        <v>120000</v>
      </c>
      <c r="J4" s="2" t="s">
        <v>45</v>
      </c>
    </row>
    <row r="5" spans="1:10" ht="16.5" customHeight="1">
      <c r="A5" s="61" t="s">
        <v>244</v>
      </c>
      <c r="B5" s="64" t="s">
        <v>245</v>
      </c>
      <c r="C5" s="65">
        <v>27550077</v>
      </c>
      <c r="D5" s="64" t="s">
        <v>52</v>
      </c>
      <c r="E5" s="65" t="s">
        <v>69</v>
      </c>
      <c r="F5" s="66">
        <v>467645</v>
      </c>
      <c r="G5" s="66">
        <v>420000</v>
      </c>
      <c r="H5" s="67">
        <f t="shared" si="0"/>
        <v>89.81171615220947</v>
      </c>
      <c r="I5" s="68">
        <v>300000</v>
      </c>
      <c r="J5" s="6" t="s">
        <v>18</v>
      </c>
    </row>
    <row r="6" spans="1:10" ht="16.5" customHeight="1">
      <c r="A6" s="62" t="s">
        <v>246</v>
      </c>
      <c r="B6" s="62" t="s">
        <v>247</v>
      </c>
      <c r="C6" s="63">
        <v>26983389</v>
      </c>
      <c r="D6" s="64" t="s">
        <v>11</v>
      </c>
      <c r="E6" s="65" t="s">
        <v>12</v>
      </c>
      <c r="F6" s="66">
        <v>196020</v>
      </c>
      <c r="G6" s="66">
        <v>176418</v>
      </c>
      <c r="H6" s="67">
        <f t="shared" si="0"/>
        <v>90</v>
      </c>
      <c r="I6" s="68">
        <v>137200</v>
      </c>
      <c r="J6" s="2" t="s">
        <v>52</v>
      </c>
    </row>
    <row r="7" spans="1:10" ht="16.5" customHeight="1">
      <c r="A7" s="69" t="s">
        <v>248</v>
      </c>
      <c r="B7" s="62" t="s">
        <v>249</v>
      </c>
      <c r="C7" s="63">
        <v>27004601</v>
      </c>
      <c r="D7" s="64" t="s">
        <v>11</v>
      </c>
      <c r="E7" s="65" t="s">
        <v>12</v>
      </c>
      <c r="F7" s="66">
        <v>467645</v>
      </c>
      <c r="G7" s="66">
        <v>400000</v>
      </c>
      <c r="H7" s="67">
        <f t="shared" si="0"/>
        <v>85.53496776400902</v>
      </c>
      <c r="I7" s="68">
        <v>300000</v>
      </c>
      <c r="J7" s="6" t="s">
        <v>11</v>
      </c>
    </row>
    <row r="8" spans="1:10" ht="16.5" customHeight="1">
      <c r="A8" s="61" t="s">
        <v>250</v>
      </c>
      <c r="B8" s="62" t="s">
        <v>251</v>
      </c>
      <c r="C8" s="63">
        <v>70948011</v>
      </c>
      <c r="D8" s="64" t="s">
        <v>40</v>
      </c>
      <c r="E8" s="65" t="s">
        <v>12</v>
      </c>
      <c r="F8" s="66">
        <v>260000</v>
      </c>
      <c r="G8" s="66">
        <v>230000</v>
      </c>
      <c r="H8" s="67">
        <f t="shared" si="0"/>
        <v>88.46153846153845</v>
      </c>
      <c r="I8" s="68">
        <v>182000</v>
      </c>
      <c r="J8" s="2" t="s">
        <v>40</v>
      </c>
    </row>
    <row r="9" spans="1:10" ht="16.5" customHeight="1">
      <c r="A9" s="61" t="s">
        <v>252</v>
      </c>
      <c r="B9" s="62" t="s">
        <v>253</v>
      </c>
      <c r="C9" s="63">
        <v>64826996</v>
      </c>
      <c r="D9" s="64" t="s">
        <v>11</v>
      </c>
      <c r="E9" s="65" t="s">
        <v>12</v>
      </c>
      <c r="F9" s="66">
        <v>150000</v>
      </c>
      <c r="G9" s="66">
        <v>135000</v>
      </c>
      <c r="H9" s="67">
        <f t="shared" si="0"/>
        <v>90</v>
      </c>
      <c r="I9" s="68">
        <v>105000</v>
      </c>
      <c r="J9" s="6" t="s">
        <v>11</v>
      </c>
    </row>
    <row r="10" spans="1:10" ht="27" customHeight="1">
      <c r="A10" s="64" t="s">
        <v>254</v>
      </c>
      <c r="B10" s="62" t="s">
        <v>255</v>
      </c>
      <c r="C10" s="63"/>
      <c r="D10" s="64" t="s">
        <v>23</v>
      </c>
      <c r="E10" s="65" t="s">
        <v>12</v>
      </c>
      <c r="F10" s="66">
        <v>75000</v>
      </c>
      <c r="G10" s="66">
        <v>67500</v>
      </c>
      <c r="H10" s="67">
        <f t="shared" si="0"/>
        <v>90</v>
      </c>
      <c r="I10" s="68">
        <v>52500</v>
      </c>
      <c r="J10" s="6" t="s">
        <v>23</v>
      </c>
    </row>
    <row r="11" spans="1:10" ht="17.25" customHeight="1">
      <c r="A11" s="61" t="s">
        <v>256</v>
      </c>
      <c r="B11" s="62" t="s">
        <v>257</v>
      </c>
      <c r="C11" s="63">
        <v>71227075</v>
      </c>
      <c r="D11" s="64" t="s">
        <v>27</v>
      </c>
      <c r="E11" s="65" t="s">
        <v>12</v>
      </c>
      <c r="F11" s="66">
        <v>200000</v>
      </c>
      <c r="G11" s="66">
        <v>165000</v>
      </c>
      <c r="H11" s="67">
        <f t="shared" si="0"/>
        <v>82.5</v>
      </c>
      <c r="I11" s="68">
        <v>165000</v>
      </c>
      <c r="J11" s="2" t="s">
        <v>27</v>
      </c>
    </row>
    <row r="12" spans="1:10" ht="16.5" customHeight="1">
      <c r="A12" s="69" t="s">
        <v>258</v>
      </c>
      <c r="B12" s="62" t="s">
        <v>259</v>
      </c>
      <c r="C12" s="63">
        <v>274798</v>
      </c>
      <c r="D12" s="64" t="s">
        <v>35</v>
      </c>
      <c r="E12" s="65" t="s">
        <v>12</v>
      </c>
      <c r="F12" s="66">
        <v>500000</v>
      </c>
      <c r="G12" s="66">
        <v>450000</v>
      </c>
      <c r="H12" s="67">
        <f t="shared" si="0"/>
        <v>90</v>
      </c>
      <c r="I12" s="68">
        <v>350000</v>
      </c>
      <c r="J12" s="6" t="s">
        <v>35</v>
      </c>
    </row>
    <row r="13" spans="1:10" ht="28.5" customHeight="1">
      <c r="A13" s="64" t="s">
        <v>260</v>
      </c>
      <c r="B13" s="62" t="s">
        <v>261</v>
      </c>
      <c r="C13" s="63">
        <v>60116790</v>
      </c>
      <c r="D13" s="64" t="s">
        <v>23</v>
      </c>
      <c r="E13" s="65" t="s">
        <v>69</v>
      </c>
      <c r="F13" s="66">
        <v>300000</v>
      </c>
      <c r="G13" s="66">
        <v>208750</v>
      </c>
      <c r="H13" s="67">
        <f t="shared" si="0"/>
        <v>69.58333333333333</v>
      </c>
      <c r="I13" s="68">
        <v>208700</v>
      </c>
      <c r="J13" s="2" t="s">
        <v>23</v>
      </c>
    </row>
    <row r="14" spans="1:10" s="18" customFormat="1" ht="12.75">
      <c r="A14" s="70" t="s">
        <v>55</v>
      </c>
      <c r="B14" s="71"/>
      <c r="C14" s="71"/>
      <c r="D14" s="71"/>
      <c r="E14" s="71"/>
      <c r="F14" s="72">
        <f>SUM(F2:F13)</f>
        <v>4294560</v>
      </c>
      <c r="G14" s="72">
        <f>SUM(G2:G13)</f>
        <v>3758168</v>
      </c>
      <c r="H14" s="73">
        <f t="shared" si="0"/>
        <v>87.5099660966432</v>
      </c>
      <c r="I14" s="72">
        <f>SUM(I2:I13)</f>
        <v>2450400</v>
      </c>
      <c r="J14" s="2"/>
    </row>
    <row r="15" ht="6" customHeight="1"/>
    <row r="16" ht="12.75">
      <c r="A16" s="6"/>
    </row>
    <row r="17" ht="12.75">
      <c r="A17" s="6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A1" sqref="A1:IV16384"/>
    </sheetView>
  </sheetViews>
  <sheetFormatPr defaultColWidth="9.00390625" defaultRowHeight="12.75"/>
  <cols>
    <col min="1" max="1" width="22.125" style="2" customWidth="1"/>
    <col min="2" max="2" width="11.75390625" style="2" customWidth="1"/>
    <col min="3" max="3" width="14.875" style="2" customWidth="1"/>
    <col min="4" max="4" width="9.125" style="8" customWidth="1"/>
    <col min="5" max="5" width="13.875" style="2" customWidth="1"/>
    <col min="6" max="6" width="14.00390625" style="46" customWidth="1"/>
    <col min="7" max="7" width="11.00390625" style="2" hidden="1" customWidth="1"/>
    <col min="8" max="8" width="12.875" style="46" customWidth="1"/>
    <col min="9" max="16384" width="9.125" style="2" customWidth="1"/>
  </cols>
  <sheetData>
    <row r="1" spans="1:8" ht="25.5">
      <c r="A1" s="1" t="s">
        <v>3</v>
      </c>
      <c r="B1" s="1" t="s">
        <v>186</v>
      </c>
      <c r="C1" s="4" t="s">
        <v>7</v>
      </c>
      <c r="D1" s="4" t="s">
        <v>8</v>
      </c>
      <c r="E1" s="1" t="s">
        <v>4</v>
      </c>
      <c r="F1" s="47" t="s">
        <v>5</v>
      </c>
      <c r="G1" s="4" t="s">
        <v>51</v>
      </c>
      <c r="H1" s="40" t="s">
        <v>62</v>
      </c>
    </row>
    <row r="2" spans="1:8" ht="13.5" customHeight="1">
      <c r="A2" s="6" t="s">
        <v>187</v>
      </c>
      <c r="B2" s="8">
        <v>653560</v>
      </c>
      <c r="C2" s="6" t="s">
        <v>13</v>
      </c>
      <c r="D2" s="7" t="s">
        <v>69</v>
      </c>
      <c r="E2" s="3">
        <v>232200</v>
      </c>
      <c r="F2" s="46">
        <v>100000</v>
      </c>
      <c r="G2" s="14">
        <f aca="true" t="shared" si="0" ref="G2:G35">F2/E2*100</f>
        <v>43.06632213608958</v>
      </c>
      <c r="H2" s="41">
        <v>100000</v>
      </c>
    </row>
    <row r="3" spans="1:8" ht="13.5" customHeight="1">
      <c r="A3" s="6" t="s">
        <v>188</v>
      </c>
      <c r="B3" s="8">
        <v>274721</v>
      </c>
      <c r="C3" s="2" t="s">
        <v>35</v>
      </c>
      <c r="D3" s="8" t="s">
        <v>12</v>
      </c>
      <c r="E3" s="3">
        <v>200000</v>
      </c>
      <c r="F3" s="46">
        <v>140000</v>
      </c>
      <c r="G3" s="14">
        <f t="shared" si="0"/>
        <v>70</v>
      </c>
      <c r="H3" s="41">
        <f>E3*0.42</f>
        <v>84000</v>
      </c>
    </row>
    <row r="4" spans="1:8" ht="13.5" customHeight="1">
      <c r="A4" s="2" t="s">
        <v>189</v>
      </c>
      <c r="B4" s="8">
        <v>271420</v>
      </c>
      <c r="C4" s="2" t="s">
        <v>27</v>
      </c>
      <c r="D4" s="8" t="s">
        <v>12</v>
      </c>
      <c r="E4" s="3">
        <v>38000</v>
      </c>
      <c r="F4" s="46">
        <v>26600</v>
      </c>
      <c r="G4" s="14">
        <f t="shared" si="0"/>
        <v>70</v>
      </c>
      <c r="H4" s="41">
        <v>25000</v>
      </c>
    </row>
    <row r="5" spans="1:9" ht="13.5" customHeight="1">
      <c r="A5" s="2" t="s">
        <v>190</v>
      </c>
      <c r="B5" s="8">
        <v>274801</v>
      </c>
      <c r="C5" s="6" t="s">
        <v>11</v>
      </c>
      <c r="D5" s="7" t="s">
        <v>12</v>
      </c>
      <c r="E5" s="3">
        <v>60000</v>
      </c>
      <c r="F5" s="46">
        <v>42000</v>
      </c>
      <c r="G5" s="14">
        <f t="shared" si="0"/>
        <v>70</v>
      </c>
      <c r="H5" s="41">
        <f>E5*0.5</f>
        <v>30000</v>
      </c>
      <c r="I5" s="6"/>
    </row>
    <row r="6" spans="1:8" ht="13.5" customHeight="1">
      <c r="A6" s="2" t="s">
        <v>191</v>
      </c>
      <c r="B6" s="8">
        <v>274828</v>
      </c>
      <c r="C6" s="2" t="s">
        <v>35</v>
      </c>
      <c r="D6" s="8" t="s">
        <v>12</v>
      </c>
      <c r="E6" s="3">
        <v>110000</v>
      </c>
      <c r="F6" s="46">
        <v>77000</v>
      </c>
      <c r="G6" s="14">
        <f t="shared" si="0"/>
        <v>70</v>
      </c>
      <c r="H6" s="41">
        <f>E6*0.5</f>
        <v>55000</v>
      </c>
    </row>
    <row r="7" spans="1:10" ht="13.5" customHeight="1">
      <c r="A7" s="2" t="s">
        <v>192</v>
      </c>
      <c r="B7" s="8">
        <v>272621</v>
      </c>
      <c r="C7" s="2" t="s">
        <v>117</v>
      </c>
      <c r="D7" s="7" t="s">
        <v>69</v>
      </c>
      <c r="E7" s="3">
        <v>788000</v>
      </c>
      <c r="F7" s="46">
        <v>438000</v>
      </c>
      <c r="G7" s="14">
        <f t="shared" si="0"/>
        <v>55.58375634517766</v>
      </c>
      <c r="H7" s="41">
        <v>150000</v>
      </c>
      <c r="I7" s="48"/>
      <c r="J7" s="49"/>
    </row>
    <row r="8" spans="1:8" ht="13.5" customHeight="1">
      <c r="A8" s="2" t="s">
        <v>193</v>
      </c>
      <c r="B8" s="8">
        <v>70156727</v>
      </c>
      <c r="C8" s="2" t="s">
        <v>117</v>
      </c>
      <c r="D8" s="7" t="s">
        <v>69</v>
      </c>
      <c r="E8" s="3">
        <v>185000</v>
      </c>
      <c r="F8" s="46">
        <v>129500</v>
      </c>
      <c r="G8" s="14">
        <f t="shared" si="0"/>
        <v>70</v>
      </c>
      <c r="H8" s="41">
        <v>83200</v>
      </c>
    </row>
    <row r="9" spans="1:8" ht="13.5" customHeight="1">
      <c r="A9" s="2" t="s">
        <v>194</v>
      </c>
      <c r="B9" s="8">
        <v>271551</v>
      </c>
      <c r="C9" s="2" t="s">
        <v>23</v>
      </c>
      <c r="D9" s="7" t="s">
        <v>69</v>
      </c>
      <c r="E9" s="3">
        <v>104575</v>
      </c>
      <c r="F9" s="46">
        <v>73202.5</v>
      </c>
      <c r="G9" s="14">
        <f t="shared" si="0"/>
        <v>70</v>
      </c>
      <c r="H9" s="41">
        <v>52200</v>
      </c>
    </row>
    <row r="10" spans="1:8" ht="13.5" customHeight="1">
      <c r="A10" s="2" t="s">
        <v>195</v>
      </c>
      <c r="B10" s="8">
        <v>268852</v>
      </c>
      <c r="C10" s="2" t="s">
        <v>40</v>
      </c>
      <c r="D10" s="8" t="s">
        <v>12</v>
      </c>
      <c r="E10" s="3">
        <v>278400</v>
      </c>
      <c r="F10" s="46">
        <v>194880</v>
      </c>
      <c r="G10" s="14">
        <f t="shared" si="0"/>
        <v>70</v>
      </c>
      <c r="H10" s="41">
        <v>111300</v>
      </c>
    </row>
    <row r="11" spans="1:8" ht="13.5" customHeight="1">
      <c r="A11" s="2" t="s">
        <v>196</v>
      </c>
      <c r="B11" s="8">
        <v>45978662</v>
      </c>
      <c r="C11" s="2" t="s">
        <v>18</v>
      </c>
      <c r="D11" s="8" t="s">
        <v>12</v>
      </c>
      <c r="E11" s="3">
        <v>131000</v>
      </c>
      <c r="F11" s="46">
        <v>91700</v>
      </c>
      <c r="G11" s="14">
        <f t="shared" si="0"/>
        <v>70</v>
      </c>
      <c r="H11" s="41">
        <f>E11*0.5</f>
        <v>65500</v>
      </c>
    </row>
    <row r="12" spans="1:8" ht="13.5" customHeight="1">
      <c r="A12" s="2" t="s">
        <v>197</v>
      </c>
      <c r="B12" s="8">
        <v>268887</v>
      </c>
      <c r="C12" s="2" t="s">
        <v>18</v>
      </c>
      <c r="D12" s="8" t="s">
        <v>12</v>
      </c>
      <c r="E12" s="3">
        <v>222000</v>
      </c>
      <c r="F12" s="46">
        <v>153400</v>
      </c>
      <c r="G12" s="14">
        <f t="shared" si="0"/>
        <v>69.0990990990991</v>
      </c>
      <c r="H12" s="41">
        <v>88800</v>
      </c>
    </row>
    <row r="13" spans="1:8" ht="13.5" customHeight="1">
      <c r="A13" s="2" t="s">
        <v>198</v>
      </c>
      <c r="B13" s="8">
        <v>44444371</v>
      </c>
      <c r="C13" s="2" t="s">
        <v>40</v>
      </c>
      <c r="D13" s="8" t="s">
        <v>9</v>
      </c>
      <c r="E13" s="3">
        <v>104000</v>
      </c>
      <c r="F13" s="46">
        <v>72800</v>
      </c>
      <c r="G13" s="14">
        <f t="shared" si="0"/>
        <v>70</v>
      </c>
      <c r="H13" s="41">
        <f>E13*0.5</f>
        <v>52000</v>
      </c>
    </row>
    <row r="14" spans="1:8" ht="13.5" customHeight="1">
      <c r="A14" s="2" t="s">
        <v>199</v>
      </c>
      <c r="B14" s="8">
        <v>271705</v>
      </c>
      <c r="C14" s="2" t="s">
        <v>27</v>
      </c>
      <c r="D14" s="8" t="s">
        <v>12</v>
      </c>
      <c r="E14" s="3">
        <v>99000</v>
      </c>
      <c r="F14" s="46">
        <v>69000</v>
      </c>
      <c r="G14" s="14">
        <f t="shared" si="0"/>
        <v>69.6969696969697</v>
      </c>
      <c r="H14" s="41">
        <f>E14*0.5</f>
        <v>49500</v>
      </c>
    </row>
    <row r="15" spans="1:8" ht="13.5" customHeight="1">
      <c r="A15" s="2" t="s">
        <v>200</v>
      </c>
      <c r="B15" s="8">
        <v>268933</v>
      </c>
      <c r="C15" s="2" t="s">
        <v>18</v>
      </c>
      <c r="D15" s="8" t="s">
        <v>9</v>
      </c>
      <c r="E15" s="3">
        <v>260000</v>
      </c>
      <c r="F15" s="46">
        <v>182000</v>
      </c>
      <c r="G15" s="14">
        <f t="shared" si="0"/>
        <v>70</v>
      </c>
      <c r="H15" s="41">
        <v>104000</v>
      </c>
    </row>
    <row r="16" spans="1:8" ht="13.5" customHeight="1">
      <c r="A16" s="2" t="s">
        <v>201</v>
      </c>
      <c r="B16" s="8">
        <v>274992</v>
      </c>
      <c r="C16" s="2" t="s">
        <v>52</v>
      </c>
      <c r="D16" s="7" t="s">
        <v>69</v>
      </c>
      <c r="E16" s="3">
        <v>96000</v>
      </c>
      <c r="F16" s="46">
        <v>67200</v>
      </c>
      <c r="G16" s="14">
        <f t="shared" si="0"/>
        <v>70</v>
      </c>
      <c r="H16" s="41">
        <f>E16*0.5</f>
        <v>48000</v>
      </c>
    </row>
    <row r="17" spans="1:8" ht="13.5" customHeight="1">
      <c r="A17" s="2" t="s">
        <v>202</v>
      </c>
      <c r="B17" s="8">
        <v>275000</v>
      </c>
      <c r="C17" s="2" t="s">
        <v>52</v>
      </c>
      <c r="D17" s="7" t="s">
        <v>69</v>
      </c>
      <c r="E17" s="3">
        <v>48000</v>
      </c>
      <c r="F17" s="46">
        <v>33600</v>
      </c>
      <c r="G17" s="14">
        <f t="shared" si="0"/>
        <v>70</v>
      </c>
      <c r="H17" s="41">
        <v>25000</v>
      </c>
    </row>
    <row r="18" spans="1:8" ht="13.5" customHeight="1">
      <c r="A18" s="2" t="s">
        <v>203</v>
      </c>
      <c r="B18" s="8">
        <v>273147</v>
      </c>
      <c r="C18" s="2" t="s">
        <v>117</v>
      </c>
      <c r="D18" s="7" t="s">
        <v>69</v>
      </c>
      <c r="E18" s="3">
        <v>82600</v>
      </c>
      <c r="F18" s="46">
        <v>57820</v>
      </c>
      <c r="G18" s="14">
        <f t="shared" si="0"/>
        <v>70</v>
      </c>
      <c r="H18" s="41">
        <f>E18*0.5</f>
        <v>41300</v>
      </c>
    </row>
    <row r="19" spans="1:8" ht="13.5" customHeight="1">
      <c r="A19" s="2" t="s">
        <v>204</v>
      </c>
      <c r="B19" s="8">
        <v>579254</v>
      </c>
      <c r="C19" s="6" t="s">
        <v>11</v>
      </c>
      <c r="D19" s="7" t="s">
        <v>12</v>
      </c>
      <c r="E19" s="3">
        <v>118000</v>
      </c>
      <c r="F19" s="46">
        <v>82600</v>
      </c>
      <c r="G19" s="14">
        <f t="shared" si="0"/>
        <v>70</v>
      </c>
      <c r="H19" s="41">
        <f>E19*0.5</f>
        <v>59000</v>
      </c>
    </row>
    <row r="20" spans="1:8" ht="13.5" customHeight="1">
      <c r="A20" s="2" t="s">
        <v>205</v>
      </c>
      <c r="B20" s="8">
        <v>579301</v>
      </c>
      <c r="C20" s="6" t="s">
        <v>11</v>
      </c>
      <c r="D20" s="7" t="s">
        <v>12</v>
      </c>
      <c r="E20" s="3">
        <v>354204</v>
      </c>
      <c r="F20" s="46">
        <v>247942</v>
      </c>
      <c r="G20" s="14">
        <f t="shared" si="0"/>
        <v>69.9997741414552</v>
      </c>
      <c r="H20" s="41">
        <v>141600</v>
      </c>
    </row>
    <row r="21" spans="1:8" ht="13.5" customHeight="1">
      <c r="A21" s="2" t="s">
        <v>82</v>
      </c>
      <c r="B21" s="8">
        <v>653403</v>
      </c>
      <c r="C21" s="2" t="s">
        <v>40</v>
      </c>
      <c r="D21" s="8" t="s">
        <v>135</v>
      </c>
      <c r="E21" s="3">
        <v>182000</v>
      </c>
      <c r="F21" s="46">
        <v>127400</v>
      </c>
      <c r="G21" s="14">
        <f t="shared" si="0"/>
        <v>70</v>
      </c>
      <c r="H21" s="41">
        <f>E21*0.45</f>
        <v>81900</v>
      </c>
    </row>
    <row r="22" spans="1:8" ht="13.5" customHeight="1">
      <c r="A22" s="6" t="s">
        <v>206</v>
      </c>
      <c r="B22" s="8">
        <v>272809</v>
      </c>
      <c r="C22" s="2" t="s">
        <v>117</v>
      </c>
      <c r="D22" s="7" t="s">
        <v>69</v>
      </c>
      <c r="E22" s="3">
        <v>96000</v>
      </c>
      <c r="F22" s="46">
        <v>67200</v>
      </c>
      <c r="G22" s="14">
        <f t="shared" si="0"/>
        <v>70</v>
      </c>
      <c r="H22" s="41">
        <f>E22*0.5</f>
        <v>48000</v>
      </c>
    </row>
    <row r="23" spans="1:8" ht="13.5" customHeight="1">
      <c r="A23" s="2" t="s">
        <v>207</v>
      </c>
      <c r="B23" s="8">
        <v>272841</v>
      </c>
      <c r="C23" s="6" t="s">
        <v>13</v>
      </c>
      <c r="D23" s="7" t="s">
        <v>69</v>
      </c>
      <c r="E23" s="3">
        <v>500000</v>
      </c>
      <c r="F23" s="46">
        <v>250000</v>
      </c>
      <c r="G23" s="14">
        <f t="shared" si="0"/>
        <v>50</v>
      </c>
      <c r="H23" s="41">
        <v>150000</v>
      </c>
    </row>
    <row r="24" spans="1:8" ht="13.5" customHeight="1">
      <c r="A24" s="2" t="s">
        <v>208</v>
      </c>
      <c r="B24" s="8">
        <v>269212</v>
      </c>
      <c r="C24" s="2" t="s">
        <v>40</v>
      </c>
      <c r="D24" s="8" t="s">
        <v>12</v>
      </c>
      <c r="E24" s="3">
        <v>394000</v>
      </c>
      <c r="F24" s="46">
        <v>270000</v>
      </c>
      <c r="G24" s="14">
        <f t="shared" si="0"/>
        <v>68.52791878172589</v>
      </c>
      <c r="H24" s="41">
        <v>150000</v>
      </c>
    </row>
    <row r="25" spans="1:8" ht="13.5" customHeight="1">
      <c r="A25" s="2" t="s">
        <v>209</v>
      </c>
      <c r="B25" s="8">
        <v>269255</v>
      </c>
      <c r="C25" s="2" t="s">
        <v>40</v>
      </c>
      <c r="D25" s="8" t="s">
        <v>12</v>
      </c>
      <c r="E25" s="3">
        <v>42000</v>
      </c>
      <c r="F25" s="46">
        <v>29400</v>
      </c>
      <c r="G25" s="14">
        <f t="shared" si="0"/>
        <v>70</v>
      </c>
      <c r="H25" s="41">
        <v>25000</v>
      </c>
    </row>
    <row r="26" spans="1:8" ht="13.5" customHeight="1">
      <c r="A26" s="2" t="s">
        <v>210</v>
      </c>
      <c r="B26" s="8">
        <v>269263</v>
      </c>
      <c r="C26" s="2" t="s">
        <v>18</v>
      </c>
      <c r="D26" s="8" t="s">
        <v>9</v>
      </c>
      <c r="E26" s="3">
        <v>38100</v>
      </c>
      <c r="F26" s="46">
        <v>26670</v>
      </c>
      <c r="G26" s="14">
        <f t="shared" si="0"/>
        <v>70</v>
      </c>
      <c r="H26" s="41">
        <v>25000</v>
      </c>
    </row>
    <row r="27" spans="1:8" ht="13.5" customHeight="1">
      <c r="A27" s="6" t="s">
        <v>211</v>
      </c>
      <c r="B27" s="8">
        <v>653381</v>
      </c>
      <c r="C27" s="2" t="s">
        <v>18</v>
      </c>
      <c r="D27" s="8" t="s">
        <v>12</v>
      </c>
      <c r="E27" s="3">
        <v>240000</v>
      </c>
      <c r="F27" s="46">
        <v>168000</v>
      </c>
      <c r="G27" s="14">
        <f t="shared" si="0"/>
        <v>70</v>
      </c>
      <c r="H27" s="41">
        <f>E27*0.4</f>
        <v>96000</v>
      </c>
    </row>
    <row r="28" spans="1:8" ht="13.5" customHeight="1">
      <c r="A28" s="2" t="s">
        <v>212</v>
      </c>
      <c r="B28" s="8">
        <v>271900</v>
      </c>
      <c r="C28" s="2" t="s">
        <v>23</v>
      </c>
      <c r="D28" s="7" t="s">
        <v>69</v>
      </c>
      <c r="E28" s="3">
        <v>73000</v>
      </c>
      <c r="F28" s="46">
        <v>51100</v>
      </c>
      <c r="G28" s="14">
        <f t="shared" si="0"/>
        <v>70</v>
      </c>
      <c r="H28" s="41">
        <f>E28*0.5</f>
        <v>36500</v>
      </c>
    </row>
    <row r="29" spans="1:8" ht="13.5" customHeight="1">
      <c r="A29" s="2" t="s">
        <v>213</v>
      </c>
      <c r="B29" s="8">
        <v>272914</v>
      </c>
      <c r="C29" s="6" t="s">
        <v>13</v>
      </c>
      <c r="D29" s="7" t="s">
        <v>69</v>
      </c>
      <c r="E29" s="3">
        <v>39750</v>
      </c>
      <c r="F29" s="46">
        <v>27825</v>
      </c>
      <c r="G29" s="14">
        <f t="shared" si="0"/>
        <v>70</v>
      </c>
      <c r="H29" s="41">
        <v>25000</v>
      </c>
    </row>
    <row r="30" spans="1:8" ht="13.5" customHeight="1">
      <c r="A30" s="6" t="s">
        <v>214</v>
      </c>
      <c r="B30" s="8">
        <v>271926</v>
      </c>
      <c r="C30" s="2" t="s">
        <v>215</v>
      </c>
      <c r="D30" s="7" t="s">
        <v>69</v>
      </c>
      <c r="E30" s="3">
        <v>173904</v>
      </c>
      <c r="F30" s="46">
        <v>121724</v>
      </c>
      <c r="G30" s="14">
        <f t="shared" si="0"/>
        <v>69.99493973686631</v>
      </c>
      <c r="H30" s="41">
        <v>78200</v>
      </c>
    </row>
    <row r="31" spans="1:8" ht="13.5" customHeight="1">
      <c r="A31" s="2" t="s">
        <v>216</v>
      </c>
      <c r="B31" s="8">
        <v>269301</v>
      </c>
      <c r="C31" s="2" t="s">
        <v>40</v>
      </c>
      <c r="D31" s="8" t="s">
        <v>12</v>
      </c>
      <c r="E31" s="3">
        <v>51000</v>
      </c>
      <c r="F31" s="46">
        <v>35700</v>
      </c>
      <c r="G31" s="14">
        <f t="shared" si="0"/>
        <v>70</v>
      </c>
      <c r="H31" s="41">
        <f>E31*0.5</f>
        <v>25500</v>
      </c>
    </row>
    <row r="32" spans="1:8" ht="13.5" customHeight="1">
      <c r="A32" s="2" t="s">
        <v>217</v>
      </c>
      <c r="B32" s="8">
        <v>275271</v>
      </c>
      <c r="C32" s="6" t="s">
        <v>11</v>
      </c>
      <c r="D32" s="7" t="s">
        <v>12</v>
      </c>
      <c r="E32" s="3">
        <v>41000</v>
      </c>
      <c r="F32" s="46">
        <v>28700</v>
      </c>
      <c r="G32" s="14">
        <f t="shared" si="0"/>
        <v>70</v>
      </c>
      <c r="H32" s="41">
        <v>28700</v>
      </c>
    </row>
    <row r="33" spans="1:8" ht="13.5" customHeight="1">
      <c r="A33" s="2" t="s">
        <v>218</v>
      </c>
      <c r="B33" s="8">
        <v>269344</v>
      </c>
      <c r="C33" s="2" t="s">
        <v>40</v>
      </c>
      <c r="D33" s="8" t="s">
        <v>12</v>
      </c>
      <c r="E33" s="3">
        <v>230000</v>
      </c>
      <c r="F33" s="46">
        <v>161000</v>
      </c>
      <c r="G33" s="14">
        <f t="shared" si="0"/>
        <v>70</v>
      </c>
      <c r="H33" s="41">
        <f>E33*0.4</f>
        <v>92000</v>
      </c>
    </row>
    <row r="34" spans="1:8" ht="13.5" customHeight="1">
      <c r="A34" s="2" t="s">
        <v>219</v>
      </c>
      <c r="B34" s="8">
        <v>272957</v>
      </c>
      <c r="C34" s="2" t="s">
        <v>220</v>
      </c>
      <c r="D34" s="8" t="s">
        <v>9</v>
      </c>
      <c r="E34" s="3">
        <v>64122</v>
      </c>
      <c r="F34" s="46">
        <v>44885</v>
      </c>
      <c r="G34" s="14">
        <f t="shared" si="0"/>
        <v>69.99937618913945</v>
      </c>
      <c r="H34" s="41">
        <v>32000</v>
      </c>
    </row>
    <row r="35" spans="1:8" ht="13.5" customHeight="1">
      <c r="A35" s="6" t="s">
        <v>221</v>
      </c>
      <c r="B35" s="8">
        <v>275361</v>
      </c>
      <c r="C35" s="2" t="s">
        <v>52</v>
      </c>
      <c r="D35" s="7" t="s">
        <v>69</v>
      </c>
      <c r="E35" s="3">
        <v>124000</v>
      </c>
      <c r="F35" s="46">
        <v>86800</v>
      </c>
      <c r="G35" s="14">
        <f t="shared" si="0"/>
        <v>70</v>
      </c>
      <c r="H35" s="41">
        <f>E35*0.5</f>
        <v>62000</v>
      </c>
    </row>
    <row r="36" spans="1:8" ht="13.5" customHeight="1">
      <c r="A36" s="50" t="s">
        <v>222</v>
      </c>
      <c r="B36" s="8">
        <v>275387</v>
      </c>
      <c r="C36" s="6" t="s">
        <v>11</v>
      </c>
      <c r="D36" s="7" t="s">
        <v>12</v>
      </c>
      <c r="E36" s="51">
        <v>224000</v>
      </c>
      <c r="F36" s="52">
        <v>156000</v>
      </c>
      <c r="G36" s="53">
        <v>69.9</v>
      </c>
      <c r="H36" s="54">
        <f>E36*0.4</f>
        <v>89600</v>
      </c>
    </row>
    <row r="37" spans="1:8" ht="13.5" customHeight="1">
      <c r="A37" s="2" t="s">
        <v>223</v>
      </c>
      <c r="B37" s="8">
        <v>273058</v>
      </c>
      <c r="C37" s="2" t="s">
        <v>220</v>
      </c>
      <c r="D37" s="8" t="s">
        <v>9</v>
      </c>
      <c r="E37" s="3">
        <v>62360</v>
      </c>
      <c r="F37" s="46">
        <v>43652</v>
      </c>
      <c r="G37" s="14">
        <f aca="true" t="shared" si="1" ref="G37:G52">F37/E37*100</f>
        <v>70</v>
      </c>
      <c r="H37" s="41">
        <v>31100</v>
      </c>
    </row>
    <row r="38" spans="1:8" ht="13.5" customHeight="1">
      <c r="A38" s="2" t="s">
        <v>224</v>
      </c>
      <c r="B38" s="8">
        <v>572124</v>
      </c>
      <c r="C38" s="2" t="s">
        <v>27</v>
      </c>
      <c r="D38" s="8" t="s">
        <v>12</v>
      </c>
      <c r="E38" s="3">
        <v>424500</v>
      </c>
      <c r="F38" s="46">
        <v>297150</v>
      </c>
      <c r="G38" s="14">
        <f t="shared" si="1"/>
        <v>70</v>
      </c>
      <c r="H38" s="41">
        <v>150000</v>
      </c>
    </row>
    <row r="39" spans="1:8" ht="13.5" customHeight="1">
      <c r="A39" s="2" t="s">
        <v>86</v>
      </c>
      <c r="B39" s="8">
        <v>653420</v>
      </c>
      <c r="C39" s="2" t="s">
        <v>40</v>
      </c>
      <c r="D39" s="8" t="s">
        <v>12</v>
      </c>
      <c r="E39" s="3">
        <v>89000</v>
      </c>
      <c r="F39" s="46">
        <v>61000</v>
      </c>
      <c r="G39" s="14">
        <f t="shared" si="1"/>
        <v>68.53932584269663</v>
      </c>
      <c r="H39" s="41">
        <f>E39*0.5</f>
        <v>44500</v>
      </c>
    </row>
    <row r="40" spans="1:8" ht="13.5" customHeight="1">
      <c r="A40" s="6" t="s">
        <v>225</v>
      </c>
      <c r="B40" s="8">
        <v>273082</v>
      </c>
      <c r="C40" s="2" t="s">
        <v>117</v>
      </c>
      <c r="D40" s="7" t="s">
        <v>69</v>
      </c>
      <c r="E40" s="3">
        <v>72000</v>
      </c>
      <c r="F40" s="46">
        <v>50400</v>
      </c>
      <c r="G40" s="14">
        <f t="shared" si="1"/>
        <v>70</v>
      </c>
      <c r="H40" s="41">
        <f>E40*0.5</f>
        <v>36000</v>
      </c>
    </row>
    <row r="41" spans="1:8" ht="13.5" customHeight="1">
      <c r="A41" s="2" t="s">
        <v>226</v>
      </c>
      <c r="B41" s="8">
        <v>71184341</v>
      </c>
      <c r="C41" s="2" t="s">
        <v>227</v>
      </c>
      <c r="D41" s="7" t="s">
        <v>69</v>
      </c>
      <c r="E41" s="3">
        <v>458000</v>
      </c>
      <c r="F41" s="46">
        <v>137400</v>
      </c>
      <c r="G41" s="14">
        <f t="shared" si="1"/>
        <v>30</v>
      </c>
      <c r="H41" s="41">
        <v>137400</v>
      </c>
    </row>
    <row r="42" spans="1:8" ht="13.5" customHeight="1">
      <c r="A42" s="2" t="s">
        <v>228</v>
      </c>
      <c r="B42" s="8">
        <v>273112</v>
      </c>
      <c r="C42" s="6" t="s">
        <v>13</v>
      </c>
      <c r="D42" s="7" t="s">
        <v>69</v>
      </c>
      <c r="E42" s="3">
        <v>160000</v>
      </c>
      <c r="F42" s="46">
        <v>110000</v>
      </c>
      <c r="G42" s="14">
        <f t="shared" si="1"/>
        <v>68.75</v>
      </c>
      <c r="H42" s="41">
        <f>E42*0.45</f>
        <v>72000</v>
      </c>
    </row>
    <row r="43" spans="1:8" ht="13.5" customHeight="1">
      <c r="A43" s="2" t="s">
        <v>104</v>
      </c>
      <c r="B43" s="8">
        <v>278343</v>
      </c>
      <c r="C43" s="2" t="s">
        <v>68</v>
      </c>
      <c r="D43" s="8" t="s">
        <v>146</v>
      </c>
      <c r="E43" s="3">
        <v>600000</v>
      </c>
      <c r="F43" s="46">
        <v>420000</v>
      </c>
      <c r="G43" s="14">
        <f t="shared" si="1"/>
        <v>70</v>
      </c>
      <c r="H43" s="41">
        <v>150000</v>
      </c>
    </row>
    <row r="44" spans="1:8" ht="13.5" customHeight="1">
      <c r="A44" s="2" t="s">
        <v>229</v>
      </c>
      <c r="B44" s="8">
        <v>273139</v>
      </c>
      <c r="C44" s="6" t="s">
        <v>13</v>
      </c>
      <c r="D44" s="7" t="s">
        <v>69</v>
      </c>
      <c r="E44" s="3">
        <v>290000</v>
      </c>
      <c r="F44" s="46">
        <v>203000</v>
      </c>
      <c r="G44" s="14">
        <f t="shared" si="1"/>
        <v>70</v>
      </c>
      <c r="H44" s="41">
        <f>E44*0.4</f>
        <v>116000</v>
      </c>
    </row>
    <row r="45" spans="1:8" ht="13.5" customHeight="1">
      <c r="A45" s="6" t="s">
        <v>53</v>
      </c>
      <c r="B45" s="8">
        <v>275433</v>
      </c>
      <c r="C45" s="2" t="s">
        <v>52</v>
      </c>
      <c r="D45" s="7" t="s">
        <v>69</v>
      </c>
      <c r="E45" s="3">
        <v>109000</v>
      </c>
      <c r="F45" s="46">
        <v>76300</v>
      </c>
      <c r="G45" s="14">
        <f t="shared" si="1"/>
        <v>70</v>
      </c>
      <c r="H45" s="41">
        <f>E45*0.5</f>
        <v>54500</v>
      </c>
    </row>
    <row r="46" spans="1:8" ht="13.5" customHeight="1">
      <c r="A46" s="2" t="s">
        <v>230</v>
      </c>
      <c r="B46" s="8">
        <v>273155</v>
      </c>
      <c r="C46" s="6" t="s">
        <v>74</v>
      </c>
      <c r="D46" s="7" t="s">
        <v>69</v>
      </c>
      <c r="E46" s="3">
        <v>300000</v>
      </c>
      <c r="F46" s="46">
        <v>90000</v>
      </c>
      <c r="G46" s="14">
        <f t="shared" si="1"/>
        <v>30</v>
      </c>
      <c r="H46" s="41">
        <v>90000</v>
      </c>
    </row>
    <row r="47" spans="1:8" ht="13.5" customHeight="1">
      <c r="A47" s="6" t="s">
        <v>231</v>
      </c>
      <c r="B47" s="8">
        <v>273163</v>
      </c>
      <c r="C47" s="2" t="s">
        <v>117</v>
      </c>
      <c r="D47" s="7" t="s">
        <v>69</v>
      </c>
      <c r="E47" s="3">
        <v>156472</v>
      </c>
      <c r="F47" s="46">
        <v>109500</v>
      </c>
      <c r="G47" s="14">
        <f t="shared" si="1"/>
        <v>69.98057160386523</v>
      </c>
      <c r="H47" s="41">
        <v>70400</v>
      </c>
    </row>
    <row r="48" spans="1:8" ht="13.5" customHeight="1">
      <c r="A48" s="2" t="s">
        <v>232</v>
      </c>
      <c r="B48" s="8">
        <v>654451</v>
      </c>
      <c r="C48" s="2" t="s">
        <v>117</v>
      </c>
      <c r="D48" s="7" t="s">
        <v>69</v>
      </c>
      <c r="E48" s="3">
        <v>314000</v>
      </c>
      <c r="F48" s="46">
        <v>200000</v>
      </c>
      <c r="G48" s="14">
        <f t="shared" si="1"/>
        <v>63.69426751592356</v>
      </c>
      <c r="H48" s="41">
        <f>E48*0.4</f>
        <v>125600</v>
      </c>
    </row>
    <row r="49" spans="1:8" ht="13.5" customHeight="1">
      <c r="A49" s="2" t="s">
        <v>233</v>
      </c>
      <c r="B49" s="8">
        <v>269786</v>
      </c>
      <c r="C49" s="2" t="s">
        <v>18</v>
      </c>
      <c r="D49" s="8" t="s">
        <v>12</v>
      </c>
      <c r="E49" s="3">
        <v>125000</v>
      </c>
      <c r="F49" s="46">
        <v>85000</v>
      </c>
      <c r="G49" s="14">
        <f t="shared" si="1"/>
        <v>68</v>
      </c>
      <c r="H49" s="41">
        <f>E49*0.5</f>
        <v>62500</v>
      </c>
    </row>
    <row r="50" spans="1:8" ht="13.5" customHeight="1">
      <c r="A50" s="6" t="s">
        <v>234</v>
      </c>
      <c r="B50" s="8">
        <v>653497</v>
      </c>
      <c r="C50" s="2" t="s">
        <v>117</v>
      </c>
      <c r="D50" s="7" t="s">
        <v>69</v>
      </c>
      <c r="E50" s="3">
        <v>158000</v>
      </c>
      <c r="F50" s="46">
        <v>110600</v>
      </c>
      <c r="G50" s="14">
        <f t="shared" si="1"/>
        <v>70</v>
      </c>
      <c r="H50" s="41">
        <v>71100</v>
      </c>
    </row>
    <row r="51" spans="1:8" ht="13.5" customHeight="1">
      <c r="A51" s="2" t="s">
        <v>235</v>
      </c>
      <c r="B51" s="8">
        <v>272426</v>
      </c>
      <c r="C51" s="14" t="s">
        <v>27</v>
      </c>
      <c r="D51" s="55" t="s">
        <v>12</v>
      </c>
      <c r="E51" s="3">
        <v>100000</v>
      </c>
      <c r="F51" s="46">
        <v>70000</v>
      </c>
      <c r="G51" s="14">
        <f t="shared" si="1"/>
        <v>70</v>
      </c>
      <c r="H51" s="41">
        <f>E51*0.5</f>
        <v>50000</v>
      </c>
    </row>
    <row r="52" spans="1:8" s="18" customFormat="1" ht="12.75">
      <c r="A52" s="18" t="s">
        <v>55</v>
      </c>
      <c r="B52" s="2"/>
      <c r="C52" s="2"/>
      <c r="D52" s="8"/>
      <c r="E52" s="20">
        <f>SUM(E2:E51)</f>
        <v>9442187</v>
      </c>
      <c r="F52" s="56">
        <f>SUM(F2:F51)</f>
        <v>5995650.5</v>
      </c>
      <c r="G52" s="57">
        <f t="shared" si="1"/>
        <v>63.4985358794525</v>
      </c>
      <c r="H52" s="56">
        <f>SUM(H2:H51)</f>
        <v>3671900</v>
      </c>
    </row>
    <row r="53" ht="12.75">
      <c r="H53" s="41"/>
    </row>
    <row r="54" ht="12.75">
      <c r="A54" s="6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1" sqref="A1:IV16384"/>
    </sheetView>
  </sheetViews>
  <sheetFormatPr defaultColWidth="9.00390625" defaultRowHeight="12.75"/>
  <cols>
    <col min="1" max="1" width="34.375" style="2" customWidth="1"/>
    <col min="2" max="2" width="40.75390625" style="5" hidden="1" customWidth="1"/>
    <col min="3" max="3" width="14.25390625" style="5" customWidth="1"/>
    <col min="4" max="4" width="18.625" style="5" customWidth="1"/>
    <col min="5" max="5" width="10.125" style="5" customWidth="1"/>
    <col min="6" max="6" width="12.875" style="3" customWidth="1"/>
    <col min="7" max="7" width="14.00390625" style="3" customWidth="1"/>
    <col min="8" max="8" width="11.875" style="2" hidden="1" customWidth="1"/>
    <col min="9" max="10" width="0" style="2" hidden="1" customWidth="1"/>
    <col min="11" max="11" width="12.625" style="46" customWidth="1"/>
    <col min="12" max="16384" width="9.125" style="2" customWidth="1"/>
  </cols>
  <sheetData>
    <row r="1" spans="1:11" ht="25.5">
      <c r="A1" s="39" t="s">
        <v>3</v>
      </c>
      <c r="B1" s="4" t="s">
        <v>6</v>
      </c>
      <c r="C1" s="4" t="s">
        <v>65</v>
      </c>
      <c r="D1" s="4" t="s">
        <v>7</v>
      </c>
      <c r="E1" s="4" t="s">
        <v>8</v>
      </c>
      <c r="F1" s="11" t="s">
        <v>4</v>
      </c>
      <c r="G1" s="11" t="s">
        <v>5</v>
      </c>
      <c r="H1" s="4" t="s">
        <v>51</v>
      </c>
      <c r="I1" s="4" t="s">
        <v>10</v>
      </c>
      <c r="J1" s="4" t="s">
        <v>122</v>
      </c>
      <c r="K1" s="40" t="s">
        <v>62</v>
      </c>
    </row>
    <row r="2" spans="1:11" ht="13.5" customHeight="1">
      <c r="A2" s="6" t="s">
        <v>123</v>
      </c>
      <c r="B2" s="10" t="s">
        <v>124</v>
      </c>
      <c r="C2" s="8">
        <v>69860947</v>
      </c>
      <c r="D2" s="2" t="s">
        <v>117</v>
      </c>
      <c r="E2" s="7" t="s">
        <v>69</v>
      </c>
      <c r="F2" s="3">
        <v>950000</v>
      </c>
      <c r="G2" s="3">
        <v>655500</v>
      </c>
      <c r="H2" s="14">
        <f aca="true" t="shared" si="0" ref="H2:H32">G2/F2*100</f>
        <v>69</v>
      </c>
      <c r="I2" s="3">
        <v>3245</v>
      </c>
      <c r="J2" s="14">
        <v>61.7</v>
      </c>
      <c r="K2" s="41">
        <f>F2*0.5</f>
        <v>475000</v>
      </c>
    </row>
    <row r="3" spans="1:11" ht="13.5" customHeight="1">
      <c r="A3" s="2" t="s">
        <v>125</v>
      </c>
      <c r="B3" s="10" t="s">
        <v>126</v>
      </c>
      <c r="C3" s="8">
        <v>75084589</v>
      </c>
      <c r="D3" s="2" t="s">
        <v>35</v>
      </c>
      <c r="E3" s="8" t="s">
        <v>12</v>
      </c>
      <c r="F3" s="3">
        <v>600000</v>
      </c>
      <c r="G3" s="3">
        <v>300000</v>
      </c>
      <c r="H3" s="14">
        <f t="shared" si="0"/>
        <v>50</v>
      </c>
      <c r="I3" s="3">
        <v>2900</v>
      </c>
      <c r="J3" s="14"/>
      <c r="K3" s="41">
        <f>F3*0.5</f>
        <v>300000</v>
      </c>
    </row>
    <row r="4" spans="1:11" ht="13.5" customHeight="1">
      <c r="A4" s="6" t="s">
        <v>127</v>
      </c>
      <c r="B4" s="10" t="s">
        <v>128</v>
      </c>
      <c r="C4" s="8">
        <v>67438539</v>
      </c>
      <c r="D4" s="6" t="s">
        <v>13</v>
      </c>
      <c r="E4" s="7" t="s">
        <v>69</v>
      </c>
      <c r="F4" s="3">
        <v>795500</v>
      </c>
      <c r="G4" s="3">
        <v>477300</v>
      </c>
      <c r="H4" s="14">
        <f t="shared" si="0"/>
        <v>60</v>
      </c>
      <c r="I4" s="3">
        <v>17041</v>
      </c>
      <c r="J4" s="14">
        <v>67.1</v>
      </c>
      <c r="K4" s="41">
        <v>397700</v>
      </c>
    </row>
    <row r="5" spans="1:11" ht="13.5" customHeight="1">
      <c r="A5" s="6" t="s">
        <v>129</v>
      </c>
      <c r="B5" s="10" t="s">
        <v>130</v>
      </c>
      <c r="C5" s="8">
        <v>75082233</v>
      </c>
      <c r="D5" s="2" t="s">
        <v>74</v>
      </c>
      <c r="E5" s="7" t="s">
        <v>69</v>
      </c>
      <c r="F5" s="3">
        <v>1732640</v>
      </c>
      <c r="G5" s="3">
        <v>510000</v>
      </c>
      <c r="H5" s="14">
        <f t="shared" si="0"/>
        <v>29.43485086342229</v>
      </c>
      <c r="I5" s="3">
        <v>16559</v>
      </c>
      <c r="J5" s="14"/>
      <c r="K5" s="41">
        <v>500000</v>
      </c>
    </row>
    <row r="6" spans="1:11" ht="13.5" customHeight="1">
      <c r="A6" s="6" t="s">
        <v>131</v>
      </c>
      <c r="B6" s="10" t="s">
        <v>132</v>
      </c>
      <c r="C6" s="8">
        <v>70936323</v>
      </c>
      <c r="D6" s="2" t="s">
        <v>35</v>
      </c>
      <c r="E6" s="8" t="s">
        <v>9</v>
      </c>
      <c r="F6" s="3">
        <v>970000</v>
      </c>
      <c r="G6" s="3">
        <v>679000</v>
      </c>
      <c r="H6" s="14">
        <f t="shared" si="0"/>
        <v>70</v>
      </c>
      <c r="I6" s="3">
        <v>1263</v>
      </c>
      <c r="J6" s="14">
        <v>46.7</v>
      </c>
      <c r="K6" s="41">
        <f aca="true" t="shared" si="1" ref="K6:K14">F6*0.5</f>
        <v>485000</v>
      </c>
    </row>
    <row r="7" spans="1:11" ht="13.5" customHeight="1">
      <c r="A7" s="6" t="s">
        <v>133</v>
      </c>
      <c r="B7" s="10" t="s">
        <v>134</v>
      </c>
      <c r="C7" s="8">
        <v>71183299</v>
      </c>
      <c r="D7" s="2" t="s">
        <v>35</v>
      </c>
      <c r="E7" s="8" t="s">
        <v>135</v>
      </c>
      <c r="F7" s="3">
        <v>960000</v>
      </c>
      <c r="G7" s="3">
        <v>672000</v>
      </c>
      <c r="H7" s="14">
        <f t="shared" si="0"/>
        <v>70</v>
      </c>
      <c r="I7" s="3">
        <v>14509</v>
      </c>
      <c r="J7" s="14">
        <v>118.1</v>
      </c>
      <c r="K7" s="41">
        <f t="shared" si="1"/>
        <v>480000</v>
      </c>
    </row>
    <row r="8" spans="1:11" ht="13.5" customHeight="1">
      <c r="A8" s="6" t="s">
        <v>136</v>
      </c>
      <c r="B8" s="10" t="s">
        <v>137</v>
      </c>
      <c r="C8" s="8">
        <v>75017072</v>
      </c>
      <c r="D8" s="2" t="s">
        <v>117</v>
      </c>
      <c r="E8" s="7" t="s">
        <v>69</v>
      </c>
      <c r="F8" s="3">
        <v>168239</v>
      </c>
      <c r="G8" s="3">
        <v>117700</v>
      </c>
      <c r="H8" s="14">
        <f t="shared" si="0"/>
        <v>69.95999738467299</v>
      </c>
      <c r="I8" s="3">
        <v>7994</v>
      </c>
      <c r="J8" s="14">
        <v>89.7</v>
      </c>
      <c r="K8" s="41">
        <v>84100</v>
      </c>
    </row>
    <row r="9" spans="1:11" ht="13.5" customHeight="1">
      <c r="A9" s="6" t="s">
        <v>138</v>
      </c>
      <c r="B9" s="10" t="s">
        <v>139</v>
      </c>
      <c r="C9" s="8">
        <v>48614181</v>
      </c>
      <c r="D9" s="2" t="s">
        <v>35</v>
      </c>
      <c r="E9" s="8" t="s">
        <v>12</v>
      </c>
      <c r="F9" s="3">
        <v>500000</v>
      </c>
      <c r="G9" s="3">
        <v>325000</v>
      </c>
      <c r="H9" s="14">
        <f t="shared" si="0"/>
        <v>65</v>
      </c>
      <c r="I9" s="3">
        <v>13786</v>
      </c>
      <c r="J9" s="14">
        <v>99.3</v>
      </c>
      <c r="K9" s="41">
        <f t="shared" si="1"/>
        <v>250000</v>
      </c>
    </row>
    <row r="10" spans="1:11" ht="13.5" customHeight="1">
      <c r="A10" s="2" t="s">
        <v>140</v>
      </c>
      <c r="B10" s="10" t="s">
        <v>141</v>
      </c>
      <c r="C10" s="8">
        <v>48617334</v>
      </c>
      <c r="D10" s="2" t="s">
        <v>52</v>
      </c>
      <c r="E10" s="7" t="s">
        <v>69</v>
      </c>
      <c r="F10" s="3">
        <v>998900</v>
      </c>
      <c r="G10" s="3">
        <v>699230</v>
      </c>
      <c r="H10" s="14">
        <f t="shared" si="0"/>
        <v>70</v>
      </c>
      <c r="I10" s="3">
        <v>13128</v>
      </c>
      <c r="J10" s="14">
        <v>28.9</v>
      </c>
      <c r="K10" s="41">
        <v>499400</v>
      </c>
    </row>
    <row r="11" spans="1:11" ht="13.5" customHeight="1">
      <c r="A11" s="6" t="s">
        <v>142</v>
      </c>
      <c r="B11" s="10" t="s">
        <v>143</v>
      </c>
      <c r="C11" s="8">
        <v>70873399</v>
      </c>
      <c r="D11" s="2" t="s">
        <v>117</v>
      </c>
      <c r="E11" s="7" t="s">
        <v>69</v>
      </c>
      <c r="F11" s="3">
        <v>380000</v>
      </c>
      <c r="G11" s="3">
        <v>250000</v>
      </c>
      <c r="H11" s="14">
        <f t="shared" si="0"/>
        <v>65.78947368421053</v>
      </c>
      <c r="I11" s="3">
        <v>2148</v>
      </c>
      <c r="J11" s="14">
        <v>45.9</v>
      </c>
      <c r="K11" s="41">
        <f t="shared" si="1"/>
        <v>190000</v>
      </c>
    </row>
    <row r="12" spans="1:11" ht="13.5" customHeight="1">
      <c r="A12" s="2" t="s">
        <v>144</v>
      </c>
      <c r="B12" s="42" t="s">
        <v>145</v>
      </c>
      <c r="C12" s="8">
        <v>70157898</v>
      </c>
      <c r="D12" s="6" t="s">
        <v>68</v>
      </c>
      <c r="E12" s="43" t="s">
        <v>146</v>
      </c>
      <c r="F12" s="3">
        <v>571429</v>
      </c>
      <c r="G12" s="3">
        <v>400000</v>
      </c>
      <c r="H12" s="14">
        <f t="shared" si="0"/>
        <v>69.99994750003937</v>
      </c>
      <c r="I12" s="3">
        <v>62372</v>
      </c>
      <c r="J12" s="14">
        <v>82.9</v>
      </c>
      <c r="K12" s="41">
        <v>285700</v>
      </c>
    </row>
    <row r="13" spans="1:11" ht="13.5" customHeight="1">
      <c r="A13" s="2" t="s">
        <v>147</v>
      </c>
      <c r="B13" s="10" t="s">
        <v>148</v>
      </c>
      <c r="C13" s="8">
        <v>70824789</v>
      </c>
      <c r="D13" s="2" t="s">
        <v>27</v>
      </c>
      <c r="E13" s="8" t="s">
        <v>149</v>
      </c>
      <c r="F13" s="3">
        <v>800000</v>
      </c>
      <c r="G13" s="3">
        <v>560000</v>
      </c>
      <c r="H13" s="14">
        <f t="shared" si="0"/>
        <v>70</v>
      </c>
      <c r="I13" s="3">
        <v>21241</v>
      </c>
      <c r="J13" s="14">
        <v>59.9</v>
      </c>
      <c r="K13" s="41">
        <f t="shared" si="1"/>
        <v>400000</v>
      </c>
    </row>
    <row r="14" spans="1:11" ht="13.5" customHeight="1">
      <c r="A14" s="2" t="s">
        <v>150</v>
      </c>
      <c r="B14" s="10" t="s">
        <v>151</v>
      </c>
      <c r="C14" s="8">
        <v>70963274</v>
      </c>
      <c r="D14" s="6" t="s">
        <v>18</v>
      </c>
      <c r="E14" s="7" t="s">
        <v>12</v>
      </c>
      <c r="F14" s="3">
        <v>900000</v>
      </c>
      <c r="G14" s="3">
        <v>630000</v>
      </c>
      <c r="H14" s="14">
        <f t="shared" si="0"/>
        <v>70</v>
      </c>
      <c r="I14" s="3">
        <v>4603</v>
      </c>
      <c r="J14" s="14">
        <v>69.5</v>
      </c>
      <c r="K14" s="41">
        <f t="shared" si="1"/>
        <v>450000</v>
      </c>
    </row>
    <row r="15" spans="1:11" ht="13.5" customHeight="1">
      <c r="A15" s="2" t="s">
        <v>152</v>
      </c>
      <c r="B15" s="10" t="s">
        <v>153</v>
      </c>
      <c r="C15" s="8">
        <v>69155950</v>
      </c>
      <c r="D15" s="2" t="s">
        <v>27</v>
      </c>
      <c r="E15" s="8" t="s">
        <v>146</v>
      </c>
      <c r="F15" s="3">
        <v>602900</v>
      </c>
      <c r="G15" s="3">
        <v>422030</v>
      </c>
      <c r="H15" s="14">
        <f t="shared" si="0"/>
        <v>70</v>
      </c>
      <c r="I15" s="3">
        <v>7902</v>
      </c>
      <c r="J15" s="14">
        <v>58.6</v>
      </c>
      <c r="K15" s="41">
        <v>301400</v>
      </c>
    </row>
    <row r="16" spans="1:11" ht="13.5" customHeight="1">
      <c r="A16" s="2" t="s">
        <v>154</v>
      </c>
      <c r="B16" s="10" t="s">
        <v>155</v>
      </c>
      <c r="C16" s="8">
        <v>70957606</v>
      </c>
      <c r="D16" s="6" t="s">
        <v>18</v>
      </c>
      <c r="E16" s="7" t="s">
        <v>135</v>
      </c>
      <c r="F16" s="3">
        <v>980934</v>
      </c>
      <c r="G16" s="3">
        <v>686653.8</v>
      </c>
      <c r="H16" s="14">
        <f t="shared" si="0"/>
        <v>70</v>
      </c>
      <c r="I16" s="3">
        <v>8632</v>
      </c>
      <c r="J16" s="14">
        <v>64.8</v>
      </c>
      <c r="K16" s="41">
        <v>490400</v>
      </c>
    </row>
    <row r="17" spans="1:11" ht="13.5" customHeight="1">
      <c r="A17" s="2" t="s">
        <v>156</v>
      </c>
      <c r="B17" s="10" t="s">
        <v>157</v>
      </c>
      <c r="C17" s="8">
        <v>70955280</v>
      </c>
      <c r="D17" s="6" t="s">
        <v>18</v>
      </c>
      <c r="E17" s="7" t="s">
        <v>9</v>
      </c>
      <c r="F17" s="3">
        <v>333952</v>
      </c>
      <c r="G17" s="3">
        <v>233766.4</v>
      </c>
      <c r="H17" s="14">
        <f t="shared" si="0"/>
        <v>70</v>
      </c>
      <c r="I17" s="3">
        <v>3965</v>
      </c>
      <c r="J17" s="14">
        <v>67.1</v>
      </c>
      <c r="K17" s="41">
        <v>166900</v>
      </c>
    </row>
    <row r="18" spans="1:11" ht="13.5" customHeight="1">
      <c r="A18" s="2" t="s">
        <v>158</v>
      </c>
      <c r="B18" s="10" t="s">
        <v>159</v>
      </c>
      <c r="C18" s="8">
        <v>70154554</v>
      </c>
      <c r="D18" s="2" t="s">
        <v>23</v>
      </c>
      <c r="E18" s="8" t="s">
        <v>12</v>
      </c>
      <c r="F18" s="3">
        <v>1430060</v>
      </c>
      <c r="G18" s="3">
        <v>1000000</v>
      </c>
      <c r="H18" s="14">
        <f t="shared" si="0"/>
        <v>69.92713592436681</v>
      </c>
      <c r="I18" s="3">
        <v>7424</v>
      </c>
      <c r="J18" s="14">
        <v>53.9</v>
      </c>
      <c r="K18" s="41">
        <v>500000</v>
      </c>
    </row>
    <row r="19" spans="1:11" ht="13.5" customHeight="1">
      <c r="A19" s="2" t="s">
        <v>160</v>
      </c>
      <c r="B19" s="10" t="s">
        <v>161</v>
      </c>
      <c r="C19" s="8">
        <v>69863121</v>
      </c>
      <c r="D19" s="2" t="s">
        <v>27</v>
      </c>
      <c r="E19" s="8" t="s">
        <v>146</v>
      </c>
      <c r="F19" s="3">
        <v>520000</v>
      </c>
      <c r="G19" s="3">
        <v>364000</v>
      </c>
      <c r="H19" s="14">
        <f t="shared" si="0"/>
        <v>70</v>
      </c>
      <c r="I19" s="3">
        <v>6439</v>
      </c>
      <c r="J19" s="14">
        <v>50.7</v>
      </c>
      <c r="K19" s="41">
        <f>F19*0.5</f>
        <v>260000</v>
      </c>
    </row>
    <row r="20" spans="1:11" ht="13.5" customHeight="1">
      <c r="A20" s="2" t="s">
        <v>162</v>
      </c>
      <c r="B20" s="10" t="s">
        <v>163</v>
      </c>
      <c r="C20" s="8">
        <v>71208810</v>
      </c>
      <c r="D20" s="6" t="s">
        <v>11</v>
      </c>
      <c r="E20" s="7" t="s">
        <v>135</v>
      </c>
      <c r="F20" s="3">
        <v>1523339</v>
      </c>
      <c r="G20" s="3">
        <v>1000000</v>
      </c>
      <c r="H20" s="14">
        <f t="shared" si="0"/>
        <v>65.64527002853599</v>
      </c>
      <c r="I20" s="3">
        <v>32719</v>
      </c>
      <c r="J20" s="14">
        <v>80.9</v>
      </c>
      <c r="K20" s="41">
        <v>500000</v>
      </c>
    </row>
    <row r="21" spans="1:11" ht="13.5" customHeight="1">
      <c r="A21" s="2" t="s">
        <v>164</v>
      </c>
      <c r="B21" s="10" t="s">
        <v>165</v>
      </c>
      <c r="C21" s="8">
        <v>70801304</v>
      </c>
      <c r="D21" s="2" t="s">
        <v>27</v>
      </c>
      <c r="E21" s="8" t="s">
        <v>9</v>
      </c>
      <c r="F21" s="3">
        <v>440000</v>
      </c>
      <c r="G21" s="3">
        <v>308000</v>
      </c>
      <c r="H21" s="14">
        <f t="shared" si="0"/>
        <v>70</v>
      </c>
      <c r="I21" s="3">
        <v>8427</v>
      </c>
      <c r="J21" s="14">
        <v>79.5</v>
      </c>
      <c r="K21" s="41">
        <f>F21*0.5</f>
        <v>220000</v>
      </c>
    </row>
    <row r="22" spans="1:11" ht="13.5" customHeight="1">
      <c r="A22" s="2" t="s">
        <v>166</v>
      </c>
      <c r="B22" s="10" t="s">
        <v>167</v>
      </c>
      <c r="C22" s="8">
        <v>70898511</v>
      </c>
      <c r="D22" s="6" t="s">
        <v>18</v>
      </c>
      <c r="E22" s="7" t="s">
        <v>12</v>
      </c>
      <c r="F22" s="3">
        <v>1400000</v>
      </c>
      <c r="G22" s="3">
        <v>980000</v>
      </c>
      <c r="H22" s="14">
        <f t="shared" si="0"/>
        <v>70</v>
      </c>
      <c r="I22" s="3">
        <v>7608</v>
      </c>
      <c r="J22" s="14">
        <v>102.1</v>
      </c>
      <c r="K22" s="41">
        <v>500000</v>
      </c>
    </row>
    <row r="23" spans="1:11" ht="13.5" customHeight="1">
      <c r="A23" s="2" t="s">
        <v>168</v>
      </c>
      <c r="B23" s="10" t="s">
        <v>169</v>
      </c>
      <c r="C23" s="8">
        <v>70971358</v>
      </c>
      <c r="D23" s="6" t="s">
        <v>18</v>
      </c>
      <c r="E23" s="7" t="s">
        <v>12</v>
      </c>
      <c r="F23" s="3">
        <v>400000</v>
      </c>
      <c r="G23" s="3">
        <v>280000</v>
      </c>
      <c r="H23" s="14">
        <f t="shared" si="0"/>
        <v>70</v>
      </c>
      <c r="I23" s="3">
        <v>4992</v>
      </c>
      <c r="J23" s="14">
        <v>70.2</v>
      </c>
      <c r="K23" s="41">
        <f>F23*0.5</f>
        <v>200000</v>
      </c>
    </row>
    <row r="24" spans="1:11" ht="13.5" customHeight="1">
      <c r="A24" s="2" t="s">
        <v>170</v>
      </c>
      <c r="B24" s="10" t="s">
        <v>171</v>
      </c>
      <c r="C24" s="8">
        <v>70958441</v>
      </c>
      <c r="D24" s="2" t="s">
        <v>45</v>
      </c>
      <c r="E24" s="8" t="s">
        <v>12</v>
      </c>
      <c r="F24" s="3">
        <v>1500000</v>
      </c>
      <c r="G24" s="3">
        <v>1000000</v>
      </c>
      <c r="H24" s="14">
        <f t="shared" si="0"/>
        <v>66.66666666666666</v>
      </c>
      <c r="I24" s="3">
        <v>7075</v>
      </c>
      <c r="J24" s="14">
        <v>36.8</v>
      </c>
      <c r="K24" s="41">
        <v>500000</v>
      </c>
    </row>
    <row r="25" spans="1:11" ht="13.5" customHeight="1">
      <c r="A25" s="2" t="s">
        <v>172</v>
      </c>
      <c r="B25" s="10" t="s">
        <v>173</v>
      </c>
      <c r="C25" s="8">
        <v>71211721</v>
      </c>
      <c r="D25" s="2" t="s">
        <v>117</v>
      </c>
      <c r="E25" s="7" t="s">
        <v>69</v>
      </c>
      <c r="F25" s="3">
        <v>515000</v>
      </c>
      <c r="G25" s="3">
        <v>355000</v>
      </c>
      <c r="H25" s="14">
        <f t="shared" si="0"/>
        <v>68.93203883495146</v>
      </c>
      <c r="I25" s="3">
        <v>19204</v>
      </c>
      <c r="J25" s="14"/>
      <c r="K25" s="41">
        <f>F25*0.5</f>
        <v>257500</v>
      </c>
    </row>
    <row r="26" spans="1:11" ht="13.5" customHeight="1">
      <c r="A26" s="2" t="s">
        <v>174</v>
      </c>
      <c r="B26" s="10" t="s">
        <v>175</v>
      </c>
      <c r="C26" s="8">
        <v>71183914</v>
      </c>
      <c r="D26" s="2" t="s">
        <v>27</v>
      </c>
      <c r="E26" s="8" t="s">
        <v>149</v>
      </c>
      <c r="F26" s="3">
        <v>980000</v>
      </c>
      <c r="G26" s="3">
        <v>686000</v>
      </c>
      <c r="H26" s="14">
        <f t="shared" si="0"/>
        <v>70</v>
      </c>
      <c r="I26" s="3">
        <v>2721</v>
      </c>
      <c r="J26" s="14">
        <v>46.5</v>
      </c>
      <c r="K26" s="41">
        <f>F26*0.5</f>
        <v>490000</v>
      </c>
    </row>
    <row r="27" spans="1:11" ht="13.5" customHeight="1">
      <c r="A27" s="2" t="s">
        <v>176</v>
      </c>
      <c r="B27" s="42" t="s">
        <v>177</v>
      </c>
      <c r="C27" s="8">
        <v>71169431</v>
      </c>
      <c r="D27" s="6" t="s">
        <v>68</v>
      </c>
      <c r="E27" s="43" t="s">
        <v>146</v>
      </c>
      <c r="F27" s="3">
        <v>300000</v>
      </c>
      <c r="G27" s="3">
        <v>210000</v>
      </c>
      <c r="H27" s="14">
        <f t="shared" si="0"/>
        <v>70</v>
      </c>
      <c r="I27" s="3">
        <v>27900</v>
      </c>
      <c r="J27" s="14">
        <v>115.5</v>
      </c>
      <c r="K27" s="41">
        <f>F27*0.5</f>
        <v>150000</v>
      </c>
    </row>
    <row r="28" spans="1:12" ht="13.5" customHeight="1">
      <c r="A28" s="2" t="s">
        <v>178</v>
      </c>
      <c r="B28" s="10" t="s">
        <v>179</v>
      </c>
      <c r="C28" s="8">
        <v>69155372</v>
      </c>
      <c r="D28" s="2" t="s">
        <v>45</v>
      </c>
      <c r="E28" s="8" t="s">
        <v>12</v>
      </c>
      <c r="F28" s="3">
        <v>815000</v>
      </c>
      <c r="G28" s="3">
        <v>400000</v>
      </c>
      <c r="H28" s="14">
        <f t="shared" si="0"/>
        <v>49.079754601226995</v>
      </c>
      <c r="I28" s="3">
        <v>16279</v>
      </c>
      <c r="J28" s="14">
        <v>116.9</v>
      </c>
      <c r="K28" s="41">
        <v>400000</v>
      </c>
      <c r="L28" s="3"/>
    </row>
    <row r="29" spans="1:11" ht="13.5" customHeight="1">
      <c r="A29" s="2" t="s">
        <v>180</v>
      </c>
      <c r="B29" s="10" t="s">
        <v>181</v>
      </c>
      <c r="C29" s="8">
        <v>70156239</v>
      </c>
      <c r="D29" s="2" t="s">
        <v>117</v>
      </c>
      <c r="E29" s="7" t="s">
        <v>69</v>
      </c>
      <c r="F29" s="3">
        <v>1753000</v>
      </c>
      <c r="G29" s="3">
        <v>1000000</v>
      </c>
      <c r="H29" s="14">
        <f t="shared" si="0"/>
        <v>57.04506560182544</v>
      </c>
      <c r="I29" s="3">
        <v>5000</v>
      </c>
      <c r="J29" s="14">
        <v>50.3</v>
      </c>
      <c r="K29" s="41">
        <v>500000</v>
      </c>
    </row>
    <row r="30" spans="1:11" ht="13.5" customHeight="1">
      <c r="A30" s="6" t="s">
        <v>182</v>
      </c>
      <c r="B30" s="10" t="s">
        <v>183</v>
      </c>
      <c r="C30" s="8">
        <v>71188371</v>
      </c>
      <c r="D30" s="2" t="s">
        <v>45</v>
      </c>
      <c r="E30" s="8" t="s">
        <v>12</v>
      </c>
      <c r="F30" s="3">
        <v>150000</v>
      </c>
      <c r="G30" s="3">
        <v>105000</v>
      </c>
      <c r="H30" s="14">
        <f t="shared" si="0"/>
        <v>70</v>
      </c>
      <c r="I30" s="3">
        <v>39114</v>
      </c>
      <c r="J30" s="14">
        <v>44.3</v>
      </c>
      <c r="K30" s="41">
        <f>F30*0.5</f>
        <v>75000</v>
      </c>
    </row>
    <row r="31" spans="1:11" ht="13.5" customHeight="1">
      <c r="A31" s="2" t="s">
        <v>184</v>
      </c>
      <c r="B31" s="10" t="s">
        <v>185</v>
      </c>
      <c r="C31" s="8">
        <v>70811849</v>
      </c>
      <c r="D31" s="2" t="s">
        <v>45</v>
      </c>
      <c r="E31" s="8" t="s">
        <v>12</v>
      </c>
      <c r="F31" s="3">
        <v>330000</v>
      </c>
      <c r="G31" s="3">
        <v>231000</v>
      </c>
      <c r="H31" s="14">
        <f t="shared" si="0"/>
        <v>70</v>
      </c>
      <c r="I31" s="3">
        <v>5318</v>
      </c>
      <c r="J31" s="14">
        <v>81.9</v>
      </c>
      <c r="K31" s="41">
        <f>F31*0.5</f>
        <v>165000</v>
      </c>
    </row>
    <row r="32" spans="1:11" ht="12.75">
      <c r="A32" s="17" t="s">
        <v>55</v>
      </c>
      <c r="B32" s="44"/>
      <c r="C32" s="44"/>
      <c r="D32" s="44"/>
      <c r="E32" s="44"/>
      <c r="F32" s="23">
        <f>SUM(F2:F31)</f>
        <v>24300893</v>
      </c>
      <c r="G32" s="23">
        <f>SUM(G2:G31)</f>
        <v>15537180.2</v>
      </c>
      <c r="H32" s="45">
        <f t="shared" si="0"/>
        <v>63.93666356211683</v>
      </c>
      <c r="I32" s="17"/>
      <c r="J32" s="45"/>
      <c r="K32" s="41">
        <f>SUM(K2:K31)</f>
        <v>10473100</v>
      </c>
    </row>
    <row r="34" ht="12.75">
      <c r="A34" s="6"/>
    </row>
  </sheetData>
  <hyperlinks>
    <hyperlink ref="G19" r:id="rId1" display="skuhrov@proactive.cz"/>
    <hyperlink ref="I39" r:id="rId2" display="skuhrov@proactive.cz"/>
  </hyperlink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31"/>
  <sheetViews>
    <sheetView workbookViewId="0" topLeftCell="A1">
      <selection activeCell="A1" sqref="A1:IV16384"/>
    </sheetView>
  </sheetViews>
  <sheetFormatPr defaultColWidth="9.00390625" defaultRowHeight="12.75"/>
  <cols>
    <col min="1" max="1" width="21.00390625" style="2" customWidth="1"/>
    <col min="2" max="2" width="39.375" style="10" hidden="1" customWidth="1"/>
    <col min="3" max="3" width="15.125" style="10" customWidth="1"/>
    <col min="4" max="4" width="27.375" style="10" customWidth="1"/>
    <col min="5" max="5" width="9.375" style="10" customWidth="1"/>
    <col min="6" max="6" width="10.875" style="15" customWidth="1"/>
    <col min="7" max="7" width="11.00390625" style="15" customWidth="1"/>
    <col min="8" max="8" width="10.25390625" style="2" hidden="1" customWidth="1"/>
    <col min="9" max="9" width="0" style="2" hidden="1" customWidth="1"/>
    <col min="10" max="10" width="7.00390625" style="2" hidden="1" customWidth="1"/>
    <col min="11" max="13" width="0" style="2" hidden="1" customWidth="1"/>
    <col min="14" max="14" width="7.25390625" style="2" hidden="1" customWidth="1"/>
    <col min="15" max="15" width="9.125" style="2" customWidth="1"/>
    <col min="16" max="16" width="12.875" style="2" customWidth="1"/>
    <col min="17" max="17" width="0" style="2" hidden="1" customWidth="1"/>
    <col min="18" max="16384" width="9.125" style="2" customWidth="1"/>
  </cols>
  <sheetData>
    <row r="1" ht="20.25" customHeight="1">
      <c r="A1" s="17"/>
    </row>
    <row r="2" spans="1:17" ht="25.5">
      <c r="A2" s="1" t="s">
        <v>3</v>
      </c>
      <c r="B2" s="9" t="s">
        <v>6</v>
      </c>
      <c r="C2" s="4" t="s">
        <v>65</v>
      </c>
      <c r="D2" s="4" t="s">
        <v>7</v>
      </c>
      <c r="E2" s="4" t="s">
        <v>8</v>
      </c>
      <c r="F2" s="1" t="s">
        <v>4</v>
      </c>
      <c r="G2" s="1" t="s">
        <v>5</v>
      </c>
      <c r="H2" s="4" t="s">
        <v>51</v>
      </c>
      <c r="I2" s="4" t="s">
        <v>10</v>
      </c>
      <c r="J2" s="4" t="s">
        <v>57</v>
      </c>
      <c r="K2" s="4" t="s">
        <v>56</v>
      </c>
      <c r="L2" s="4" t="s">
        <v>59</v>
      </c>
      <c r="M2" s="4" t="s">
        <v>61</v>
      </c>
      <c r="N2" s="4" t="s">
        <v>60</v>
      </c>
      <c r="O2" s="4" t="s">
        <v>66</v>
      </c>
      <c r="P2" s="36" t="s">
        <v>62</v>
      </c>
      <c r="Q2" s="6" t="s">
        <v>0</v>
      </c>
    </row>
    <row r="3" spans="1:16" ht="13.5" customHeight="1">
      <c r="A3" s="6" t="s">
        <v>70</v>
      </c>
      <c r="B3" s="10" t="s">
        <v>71</v>
      </c>
      <c r="C3" s="31">
        <v>578258</v>
      </c>
      <c r="D3" s="29" t="s">
        <v>23</v>
      </c>
      <c r="E3" s="9" t="s">
        <v>12</v>
      </c>
      <c r="F3" s="12">
        <v>100000</v>
      </c>
      <c r="G3" s="12">
        <v>50000</v>
      </c>
      <c r="H3" s="14">
        <f aca="true" t="shared" si="0" ref="H3:H26">G3/F3*100</f>
        <v>50</v>
      </c>
      <c r="I3" s="2">
        <v>226</v>
      </c>
      <c r="K3" s="16">
        <v>20</v>
      </c>
      <c r="L3" s="2">
        <v>20</v>
      </c>
      <c r="M3" s="16">
        <f aca="true" t="shared" si="1" ref="M3:M26">SUM(K3:L3)</f>
        <v>40</v>
      </c>
      <c r="O3" s="16">
        <f aca="true" t="shared" si="2" ref="O3:O26">SUM(M3:N3)</f>
        <v>40</v>
      </c>
      <c r="P3" s="37">
        <v>50000</v>
      </c>
    </row>
    <row r="4" spans="1:16" ht="13.5" customHeight="1">
      <c r="A4" s="6" t="s">
        <v>72</v>
      </c>
      <c r="B4" s="10" t="s">
        <v>73</v>
      </c>
      <c r="C4" s="31">
        <v>272647</v>
      </c>
      <c r="D4" s="29" t="s">
        <v>74</v>
      </c>
      <c r="E4" s="9" t="s">
        <v>69</v>
      </c>
      <c r="F4" s="12">
        <v>524601</v>
      </c>
      <c r="G4" s="12">
        <v>262300</v>
      </c>
      <c r="H4" s="14">
        <f t="shared" si="0"/>
        <v>49.999904689468764</v>
      </c>
      <c r="I4" s="2">
        <v>390</v>
      </c>
      <c r="K4" s="16">
        <v>20</v>
      </c>
      <c r="L4" s="2">
        <v>20</v>
      </c>
      <c r="M4" s="16">
        <f t="shared" si="1"/>
        <v>40</v>
      </c>
      <c r="O4" s="16">
        <f t="shared" si="2"/>
        <v>40</v>
      </c>
      <c r="P4" s="23">
        <v>262300</v>
      </c>
    </row>
    <row r="5" spans="1:16" ht="13.5" customHeight="1">
      <c r="A5" s="6" t="s">
        <v>75</v>
      </c>
      <c r="B5" s="10" t="s">
        <v>76</v>
      </c>
      <c r="C5" s="31">
        <v>268828</v>
      </c>
      <c r="D5" s="29" t="s">
        <v>18</v>
      </c>
      <c r="E5" s="9" t="s">
        <v>12</v>
      </c>
      <c r="F5" s="12">
        <v>225000</v>
      </c>
      <c r="G5" s="12">
        <v>112500</v>
      </c>
      <c r="H5" s="14">
        <f t="shared" si="0"/>
        <v>50</v>
      </c>
      <c r="I5" s="2">
        <v>191</v>
      </c>
      <c r="K5" s="16">
        <v>20</v>
      </c>
      <c r="L5" s="2">
        <v>20</v>
      </c>
      <c r="M5" s="16">
        <f t="shared" si="1"/>
        <v>40</v>
      </c>
      <c r="O5" s="16">
        <f t="shared" si="2"/>
        <v>40</v>
      </c>
      <c r="P5" s="37">
        <v>112500</v>
      </c>
    </row>
    <row r="6" spans="1:16" ht="13.5" customHeight="1">
      <c r="A6" s="6" t="s">
        <v>77</v>
      </c>
      <c r="B6" s="10" t="s">
        <v>78</v>
      </c>
      <c r="C6" s="31">
        <v>278025</v>
      </c>
      <c r="D6" s="29" t="s">
        <v>79</v>
      </c>
      <c r="E6" s="9" t="s">
        <v>69</v>
      </c>
      <c r="F6" s="12">
        <v>363000</v>
      </c>
      <c r="G6" s="12">
        <v>181500</v>
      </c>
      <c r="H6" s="14">
        <f t="shared" si="0"/>
        <v>50</v>
      </c>
      <c r="I6" s="2">
        <v>250</v>
      </c>
      <c r="K6" s="16">
        <v>20</v>
      </c>
      <c r="L6" s="2">
        <v>20</v>
      </c>
      <c r="M6" s="16">
        <f t="shared" si="1"/>
        <v>40</v>
      </c>
      <c r="O6" s="16">
        <f t="shared" si="2"/>
        <v>40</v>
      </c>
      <c r="P6" s="37">
        <v>181500</v>
      </c>
    </row>
    <row r="7" spans="1:16" ht="13.5" customHeight="1">
      <c r="A7" s="6" t="s">
        <v>80</v>
      </c>
      <c r="B7" s="10" t="s">
        <v>81</v>
      </c>
      <c r="C7" s="31">
        <v>275034</v>
      </c>
      <c r="D7" s="29" t="s">
        <v>18</v>
      </c>
      <c r="E7" s="9" t="s">
        <v>9</v>
      </c>
      <c r="F7" s="12">
        <v>1602739</v>
      </c>
      <c r="G7" s="12">
        <v>801369.5</v>
      </c>
      <c r="H7" s="14">
        <f t="shared" si="0"/>
        <v>50</v>
      </c>
      <c r="I7" s="2">
        <v>327</v>
      </c>
      <c r="K7" s="16">
        <v>20</v>
      </c>
      <c r="L7" s="2">
        <v>20</v>
      </c>
      <c r="M7" s="16">
        <f t="shared" si="1"/>
        <v>40</v>
      </c>
      <c r="O7" s="16">
        <f t="shared" si="2"/>
        <v>40</v>
      </c>
      <c r="P7" s="37">
        <v>500000</v>
      </c>
    </row>
    <row r="8" spans="1:16" ht="13.5" customHeight="1">
      <c r="A8" s="6" t="s">
        <v>82</v>
      </c>
      <c r="B8" s="10" t="s">
        <v>83</v>
      </c>
      <c r="C8" s="31">
        <v>653403</v>
      </c>
      <c r="D8" s="29" t="s">
        <v>40</v>
      </c>
      <c r="E8" s="9" t="s">
        <v>12</v>
      </c>
      <c r="F8" s="12">
        <v>495000</v>
      </c>
      <c r="G8" s="12">
        <v>247000</v>
      </c>
      <c r="H8" s="14">
        <f t="shared" si="0"/>
        <v>49.898989898989896</v>
      </c>
      <c r="I8" s="2">
        <v>490</v>
      </c>
      <c r="K8" s="16">
        <v>20</v>
      </c>
      <c r="L8" s="2">
        <v>20</v>
      </c>
      <c r="M8" s="16">
        <f t="shared" si="1"/>
        <v>40</v>
      </c>
      <c r="O8" s="16">
        <f t="shared" si="2"/>
        <v>40</v>
      </c>
      <c r="P8" s="37">
        <v>247000</v>
      </c>
    </row>
    <row r="9" spans="1:16" ht="13.5" customHeight="1">
      <c r="A9" s="6" t="s">
        <v>84</v>
      </c>
      <c r="B9" s="10" t="s">
        <v>85</v>
      </c>
      <c r="C9" s="31">
        <v>579157</v>
      </c>
      <c r="D9" s="29" t="s">
        <v>52</v>
      </c>
      <c r="E9" s="9" t="s">
        <v>69</v>
      </c>
      <c r="F9" s="12">
        <v>890000</v>
      </c>
      <c r="G9" s="12">
        <v>445000</v>
      </c>
      <c r="H9" s="14">
        <f t="shared" si="0"/>
        <v>50</v>
      </c>
      <c r="I9" s="2">
        <v>127</v>
      </c>
      <c r="K9" s="16">
        <v>20</v>
      </c>
      <c r="L9" s="2">
        <v>20</v>
      </c>
      <c r="M9" s="16">
        <f t="shared" si="1"/>
        <v>40</v>
      </c>
      <c r="O9" s="16">
        <f t="shared" si="2"/>
        <v>40</v>
      </c>
      <c r="P9" s="37">
        <v>445000</v>
      </c>
    </row>
    <row r="10" spans="1:16" ht="13.5" customHeight="1">
      <c r="A10" s="6" t="s">
        <v>86</v>
      </c>
      <c r="B10" s="10" t="s">
        <v>87</v>
      </c>
      <c r="C10" s="31">
        <v>653420</v>
      </c>
      <c r="D10" s="29" t="s">
        <v>40</v>
      </c>
      <c r="E10" s="9" t="s">
        <v>9</v>
      </c>
      <c r="F10" s="12">
        <v>2494369</v>
      </c>
      <c r="G10" s="12">
        <v>997747</v>
      </c>
      <c r="H10" s="14">
        <f t="shared" si="0"/>
        <v>39.99997594582037</v>
      </c>
      <c r="I10" s="2">
        <v>397</v>
      </c>
      <c r="K10" s="16">
        <v>20</v>
      </c>
      <c r="L10" s="2">
        <v>20</v>
      </c>
      <c r="M10" s="16">
        <f t="shared" si="1"/>
        <v>40</v>
      </c>
      <c r="O10" s="16">
        <f t="shared" si="2"/>
        <v>40</v>
      </c>
      <c r="P10" s="37">
        <v>500000</v>
      </c>
    </row>
    <row r="11" spans="1:16" ht="13.5" customHeight="1">
      <c r="A11" s="6" t="s">
        <v>88</v>
      </c>
      <c r="B11" s="10" t="s">
        <v>89</v>
      </c>
      <c r="C11" s="31">
        <v>579262</v>
      </c>
      <c r="D11" s="29" t="s">
        <v>11</v>
      </c>
      <c r="E11" s="9" t="s">
        <v>9</v>
      </c>
      <c r="F11" s="12">
        <v>140000</v>
      </c>
      <c r="G11" s="12">
        <v>70000</v>
      </c>
      <c r="H11" s="14">
        <f t="shared" si="0"/>
        <v>50</v>
      </c>
      <c r="I11" s="3">
        <v>246</v>
      </c>
      <c r="K11" s="16">
        <v>20</v>
      </c>
      <c r="L11" s="2">
        <v>20</v>
      </c>
      <c r="M11" s="16">
        <f t="shared" si="1"/>
        <v>40</v>
      </c>
      <c r="O11" s="16">
        <f t="shared" si="2"/>
        <v>40</v>
      </c>
      <c r="P11" s="37">
        <v>70000</v>
      </c>
    </row>
    <row r="12" spans="1:16" ht="13.5" customHeight="1">
      <c r="A12" s="6" t="s">
        <v>90</v>
      </c>
      <c r="B12" s="10" t="s">
        <v>91</v>
      </c>
      <c r="C12" s="31">
        <v>272221</v>
      </c>
      <c r="D12" s="29" t="s">
        <v>23</v>
      </c>
      <c r="E12" s="9" t="s">
        <v>12</v>
      </c>
      <c r="F12" s="12">
        <v>540000</v>
      </c>
      <c r="G12" s="12">
        <v>270000</v>
      </c>
      <c r="H12" s="14">
        <f t="shared" si="0"/>
        <v>50</v>
      </c>
      <c r="I12" s="2">
        <v>283</v>
      </c>
      <c r="K12" s="16">
        <v>20</v>
      </c>
      <c r="L12" s="2">
        <v>20</v>
      </c>
      <c r="M12" s="16">
        <f t="shared" si="1"/>
        <v>40</v>
      </c>
      <c r="O12" s="16">
        <f t="shared" si="2"/>
        <v>40</v>
      </c>
      <c r="P12" s="37">
        <v>270000</v>
      </c>
    </row>
    <row r="13" spans="1:16" ht="13.5" customHeight="1">
      <c r="A13" s="6" t="s">
        <v>92</v>
      </c>
      <c r="B13" s="10" t="s">
        <v>93</v>
      </c>
      <c r="C13" s="31">
        <v>579181</v>
      </c>
      <c r="D13" s="29" t="s">
        <v>35</v>
      </c>
      <c r="E13" s="9" t="s">
        <v>12</v>
      </c>
      <c r="F13" s="12">
        <v>631152</v>
      </c>
      <c r="G13" s="12">
        <v>315576</v>
      </c>
      <c r="H13" s="14">
        <f t="shared" si="0"/>
        <v>50</v>
      </c>
      <c r="I13" s="2">
        <v>343</v>
      </c>
      <c r="K13" s="16">
        <v>20</v>
      </c>
      <c r="L13" s="2">
        <v>20</v>
      </c>
      <c r="M13" s="16">
        <f t="shared" si="1"/>
        <v>40</v>
      </c>
      <c r="O13" s="16">
        <f t="shared" si="2"/>
        <v>40</v>
      </c>
      <c r="P13" s="37">
        <v>315500</v>
      </c>
    </row>
    <row r="14" spans="1:17" ht="13.5" customHeight="1">
      <c r="A14" s="6" t="s">
        <v>94</v>
      </c>
      <c r="B14" s="10" t="s">
        <v>95</v>
      </c>
      <c r="C14" s="31">
        <v>273252</v>
      </c>
      <c r="D14" s="29" t="s">
        <v>74</v>
      </c>
      <c r="E14" s="9" t="s">
        <v>69</v>
      </c>
      <c r="F14" s="12">
        <v>1026960</v>
      </c>
      <c r="G14" s="12">
        <v>500000</v>
      </c>
      <c r="H14" s="14">
        <f t="shared" si="0"/>
        <v>48.68738801900756</v>
      </c>
      <c r="I14" s="2">
        <v>410</v>
      </c>
      <c r="K14" s="16">
        <v>20</v>
      </c>
      <c r="L14" s="2">
        <v>20</v>
      </c>
      <c r="M14" s="16">
        <f t="shared" si="1"/>
        <v>40</v>
      </c>
      <c r="O14" s="16">
        <f t="shared" si="2"/>
        <v>40</v>
      </c>
      <c r="P14" s="37">
        <v>500000</v>
      </c>
      <c r="Q14" s="6"/>
    </row>
    <row r="15" spans="1:16" ht="13.5" customHeight="1">
      <c r="A15" s="6" t="s">
        <v>96</v>
      </c>
      <c r="B15" s="10" t="s">
        <v>97</v>
      </c>
      <c r="C15" s="31">
        <v>268747</v>
      </c>
      <c r="D15" s="29" t="s">
        <v>18</v>
      </c>
      <c r="E15" s="9" t="s">
        <v>12</v>
      </c>
      <c r="F15" s="12">
        <v>2100828</v>
      </c>
      <c r="G15" s="12">
        <v>1000000</v>
      </c>
      <c r="H15" s="14">
        <f t="shared" si="0"/>
        <v>47.600279508841275</v>
      </c>
      <c r="I15" s="2">
        <v>535</v>
      </c>
      <c r="K15" s="16">
        <f>-0.0133*I15+26.7</f>
        <v>19.5845</v>
      </c>
      <c r="L15" s="2">
        <v>20</v>
      </c>
      <c r="M15" s="16">
        <f t="shared" si="1"/>
        <v>39.5845</v>
      </c>
      <c r="O15" s="16">
        <f t="shared" si="2"/>
        <v>39.5845</v>
      </c>
      <c r="P15" s="37">
        <v>500000</v>
      </c>
    </row>
    <row r="16" spans="1:16" ht="13.5" customHeight="1">
      <c r="A16" s="6" t="s">
        <v>98</v>
      </c>
      <c r="B16" s="10" t="s">
        <v>99</v>
      </c>
      <c r="C16" s="31">
        <v>271799</v>
      </c>
      <c r="D16" s="29" t="s">
        <v>27</v>
      </c>
      <c r="E16" s="9" t="s">
        <v>9</v>
      </c>
      <c r="F16" s="12">
        <v>150000</v>
      </c>
      <c r="G16" s="12">
        <v>75000</v>
      </c>
      <c r="H16" s="14">
        <f t="shared" si="0"/>
        <v>50</v>
      </c>
      <c r="I16" s="2">
        <v>569</v>
      </c>
      <c r="K16" s="16">
        <f>-0.0133*I16+26.7</f>
        <v>19.1323</v>
      </c>
      <c r="L16" s="2">
        <v>20</v>
      </c>
      <c r="M16" s="16">
        <f t="shared" si="1"/>
        <v>39.1323</v>
      </c>
      <c r="O16" s="16">
        <f t="shared" si="2"/>
        <v>39.1323</v>
      </c>
      <c r="P16" s="37">
        <v>75000</v>
      </c>
    </row>
    <row r="17" spans="1:16" ht="13.5" customHeight="1">
      <c r="A17" s="6" t="s">
        <v>100</v>
      </c>
      <c r="B17" s="10" t="s">
        <v>101</v>
      </c>
      <c r="C17" s="31">
        <v>272973</v>
      </c>
      <c r="D17" s="29" t="s">
        <v>74</v>
      </c>
      <c r="E17" s="9" t="s">
        <v>69</v>
      </c>
      <c r="F17" s="12">
        <v>750000</v>
      </c>
      <c r="G17" s="12">
        <v>360000</v>
      </c>
      <c r="H17" s="14">
        <f t="shared" si="0"/>
        <v>48</v>
      </c>
      <c r="I17" s="2">
        <v>584</v>
      </c>
      <c r="K17" s="16">
        <f>-0.0133*I17+26.7</f>
        <v>18.9328</v>
      </c>
      <c r="L17" s="2">
        <v>20</v>
      </c>
      <c r="M17" s="16">
        <f t="shared" si="1"/>
        <v>38.9328</v>
      </c>
      <c r="O17" s="16">
        <f t="shared" si="2"/>
        <v>38.9328</v>
      </c>
      <c r="P17" s="37">
        <v>360000</v>
      </c>
    </row>
    <row r="18" spans="1:16" ht="13.5" customHeight="1">
      <c r="A18" s="6" t="s">
        <v>102</v>
      </c>
      <c r="B18" s="10" t="s">
        <v>103</v>
      </c>
      <c r="C18" s="31">
        <v>272418</v>
      </c>
      <c r="D18" s="29" t="s">
        <v>27</v>
      </c>
      <c r="E18" s="9" t="s">
        <v>12</v>
      </c>
      <c r="F18" s="12">
        <v>1879000</v>
      </c>
      <c r="G18" s="12">
        <v>939500</v>
      </c>
      <c r="H18" s="14">
        <f t="shared" si="0"/>
        <v>50</v>
      </c>
      <c r="I18" s="2">
        <v>895</v>
      </c>
      <c r="K18" s="16">
        <f>-0.0133*I18+26.7</f>
        <v>14.7965</v>
      </c>
      <c r="L18" s="2">
        <v>20</v>
      </c>
      <c r="M18" s="16">
        <f t="shared" si="1"/>
        <v>34.7965</v>
      </c>
      <c r="O18" s="16">
        <f t="shared" si="2"/>
        <v>34.7965</v>
      </c>
      <c r="P18" s="37">
        <v>500000</v>
      </c>
    </row>
    <row r="19" spans="1:16" ht="13.5" customHeight="1">
      <c r="A19" s="6" t="s">
        <v>104</v>
      </c>
      <c r="B19" s="10" t="s">
        <v>105</v>
      </c>
      <c r="C19" s="31">
        <v>278343</v>
      </c>
      <c r="D19" s="29" t="s">
        <v>68</v>
      </c>
      <c r="E19" s="9" t="s">
        <v>12</v>
      </c>
      <c r="F19" s="12">
        <v>940000</v>
      </c>
      <c r="G19" s="12">
        <v>470000</v>
      </c>
      <c r="H19" s="14">
        <f t="shared" si="0"/>
        <v>50</v>
      </c>
      <c r="I19" s="2">
        <v>1246</v>
      </c>
      <c r="K19" s="16">
        <f>-0.0133*I19+26.7</f>
        <v>10.1282</v>
      </c>
      <c r="L19" s="2">
        <v>20</v>
      </c>
      <c r="M19" s="16">
        <f t="shared" si="1"/>
        <v>30.1282</v>
      </c>
      <c r="O19" s="16">
        <f t="shared" si="2"/>
        <v>30.1282</v>
      </c>
      <c r="P19" s="37">
        <v>470000</v>
      </c>
    </row>
    <row r="20" spans="1:16" ht="13.5" customHeight="1">
      <c r="A20" s="6" t="s">
        <v>106</v>
      </c>
      <c r="B20" s="10" t="s">
        <v>107</v>
      </c>
      <c r="C20" s="31">
        <v>578339</v>
      </c>
      <c r="D20" s="29" t="s">
        <v>27</v>
      </c>
      <c r="E20" s="9" t="s">
        <v>9</v>
      </c>
      <c r="F20" s="12">
        <v>800000</v>
      </c>
      <c r="G20" s="12">
        <v>400000</v>
      </c>
      <c r="H20" s="14">
        <f t="shared" si="0"/>
        <v>50</v>
      </c>
      <c r="I20" s="2">
        <v>210</v>
      </c>
      <c r="K20" s="16">
        <v>20</v>
      </c>
      <c r="L20" s="2">
        <v>10</v>
      </c>
      <c r="M20" s="16">
        <f t="shared" si="1"/>
        <v>30</v>
      </c>
      <c r="O20" s="16">
        <f t="shared" si="2"/>
        <v>30</v>
      </c>
      <c r="P20" s="37">
        <v>400000</v>
      </c>
    </row>
    <row r="21" spans="1:16" ht="13.5" customHeight="1">
      <c r="A21" s="6" t="s">
        <v>108</v>
      </c>
      <c r="B21" s="10" t="s">
        <v>109</v>
      </c>
      <c r="C21" s="31">
        <v>272744</v>
      </c>
      <c r="D21" s="29" t="s">
        <v>110</v>
      </c>
      <c r="E21" s="9" t="s">
        <v>9</v>
      </c>
      <c r="F21" s="12">
        <v>325125</v>
      </c>
      <c r="G21" s="12">
        <v>162562</v>
      </c>
      <c r="H21" s="14">
        <f t="shared" si="0"/>
        <v>49.999846212995</v>
      </c>
      <c r="I21" s="2">
        <v>179</v>
      </c>
      <c r="K21" s="16">
        <v>20</v>
      </c>
      <c r="L21" s="2">
        <v>10</v>
      </c>
      <c r="M21" s="16">
        <f t="shared" si="1"/>
        <v>30</v>
      </c>
      <c r="O21" s="16">
        <f t="shared" si="2"/>
        <v>30</v>
      </c>
      <c r="P21" s="37">
        <v>162500</v>
      </c>
    </row>
    <row r="22" spans="1:16" ht="13.5" customHeight="1">
      <c r="A22" s="6" t="s">
        <v>111</v>
      </c>
      <c r="B22" s="10" t="s">
        <v>112</v>
      </c>
      <c r="C22" s="31">
        <v>578606</v>
      </c>
      <c r="D22" s="29" t="s">
        <v>27</v>
      </c>
      <c r="E22" s="9" t="s">
        <v>9</v>
      </c>
      <c r="F22" s="12">
        <v>100000</v>
      </c>
      <c r="G22" s="12">
        <v>50000</v>
      </c>
      <c r="H22" s="14">
        <f t="shared" si="0"/>
        <v>50</v>
      </c>
      <c r="I22" s="2">
        <v>84</v>
      </c>
      <c r="K22" s="16">
        <v>20</v>
      </c>
      <c r="L22" s="2">
        <v>10</v>
      </c>
      <c r="M22" s="16">
        <f t="shared" si="1"/>
        <v>30</v>
      </c>
      <c r="O22" s="16">
        <f t="shared" si="2"/>
        <v>30</v>
      </c>
      <c r="P22" s="37">
        <v>50000</v>
      </c>
    </row>
    <row r="23" spans="1:16" ht="13.5" customHeight="1">
      <c r="A23" s="6" t="s">
        <v>113</v>
      </c>
      <c r="B23" s="10" t="s">
        <v>114</v>
      </c>
      <c r="C23" s="31">
        <v>278459</v>
      </c>
      <c r="D23" s="29" t="s">
        <v>79</v>
      </c>
      <c r="E23" s="9" t="s">
        <v>69</v>
      </c>
      <c r="F23" s="12">
        <v>606138</v>
      </c>
      <c r="G23" s="12">
        <v>300000</v>
      </c>
      <c r="H23" s="14">
        <f t="shared" si="0"/>
        <v>49.49367965710778</v>
      </c>
      <c r="I23" s="2">
        <v>401</v>
      </c>
      <c r="K23" s="16">
        <v>20</v>
      </c>
      <c r="L23" s="2">
        <v>10</v>
      </c>
      <c r="M23" s="16">
        <f t="shared" si="1"/>
        <v>30</v>
      </c>
      <c r="O23" s="16">
        <f t="shared" si="2"/>
        <v>30</v>
      </c>
      <c r="P23" s="37">
        <v>300000</v>
      </c>
    </row>
    <row r="24" spans="1:16" ht="13.5" customHeight="1">
      <c r="A24" s="6" t="s">
        <v>115</v>
      </c>
      <c r="B24" s="10" t="s">
        <v>116</v>
      </c>
      <c r="C24" s="31">
        <v>273228</v>
      </c>
      <c r="D24" s="29" t="s">
        <v>117</v>
      </c>
      <c r="E24" s="9" t="s">
        <v>69</v>
      </c>
      <c r="F24" s="12">
        <v>2000000</v>
      </c>
      <c r="G24" s="12">
        <v>1000000</v>
      </c>
      <c r="H24" s="14">
        <f t="shared" si="0"/>
        <v>50</v>
      </c>
      <c r="I24" s="2">
        <v>260</v>
      </c>
      <c r="K24" s="16">
        <v>20</v>
      </c>
      <c r="L24" s="2">
        <v>10</v>
      </c>
      <c r="M24" s="16">
        <f t="shared" si="1"/>
        <v>30</v>
      </c>
      <c r="O24" s="16">
        <f t="shared" si="2"/>
        <v>30</v>
      </c>
      <c r="P24" s="37">
        <v>500000</v>
      </c>
    </row>
    <row r="25" spans="1:16" ht="13.5" customHeight="1">
      <c r="A25" s="6" t="s">
        <v>118</v>
      </c>
      <c r="B25" s="10" t="s">
        <v>119</v>
      </c>
      <c r="C25" s="31">
        <v>269492</v>
      </c>
      <c r="D25" s="29" t="s">
        <v>18</v>
      </c>
      <c r="E25" s="9" t="s">
        <v>9</v>
      </c>
      <c r="F25" s="12">
        <v>924744</v>
      </c>
      <c r="G25" s="12">
        <v>462372</v>
      </c>
      <c r="H25" s="14">
        <f t="shared" si="0"/>
        <v>50</v>
      </c>
      <c r="I25" s="2">
        <v>554</v>
      </c>
      <c r="K25" s="16">
        <f>-0.0133*I25+26.7</f>
        <v>19.3318</v>
      </c>
      <c r="L25" s="2">
        <v>10</v>
      </c>
      <c r="M25" s="16">
        <f t="shared" si="1"/>
        <v>29.3318</v>
      </c>
      <c r="O25" s="16">
        <f t="shared" si="2"/>
        <v>29.3318</v>
      </c>
      <c r="P25" s="37">
        <v>462300</v>
      </c>
    </row>
    <row r="26" spans="1:16" ht="13.5" customHeight="1">
      <c r="A26" s="6" t="s">
        <v>120</v>
      </c>
      <c r="B26" s="10" t="s">
        <v>121</v>
      </c>
      <c r="C26" s="31">
        <v>274909</v>
      </c>
      <c r="D26" s="29" t="s">
        <v>35</v>
      </c>
      <c r="E26" s="9" t="s">
        <v>12</v>
      </c>
      <c r="F26" s="12">
        <v>649216</v>
      </c>
      <c r="G26" s="12">
        <v>320000</v>
      </c>
      <c r="H26" s="14">
        <f t="shared" si="0"/>
        <v>49.290220820189276</v>
      </c>
      <c r="I26" s="2">
        <v>1904</v>
      </c>
      <c r="K26" s="16">
        <f>-0.0133*I26+26.7</f>
        <v>1.3767999999999994</v>
      </c>
      <c r="L26" s="2">
        <v>20</v>
      </c>
      <c r="M26" s="16">
        <f t="shared" si="1"/>
        <v>21.3768</v>
      </c>
      <c r="O26" s="16">
        <f t="shared" si="2"/>
        <v>21.3768</v>
      </c>
      <c r="P26" s="37">
        <v>320000</v>
      </c>
    </row>
    <row r="27" spans="1:16" ht="13.5" customHeight="1">
      <c r="A27" s="18" t="s">
        <v>55</v>
      </c>
      <c r="B27" s="19"/>
      <c r="C27" s="19"/>
      <c r="D27" s="19"/>
      <c r="E27" s="19"/>
      <c r="F27" s="38">
        <f>SUM(F3:F26)</f>
        <v>20257872</v>
      </c>
      <c r="G27" s="38">
        <f>SUM(G3:G26)</f>
        <v>9792426.5</v>
      </c>
      <c r="H27" s="38"/>
      <c r="I27" s="38"/>
      <c r="J27" s="38"/>
      <c r="K27" s="38"/>
      <c r="L27" s="38"/>
      <c r="M27" s="38"/>
      <c r="N27" s="38"/>
      <c r="O27" s="38"/>
      <c r="P27" s="38">
        <f>SUM(P3:P26)</f>
        <v>7553600</v>
      </c>
    </row>
    <row r="28" spans="1:16" ht="13.5" customHeight="1">
      <c r="A28" s="6"/>
      <c r="F28" s="3"/>
      <c r="G28" s="3"/>
      <c r="H28" s="3"/>
      <c r="J28" s="8"/>
      <c r="K28" s="15"/>
      <c r="M28" s="16"/>
      <c r="P28" s="20"/>
    </row>
    <row r="29" ht="13.5" customHeight="1"/>
    <row r="30" ht="13.5" customHeight="1">
      <c r="A30" s="6"/>
    </row>
    <row r="31" ht="13.5" customHeight="1">
      <c r="A31" s="6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2.75">
      <c r="U131" s="22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768"/>
  <sheetViews>
    <sheetView tabSelected="1" workbookViewId="0" topLeftCell="A1">
      <pane ySplit="2" topLeftCell="BM3" activePane="bottomLeft" state="frozen"/>
      <selection pane="topLeft" activeCell="A1" sqref="A1"/>
      <selection pane="bottomLeft" activeCell="R24" sqref="R24"/>
    </sheetView>
  </sheetViews>
  <sheetFormatPr defaultColWidth="9.00390625" defaultRowHeight="12.75"/>
  <cols>
    <col min="1" max="1" width="19.125" style="2" customWidth="1"/>
    <col min="2" max="2" width="19.875" style="10" hidden="1" customWidth="1"/>
    <col min="3" max="3" width="13.875" style="31" customWidth="1"/>
    <col min="4" max="4" width="18.75390625" style="10" customWidth="1"/>
    <col min="5" max="5" width="11.25390625" style="10" customWidth="1"/>
    <col min="6" max="6" width="11.75390625" style="3" customWidth="1"/>
    <col min="7" max="7" width="12.375" style="3" customWidth="1"/>
    <col min="8" max="8" width="10.125" style="3" hidden="1" customWidth="1"/>
    <col min="9" max="9" width="14.00390625" style="2" hidden="1" customWidth="1"/>
    <col min="10" max="10" width="8.625" style="8" hidden="1" customWidth="1"/>
    <col min="11" max="11" width="7.875" style="15" hidden="1" customWidth="1"/>
    <col min="12" max="12" width="7.375" style="2" hidden="1" customWidth="1"/>
    <col min="13" max="13" width="7.875" style="2" hidden="1" customWidth="1"/>
    <col min="14" max="15" width="0" style="2" hidden="1" customWidth="1"/>
    <col min="16" max="16" width="7.625" style="2" hidden="1" customWidth="1"/>
    <col min="17" max="17" width="9.75390625" style="2" customWidth="1"/>
    <col min="18" max="18" width="13.00390625" style="2" customWidth="1"/>
    <col min="19" max="19" width="10.125" style="2" hidden="1" customWidth="1"/>
    <col min="20" max="20" width="9.125" style="2" customWidth="1"/>
    <col min="21" max="21" width="28.75390625" style="21" customWidth="1"/>
    <col min="22" max="16384" width="9.125" style="2" customWidth="1"/>
  </cols>
  <sheetData>
    <row r="1" ht="19.5" customHeight="1">
      <c r="A1" s="17"/>
    </row>
    <row r="2" spans="1:19" ht="25.5">
      <c r="A2" s="1" t="s">
        <v>3</v>
      </c>
      <c r="B2" s="9" t="s">
        <v>6</v>
      </c>
      <c r="C2" s="4" t="s">
        <v>65</v>
      </c>
      <c r="D2" s="4" t="s">
        <v>7</v>
      </c>
      <c r="E2" s="4" t="s">
        <v>8</v>
      </c>
      <c r="F2" s="11" t="s">
        <v>4</v>
      </c>
      <c r="G2" s="11" t="s">
        <v>5</v>
      </c>
      <c r="H2" s="13" t="s">
        <v>51</v>
      </c>
      <c r="I2" s="4" t="s">
        <v>7</v>
      </c>
      <c r="J2" s="4" t="s">
        <v>8</v>
      </c>
      <c r="K2" s="4" t="s">
        <v>10</v>
      </c>
      <c r="L2" s="4" t="s">
        <v>57</v>
      </c>
      <c r="M2" s="4" t="s">
        <v>56</v>
      </c>
      <c r="N2" s="4" t="s">
        <v>59</v>
      </c>
      <c r="O2" s="4" t="s">
        <v>61</v>
      </c>
      <c r="P2" s="4" t="s">
        <v>60</v>
      </c>
      <c r="Q2" s="4" t="s">
        <v>66</v>
      </c>
      <c r="R2" s="35" t="s">
        <v>62</v>
      </c>
      <c r="S2" s="6" t="s">
        <v>0</v>
      </c>
    </row>
    <row r="3" spans="1:21" ht="13.5" customHeight="1">
      <c r="A3" s="6" t="s">
        <v>36</v>
      </c>
      <c r="B3" s="10" t="s">
        <v>37</v>
      </c>
      <c r="C3" s="31">
        <v>274917</v>
      </c>
      <c r="D3" s="29" t="s">
        <v>35</v>
      </c>
      <c r="E3" s="9" t="s">
        <v>9</v>
      </c>
      <c r="F3" s="3">
        <v>165000</v>
      </c>
      <c r="G3" s="3">
        <v>82500</v>
      </c>
      <c r="H3" s="14">
        <f aca="true" t="shared" si="0" ref="H3:H22">G3/F3*100</f>
        <v>50</v>
      </c>
      <c r="I3" s="2" t="s">
        <v>35</v>
      </c>
      <c r="J3" s="8" t="s">
        <v>9</v>
      </c>
      <c r="K3" s="15">
        <v>231</v>
      </c>
      <c r="M3" s="16">
        <v>20</v>
      </c>
      <c r="N3" s="2">
        <v>20</v>
      </c>
      <c r="O3" s="16">
        <f aca="true" t="shared" si="1" ref="O3:O21">SUM(M3:N3)</f>
        <v>40</v>
      </c>
      <c r="Q3" s="16">
        <f aca="true" t="shared" si="2" ref="Q3:Q21">SUM(O3:P3)</f>
        <v>40</v>
      </c>
      <c r="R3" s="23">
        <v>82500</v>
      </c>
      <c r="U3" s="22"/>
    </row>
    <row r="4" spans="1:21" ht="13.5" customHeight="1">
      <c r="A4" s="6" t="s">
        <v>63</v>
      </c>
      <c r="B4" s="10" t="s">
        <v>24</v>
      </c>
      <c r="C4" s="31">
        <v>271624</v>
      </c>
      <c r="D4" s="29" t="s">
        <v>23</v>
      </c>
      <c r="E4" s="9" t="s">
        <v>12</v>
      </c>
      <c r="F4" s="3">
        <v>360000</v>
      </c>
      <c r="G4" s="3">
        <v>180000</v>
      </c>
      <c r="H4" s="14">
        <f t="shared" si="0"/>
        <v>50</v>
      </c>
      <c r="I4" s="2" t="s">
        <v>23</v>
      </c>
      <c r="J4" s="8" t="s">
        <v>12</v>
      </c>
      <c r="K4" s="15">
        <v>395</v>
      </c>
      <c r="M4" s="16">
        <v>20</v>
      </c>
      <c r="N4" s="2">
        <v>20</v>
      </c>
      <c r="O4" s="16">
        <f t="shared" si="1"/>
        <v>40</v>
      </c>
      <c r="Q4" s="16">
        <f t="shared" si="2"/>
        <v>40</v>
      </c>
      <c r="R4" s="23">
        <v>180000</v>
      </c>
      <c r="U4" s="22"/>
    </row>
    <row r="5" spans="1:21" ht="13.5" customHeight="1">
      <c r="A5" s="6" t="s">
        <v>41</v>
      </c>
      <c r="B5" s="10" t="s">
        <v>42</v>
      </c>
      <c r="C5" s="31">
        <v>269255</v>
      </c>
      <c r="D5" s="29" t="s">
        <v>40</v>
      </c>
      <c r="E5" s="9" t="s">
        <v>12</v>
      </c>
      <c r="F5" s="3">
        <v>230000</v>
      </c>
      <c r="G5" s="3">
        <v>115000</v>
      </c>
      <c r="H5" s="14">
        <f t="shared" si="0"/>
        <v>50</v>
      </c>
      <c r="I5" s="2" t="s">
        <v>40</v>
      </c>
      <c r="J5" s="8" t="s">
        <v>12</v>
      </c>
      <c r="K5" s="15">
        <v>315</v>
      </c>
      <c r="M5" s="16">
        <v>20</v>
      </c>
      <c r="N5" s="2">
        <v>20</v>
      </c>
      <c r="O5" s="16">
        <f t="shared" si="1"/>
        <v>40</v>
      </c>
      <c r="Q5" s="16">
        <f t="shared" si="2"/>
        <v>40</v>
      </c>
      <c r="R5" s="23">
        <v>115000</v>
      </c>
      <c r="U5" s="22"/>
    </row>
    <row r="6" spans="1:21" ht="13.5" customHeight="1">
      <c r="A6" s="6" t="s">
        <v>30</v>
      </c>
      <c r="B6" s="10" t="s">
        <v>31</v>
      </c>
      <c r="C6" s="31">
        <v>271951</v>
      </c>
      <c r="D6" s="29" t="s">
        <v>27</v>
      </c>
      <c r="E6" s="9" t="s">
        <v>9</v>
      </c>
      <c r="F6" s="3">
        <v>100000</v>
      </c>
      <c r="G6" s="3">
        <v>50000</v>
      </c>
      <c r="H6" s="14">
        <f t="shared" si="0"/>
        <v>50</v>
      </c>
      <c r="I6" s="2" t="s">
        <v>27</v>
      </c>
      <c r="J6" s="8" t="s">
        <v>9</v>
      </c>
      <c r="K6" s="15">
        <v>407</v>
      </c>
      <c r="M6" s="16">
        <v>20</v>
      </c>
      <c r="N6" s="2">
        <v>20</v>
      </c>
      <c r="O6" s="16">
        <f t="shared" si="1"/>
        <v>40</v>
      </c>
      <c r="Q6" s="16">
        <f t="shared" si="2"/>
        <v>40</v>
      </c>
      <c r="R6" s="23">
        <v>50000</v>
      </c>
      <c r="U6" s="22"/>
    </row>
    <row r="7" spans="1:21" ht="13.5" customHeight="1">
      <c r="A7" s="6" t="s">
        <v>1</v>
      </c>
      <c r="B7" s="10" t="s">
        <v>2</v>
      </c>
      <c r="C7" s="31">
        <v>275328</v>
      </c>
      <c r="D7" s="29" t="s">
        <v>11</v>
      </c>
      <c r="E7" s="9" t="s">
        <v>9</v>
      </c>
      <c r="F7" s="3">
        <v>1166805</v>
      </c>
      <c r="G7" s="3">
        <v>583402</v>
      </c>
      <c r="H7" s="14">
        <f t="shared" si="0"/>
        <v>49.999957147938176</v>
      </c>
      <c r="I7" s="6" t="s">
        <v>11</v>
      </c>
      <c r="J7" s="7" t="s">
        <v>9</v>
      </c>
      <c r="K7" s="12">
        <v>437</v>
      </c>
      <c r="M7" s="16">
        <v>20</v>
      </c>
      <c r="N7" s="2">
        <v>20</v>
      </c>
      <c r="O7" s="16">
        <f t="shared" si="1"/>
        <v>40</v>
      </c>
      <c r="Q7" s="16">
        <f t="shared" si="2"/>
        <v>40</v>
      </c>
      <c r="R7" s="23">
        <v>500000</v>
      </c>
      <c r="U7" s="22"/>
    </row>
    <row r="8" spans="1:21" ht="13.5" customHeight="1">
      <c r="A8" s="6" t="s">
        <v>28</v>
      </c>
      <c r="B8" s="10" t="s">
        <v>29</v>
      </c>
      <c r="C8" s="31">
        <v>272078</v>
      </c>
      <c r="D8" s="29" t="s">
        <v>27</v>
      </c>
      <c r="E8" s="9" t="s">
        <v>9</v>
      </c>
      <c r="F8" s="3">
        <v>334670</v>
      </c>
      <c r="G8" s="3">
        <v>167335</v>
      </c>
      <c r="H8" s="14">
        <f t="shared" si="0"/>
        <v>50</v>
      </c>
      <c r="I8" s="2" t="s">
        <v>27</v>
      </c>
      <c r="J8" s="8" t="s">
        <v>9</v>
      </c>
      <c r="K8" s="15">
        <v>254</v>
      </c>
      <c r="M8" s="16">
        <v>20</v>
      </c>
      <c r="N8" s="2">
        <v>20</v>
      </c>
      <c r="O8" s="16">
        <f t="shared" si="1"/>
        <v>40</v>
      </c>
      <c r="Q8" s="16">
        <f t="shared" si="2"/>
        <v>40</v>
      </c>
      <c r="R8" s="23">
        <v>167300</v>
      </c>
      <c r="U8" s="22"/>
    </row>
    <row r="9" spans="1:21" ht="13.5" customHeight="1">
      <c r="A9" s="6" t="s">
        <v>64</v>
      </c>
      <c r="B9" s="10" t="s">
        <v>32</v>
      </c>
      <c r="C9" s="31">
        <v>578568</v>
      </c>
      <c r="D9" s="29" t="s">
        <v>27</v>
      </c>
      <c r="E9" s="9" t="s">
        <v>9</v>
      </c>
      <c r="F9" s="3">
        <v>134956</v>
      </c>
      <c r="G9" s="3">
        <v>67478</v>
      </c>
      <c r="H9" s="14">
        <f t="shared" si="0"/>
        <v>50</v>
      </c>
      <c r="I9" s="2" t="s">
        <v>27</v>
      </c>
      <c r="J9" s="8" t="s">
        <v>9</v>
      </c>
      <c r="K9" s="15">
        <v>137</v>
      </c>
      <c r="M9" s="16">
        <v>20</v>
      </c>
      <c r="N9" s="2">
        <v>20</v>
      </c>
      <c r="O9" s="16">
        <f t="shared" si="1"/>
        <v>40</v>
      </c>
      <c r="Q9" s="16">
        <f t="shared" si="2"/>
        <v>40</v>
      </c>
      <c r="R9" s="23">
        <v>67400</v>
      </c>
      <c r="U9" s="22"/>
    </row>
    <row r="10" spans="1:21" ht="13.5" customHeight="1">
      <c r="A10" s="6" t="s">
        <v>21</v>
      </c>
      <c r="B10" s="10" t="s">
        <v>22</v>
      </c>
      <c r="C10" s="31">
        <v>269581</v>
      </c>
      <c r="D10" s="29" t="s">
        <v>18</v>
      </c>
      <c r="E10" s="9" t="s">
        <v>9</v>
      </c>
      <c r="F10" s="3">
        <v>783491</v>
      </c>
      <c r="G10" s="3">
        <v>391745</v>
      </c>
      <c r="H10" s="14">
        <f t="shared" si="0"/>
        <v>49.99993618305763</v>
      </c>
      <c r="I10" s="2" t="s">
        <v>18</v>
      </c>
      <c r="J10" s="8" t="s">
        <v>9</v>
      </c>
      <c r="K10" s="15">
        <v>212</v>
      </c>
      <c r="M10" s="16">
        <v>20</v>
      </c>
      <c r="N10" s="2">
        <v>20</v>
      </c>
      <c r="O10" s="16">
        <f t="shared" si="1"/>
        <v>40</v>
      </c>
      <c r="Q10" s="16">
        <f t="shared" si="2"/>
        <v>40</v>
      </c>
      <c r="R10" s="23">
        <v>391700</v>
      </c>
      <c r="U10" s="22"/>
    </row>
    <row r="11" spans="1:21" s="6" customFormat="1" ht="13.5" customHeight="1">
      <c r="A11" s="6" t="s">
        <v>14</v>
      </c>
      <c r="B11" s="25" t="s">
        <v>15</v>
      </c>
      <c r="C11" s="32">
        <v>272817</v>
      </c>
      <c r="D11" s="25" t="s">
        <v>13</v>
      </c>
      <c r="E11" s="32" t="s">
        <v>69</v>
      </c>
      <c r="F11" s="24">
        <v>350000</v>
      </c>
      <c r="G11" s="24">
        <v>175000</v>
      </c>
      <c r="H11" s="26">
        <f t="shared" si="0"/>
        <v>50</v>
      </c>
      <c r="I11" s="6" t="s">
        <v>13</v>
      </c>
      <c r="J11" s="7"/>
      <c r="K11" s="27">
        <v>561</v>
      </c>
      <c r="M11" s="28">
        <f>-0.0133*K11+26.7</f>
        <v>19.2387</v>
      </c>
      <c r="N11" s="6">
        <v>20</v>
      </c>
      <c r="O11" s="28">
        <f t="shared" si="1"/>
        <v>39.2387</v>
      </c>
      <c r="Q11" s="28">
        <f t="shared" si="2"/>
        <v>39.2387</v>
      </c>
      <c r="R11" s="23">
        <v>175000</v>
      </c>
      <c r="U11" s="22"/>
    </row>
    <row r="12" spans="1:21" s="6" customFormat="1" ht="13.5" customHeight="1">
      <c r="A12" s="6" t="s">
        <v>67</v>
      </c>
      <c r="B12" s="25"/>
      <c r="C12" s="32">
        <v>278033</v>
      </c>
      <c r="D12" s="25" t="s">
        <v>68</v>
      </c>
      <c r="E12" s="32" t="s">
        <v>9</v>
      </c>
      <c r="F12" s="24">
        <v>481403</v>
      </c>
      <c r="G12" s="24">
        <v>240701</v>
      </c>
      <c r="H12" s="26">
        <f t="shared" si="0"/>
        <v>49.99989613691647</v>
      </c>
      <c r="J12" s="7"/>
      <c r="K12" s="27"/>
      <c r="M12" s="28"/>
      <c r="O12" s="28"/>
      <c r="Q12" s="28">
        <v>38.6</v>
      </c>
      <c r="R12" s="23">
        <v>240700</v>
      </c>
      <c r="U12" s="22"/>
    </row>
    <row r="13" spans="1:21" ht="13.5" customHeight="1">
      <c r="A13" s="6" t="s">
        <v>49</v>
      </c>
      <c r="B13" s="5" t="s">
        <v>50</v>
      </c>
      <c r="C13" s="33">
        <v>278181</v>
      </c>
      <c r="D13" s="25" t="s">
        <v>45</v>
      </c>
      <c r="E13" s="32" t="s">
        <v>9</v>
      </c>
      <c r="F13" s="3">
        <v>1934161</v>
      </c>
      <c r="G13" s="3">
        <v>950000</v>
      </c>
      <c r="H13" s="14">
        <f t="shared" si="0"/>
        <v>49.1169039185466</v>
      </c>
      <c r="I13" s="6" t="s">
        <v>45</v>
      </c>
      <c r="J13" s="7" t="s">
        <v>9</v>
      </c>
      <c r="K13" s="12">
        <v>650</v>
      </c>
      <c r="M13" s="16">
        <f>-0.0133*K13+26.7</f>
        <v>18.055</v>
      </c>
      <c r="N13" s="2">
        <v>20</v>
      </c>
      <c r="O13" s="16">
        <f t="shared" si="1"/>
        <v>38.055</v>
      </c>
      <c r="Q13" s="16">
        <f t="shared" si="2"/>
        <v>38.055</v>
      </c>
      <c r="R13" s="23">
        <v>500000</v>
      </c>
      <c r="U13" s="22"/>
    </row>
    <row r="14" spans="1:21" ht="13.5" customHeight="1">
      <c r="A14" s="6" t="s">
        <v>53</v>
      </c>
      <c r="B14" s="10" t="s">
        <v>54</v>
      </c>
      <c r="C14" s="31">
        <v>275433</v>
      </c>
      <c r="D14" s="29" t="s">
        <v>52</v>
      </c>
      <c r="E14" s="9" t="s">
        <v>69</v>
      </c>
      <c r="F14" s="3">
        <v>999032</v>
      </c>
      <c r="G14" s="3">
        <v>499516</v>
      </c>
      <c r="H14" s="14">
        <f t="shared" si="0"/>
        <v>50</v>
      </c>
      <c r="I14" s="14" t="s">
        <v>52</v>
      </c>
      <c r="K14" s="15">
        <v>643</v>
      </c>
      <c r="M14" s="16">
        <f>-0.0133*K14+26.7</f>
        <v>18.1481</v>
      </c>
      <c r="N14" s="2">
        <v>20</v>
      </c>
      <c r="O14" s="16">
        <f t="shared" si="1"/>
        <v>38.1481</v>
      </c>
      <c r="Q14" s="16">
        <f t="shared" si="2"/>
        <v>38.1481</v>
      </c>
      <c r="R14" s="23">
        <v>499500</v>
      </c>
      <c r="U14" s="22"/>
    </row>
    <row r="15" spans="1:21" ht="13.5" customHeight="1">
      <c r="A15" s="6" t="s">
        <v>38</v>
      </c>
      <c r="B15" s="10" t="s">
        <v>39</v>
      </c>
      <c r="C15" s="31">
        <v>268763</v>
      </c>
      <c r="D15" s="29" t="s">
        <v>40</v>
      </c>
      <c r="E15" s="9" t="s">
        <v>9</v>
      </c>
      <c r="F15" s="3">
        <v>2201651</v>
      </c>
      <c r="G15" s="3">
        <v>1000000</v>
      </c>
      <c r="H15" s="14">
        <f t="shared" si="0"/>
        <v>45.420459464283844</v>
      </c>
      <c r="I15" s="2" t="s">
        <v>40</v>
      </c>
      <c r="J15" s="8" t="s">
        <v>9</v>
      </c>
      <c r="K15" s="15">
        <v>729</v>
      </c>
      <c r="M15" s="16">
        <f>-0.0133*K15+26.7</f>
        <v>17.0043</v>
      </c>
      <c r="N15" s="2">
        <v>20</v>
      </c>
      <c r="O15" s="16">
        <f t="shared" si="1"/>
        <v>37.0043</v>
      </c>
      <c r="Q15" s="16">
        <f t="shared" si="2"/>
        <v>37.0043</v>
      </c>
      <c r="R15" s="23">
        <v>500000</v>
      </c>
      <c r="U15" s="22"/>
    </row>
    <row r="16" spans="1:21" ht="13.5" customHeight="1">
      <c r="A16" s="6" t="s">
        <v>47</v>
      </c>
      <c r="B16" s="5" t="s">
        <v>48</v>
      </c>
      <c r="C16" s="33">
        <v>277878</v>
      </c>
      <c r="D16" s="25" t="s">
        <v>45</v>
      </c>
      <c r="E16" s="32" t="s">
        <v>9</v>
      </c>
      <c r="F16" s="3">
        <v>2229185</v>
      </c>
      <c r="G16" s="3">
        <v>1000000</v>
      </c>
      <c r="H16" s="14">
        <f t="shared" si="0"/>
        <v>44.85944414662758</v>
      </c>
      <c r="I16" s="6" t="s">
        <v>45</v>
      </c>
      <c r="J16" s="7" t="s">
        <v>46</v>
      </c>
      <c r="K16" s="12">
        <v>1053</v>
      </c>
      <c r="M16" s="16">
        <f>-0.0133*K16+26.7</f>
        <v>12.6951</v>
      </c>
      <c r="N16" s="2">
        <v>20</v>
      </c>
      <c r="O16" s="16">
        <f t="shared" si="1"/>
        <v>32.6951</v>
      </c>
      <c r="Q16" s="16">
        <f t="shared" si="2"/>
        <v>32.6951</v>
      </c>
      <c r="R16" s="23">
        <v>500000</v>
      </c>
      <c r="U16" s="22"/>
    </row>
    <row r="17" spans="1:21" ht="13.5" customHeight="1">
      <c r="A17" s="6" t="s">
        <v>19</v>
      </c>
      <c r="B17" s="10" t="s">
        <v>20</v>
      </c>
      <c r="C17" s="31">
        <v>268925</v>
      </c>
      <c r="D17" s="29" t="s">
        <v>18</v>
      </c>
      <c r="E17" s="9" t="s">
        <v>12</v>
      </c>
      <c r="F17" s="3">
        <v>562275</v>
      </c>
      <c r="G17" s="3">
        <v>281137.5</v>
      </c>
      <c r="H17" s="14">
        <f t="shared" si="0"/>
        <v>50</v>
      </c>
      <c r="I17" s="2" t="s">
        <v>18</v>
      </c>
      <c r="J17" s="8" t="s">
        <v>12</v>
      </c>
      <c r="K17" s="15">
        <v>390</v>
      </c>
      <c r="M17" s="16">
        <v>20</v>
      </c>
      <c r="N17" s="2">
        <v>10</v>
      </c>
      <c r="O17" s="16">
        <f t="shared" si="1"/>
        <v>30</v>
      </c>
      <c r="Q17" s="16">
        <f t="shared" si="2"/>
        <v>30</v>
      </c>
      <c r="R17" s="23">
        <v>281100</v>
      </c>
      <c r="U17" s="22"/>
    </row>
    <row r="18" spans="1:21" ht="13.5" customHeight="1">
      <c r="A18" s="6" t="s">
        <v>26</v>
      </c>
      <c r="B18" s="10" t="s">
        <v>25</v>
      </c>
      <c r="C18" s="31">
        <v>35513</v>
      </c>
      <c r="D18" s="29" t="s">
        <v>23</v>
      </c>
      <c r="E18" s="9" t="s">
        <v>12</v>
      </c>
      <c r="F18" s="3">
        <v>500000</v>
      </c>
      <c r="G18" s="3">
        <v>250000</v>
      </c>
      <c r="H18" s="14">
        <f t="shared" si="0"/>
        <v>50</v>
      </c>
      <c r="I18" s="2" t="s">
        <v>23</v>
      </c>
      <c r="J18" s="8" t="s">
        <v>12</v>
      </c>
      <c r="K18" s="15">
        <v>232</v>
      </c>
      <c r="M18" s="16">
        <v>20</v>
      </c>
      <c r="N18" s="2">
        <v>10</v>
      </c>
      <c r="O18" s="16">
        <f t="shared" si="1"/>
        <v>30</v>
      </c>
      <c r="Q18" s="16">
        <f t="shared" si="2"/>
        <v>30</v>
      </c>
      <c r="R18" s="23">
        <v>250000</v>
      </c>
      <c r="S18" s="3"/>
      <c r="U18" s="22"/>
    </row>
    <row r="19" spans="1:21" s="6" customFormat="1" ht="13.5" customHeight="1">
      <c r="A19" s="6" t="s">
        <v>33</v>
      </c>
      <c r="B19" s="29" t="s">
        <v>34</v>
      </c>
      <c r="C19" s="9">
        <v>578617</v>
      </c>
      <c r="D19" s="29" t="s">
        <v>27</v>
      </c>
      <c r="E19" s="9" t="s">
        <v>12</v>
      </c>
      <c r="F19" s="24">
        <v>110000</v>
      </c>
      <c r="G19" s="24">
        <v>55000</v>
      </c>
      <c r="H19" s="26">
        <f t="shared" si="0"/>
        <v>50</v>
      </c>
      <c r="I19" s="6" t="s">
        <v>27</v>
      </c>
      <c r="J19" s="7" t="s">
        <v>12</v>
      </c>
      <c r="K19" s="30">
        <v>201</v>
      </c>
      <c r="M19" s="28">
        <v>20</v>
      </c>
      <c r="N19" s="6">
        <v>10</v>
      </c>
      <c r="O19" s="28">
        <f t="shared" si="1"/>
        <v>30</v>
      </c>
      <c r="Q19" s="28">
        <f t="shared" si="2"/>
        <v>30</v>
      </c>
      <c r="R19" s="23">
        <v>55000</v>
      </c>
      <c r="U19" s="22"/>
    </row>
    <row r="20" spans="1:21" ht="13.5" customHeight="1">
      <c r="A20" s="6" t="s">
        <v>16</v>
      </c>
      <c r="B20" s="5" t="s">
        <v>17</v>
      </c>
      <c r="C20" s="33">
        <v>654124</v>
      </c>
      <c r="D20" s="25" t="s">
        <v>13</v>
      </c>
      <c r="E20" s="32" t="s">
        <v>69</v>
      </c>
      <c r="F20" s="3">
        <v>800000</v>
      </c>
      <c r="G20" s="3">
        <v>400000</v>
      </c>
      <c r="H20" s="14">
        <f t="shared" si="0"/>
        <v>50</v>
      </c>
      <c r="I20" s="6" t="s">
        <v>13</v>
      </c>
      <c r="J20" s="7"/>
      <c r="K20" s="12">
        <v>380</v>
      </c>
      <c r="M20" s="16">
        <v>20</v>
      </c>
      <c r="N20" s="2">
        <v>10</v>
      </c>
      <c r="O20" s="16">
        <f t="shared" si="1"/>
        <v>30</v>
      </c>
      <c r="Q20" s="16">
        <f t="shared" si="2"/>
        <v>30</v>
      </c>
      <c r="R20" s="23">
        <v>400000</v>
      </c>
      <c r="S20" s="3"/>
      <c r="T20" s="3"/>
      <c r="U20" s="22"/>
    </row>
    <row r="21" spans="1:21" ht="13.5" customHeight="1">
      <c r="A21" s="2" t="s">
        <v>43</v>
      </c>
      <c r="B21" s="10" t="s">
        <v>44</v>
      </c>
      <c r="C21" s="31">
        <v>269549</v>
      </c>
      <c r="D21" s="29" t="s">
        <v>40</v>
      </c>
      <c r="E21" s="9" t="s">
        <v>12</v>
      </c>
      <c r="F21" s="3">
        <v>1800000</v>
      </c>
      <c r="G21" s="3">
        <v>900000</v>
      </c>
      <c r="H21" s="14">
        <f t="shared" si="0"/>
        <v>50</v>
      </c>
      <c r="I21" s="2" t="s">
        <v>40</v>
      </c>
      <c r="J21" s="8" t="s">
        <v>12</v>
      </c>
      <c r="K21" s="12">
        <v>1523</v>
      </c>
      <c r="M21" s="16">
        <f>-0.0133*K21+26.7</f>
        <v>6.444099999999999</v>
      </c>
      <c r="N21" s="2">
        <v>20</v>
      </c>
      <c r="O21" s="16">
        <f t="shared" si="1"/>
        <v>26.4441</v>
      </c>
      <c r="Q21" s="16">
        <f t="shared" si="2"/>
        <v>26.4441</v>
      </c>
      <c r="R21" s="23">
        <v>500000</v>
      </c>
      <c r="S21" s="3"/>
      <c r="T21" s="3"/>
      <c r="U21" s="22"/>
    </row>
    <row r="22" spans="1:21" ht="12.75">
      <c r="A22" s="18" t="s">
        <v>55</v>
      </c>
      <c r="B22" s="19"/>
      <c r="C22" s="34"/>
      <c r="D22" s="19"/>
      <c r="E22" s="19"/>
      <c r="F22" s="20">
        <f>SUM(F3:F21)</f>
        <v>15242629</v>
      </c>
      <c r="G22" s="20">
        <f>SUM(G3:G21)</f>
        <v>7388814.5</v>
      </c>
      <c r="H22" s="14">
        <f t="shared" si="0"/>
        <v>48.47467257780794</v>
      </c>
      <c r="L22" s="6" t="s">
        <v>58</v>
      </c>
      <c r="M22" s="16"/>
      <c r="R22" s="20">
        <f>SUM(R3:R21)</f>
        <v>5455200</v>
      </c>
      <c r="U22" s="22"/>
    </row>
    <row r="23" spans="1:21" ht="12.75">
      <c r="A23" s="6"/>
      <c r="M23" s="16"/>
      <c r="R23" s="20"/>
      <c r="U23" s="22"/>
    </row>
    <row r="24" spans="13:21" ht="12.75">
      <c r="M24" s="16"/>
      <c r="U24" s="22"/>
    </row>
    <row r="25" spans="1:21" ht="12.75">
      <c r="A25" s="6"/>
      <c r="M25" s="16"/>
      <c r="U25" s="22"/>
    </row>
    <row r="26" spans="1:21" ht="12.75">
      <c r="A26" s="6"/>
      <c r="M26" s="16"/>
      <c r="U26" s="22"/>
    </row>
    <row r="27" spans="13:21" ht="12.75">
      <c r="M27" s="16"/>
      <c r="O27" s="2">
        <v>12.2</v>
      </c>
      <c r="U27" s="22"/>
    </row>
    <row r="28" spans="13:21" ht="12.75">
      <c r="M28" s="16"/>
      <c r="O28" s="16">
        <v>10.4</v>
      </c>
      <c r="U28" s="22"/>
    </row>
    <row r="29" spans="13:21" ht="12.75">
      <c r="M29" s="16"/>
      <c r="O29" s="2">
        <v>10.5</v>
      </c>
      <c r="U29" s="22"/>
    </row>
    <row r="30" spans="13:21" ht="12.75">
      <c r="M30" s="16"/>
      <c r="O30" s="2">
        <v>3.7</v>
      </c>
      <c r="U30" s="22"/>
    </row>
    <row r="31" spans="13:21" ht="12.75">
      <c r="M31" s="16"/>
      <c r="O31" s="2">
        <v>3.1</v>
      </c>
      <c r="P31" s="2">
        <v>1.3</v>
      </c>
      <c r="U31" s="22"/>
    </row>
    <row r="32" spans="13:21" ht="12.75">
      <c r="M32" s="16"/>
      <c r="O32" s="2">
        <v>1.7</v>
      </c>
      <c r="U32" s="22"/>
    </row>
    <row r="33" spans="13:21" ht="12.75">
      <c r="M33" s="16"/>
      <c r="O33" s="2">
        <f>SUM(O27:O32)</f>
        <v>41.60000000000001</v>
      </c>
      <c r="U33" s="22"/>
    </row>
    <row r="34" spans="13:21" ht="12.75">
      <c r="M34" s="16"/>
      <c r="U34" s="22"/>
    </row>
    <row r="35" spans="13:21" ht="12.75">
      <c r="M35" s="16"/>
      <c r="U35" s="22"/>
    </row>
    <row r="36" spans="13:21" ht="12.75">
      <c r="M36" s="16"/>
      <c r="U36" s="22"/>
    </row>
    <row r="37" spans="13:21" ht="12.75">
      <c r="M37" s="16"/>
      <c r="U37" s="22"/>
    </row>
    <row r="38" spans="13:21" ht="12.75">
      <c r="M38" s="16"/>
      <c r="U38" s="22"/>
    </row>
    <row r="39" spans="13:21" ht="12.75">
      <c r="M39" s="16"/>
      <c r="U39" s="22"/>
    </row>
    <row r="40" spans="13:21" ht="12.75">
      <c r="M40" s="16"/>
      <c r="U40" s="22"/>
    </row>
    <row r="41" spans="13:21" ht="12.75">
      <c r="M41" s="16"/>
      <c r="U41" s="22"/>
    </row>
    <row r="42" spans="13:21" ht="12.75">
      <c r="M42" s="16"/>
      <c r="U42" s="22"/>
    </row>
    <row r="43" spans="13:21" ht="12.75">
      <c r="M43" s="16"/>
      <c r="U43" s="22"/>
    </row>
    <row r="44" spans="13:21" ht="12.75">
      <c r="M44" s="16"/>
      <c r="U44" s="22"/>
    </row>
    <row r="45" spans="13:21" ht="12.75">
      <c r="M45" s="16"/>
      <c r="U45" s="22"/>
    </row>
    <row r="46" spans="13:21" ht="12.75">
      <c r="M46" s="16"/>
      <c r="U46" s="22"/>
    </row>
    <row r="47" spans="13:21" ht="12.75">
      <c r="M47" s="16"/>
      <c r="U47" s="22"/>
    </row>
    <row r="48" spans="13:21" ht="12.75">
      <c r="M48" s="16"/>
      <c r="U48" s="22"/>
    </row>
    <row r="49" spans="13:21" ht="12.75">
      <c r="M49" s="16"/>
      <c r="U49" s="22"/>
    </row>
    <row r="50" spans="13:21" ht="12.75">
      <c r="M50" s="16"/>
      <c r="U50" s="22"/>
    </row>
    <row r="51" spans="13:21" ht="12.75">
      <c r="M51" s="16"/>
      <c r="U51" s="22"/>
    </row>
    <row r="52" spans="13:21" ht="12.75">
      <c r="M52" s="16"/>
      <c r="U52" s="22"/>
    </row>
    <row r="53" spans="13:21" ht="12.75">
      <c r="M53" s="16"/>
      <c r="U53" s="22"/>
    </row>
    <row r="54" spans="13:21" ht="12.75">
      <c r="M54" s="16"/>
      <c r="U54" s="22"/>
    </row>
    <row r="55" spans="13:21" ht="12.75">
      <c r="M55" s="16"/>
      <c r="U55" s="22"/>
    </row>
    <row r="56" spans="13:21" ht="12.75">
      <c r="M56" s="16"/>
      <c r="U56" s="22"/>
    </row>
    <row r="57" spans="13:21" ht="12.75">
      <c r="M57" s="16"/>
      <c r="U57" s="22"/>
    </row>
    <row r="58" spans="13:21" ht="12.75">
      <c r="M58" s="16"/>
      <c r="U58" s="22"/>
    </row>
    <row r="59" spans="13:21" ht="12.75">
      <c r="M59" s="16"/>
      <c r="U59" s="22"/>
    </row>
    <row r="60" spans="13:21" ht="12.75">
      <c r="M60" s="16"/>
      <c r="U60" s="22"/>
    </row>
    <row r="61" spans="13:21" ht="12.75">
      <c r="M61" s="16"/>
      <c r="U61" s="22"/>
    </row>
    <row r="62" spans="13:21" ht="12.75">
      <c r="M62" s="16"/>
      <c r="U62" s="22"/>
    </row>
    <row r="63" spans="13:21" ht="12.75">
      <c r="M63" s="16"/>
      <c r="U63" s="22"/>
    </row>
    <row r="64" spans="13:21" ht="12.75">
      <c r="M64" s="16"/>
      <c r="U64" s="22"/>
    </row>
    <row r="65" spans="13:21" ht="12.75">
      <c r="M65" s="16"/>
      <c r="U65" s="22"/>
    </row>
    <row r="66" spans="13:21" ht="12.75">
      <c r="M66" s="16"/>
      <c r="U66" s="22"/>
    </row>
    <row r="67" spans="13:21" ht="12.75">
      <c r="M67" s="16"/>
      <c r="U67" s="22"/>
    </row>
    <row r="68" spans="13:21" ht="12.75">
      <c r="M68" s="16"/>
      <c r="U68" s="22"/>
    </row>
    <row r="69" spans="13:21" ht="12.75">
      <c r="M69" s="16"/>
      <c r="U69" s="22"/>
    </row>
    <row r="70" spans="13:21" ht="12.75">
      <c r="M70" s="16"/>
      <c r="U70" s="22"/>
    </row>
    <row r="71" spans="13:21" ht="12.75">
      <c r="M71" s="16"/>
      <c r="U71" s="22"/>
    </row>
    <row r="72" spans="13:21" ht="12.75">
      <c r="M72" s="16"/>
      <c r="U72" s="22"/>
    </row>
    <row r="73" spans="13:21" ht="12.75">
      <c r="M73" s="16"/>
      <c r="U73" s="22"/>
    </row>
    <row r="74" spans="13:21" ht="12.75">
      <c r="M74" s="16"/>
      <c r="U74" s="22"/>
    </row>
    <row r="75" spans="13:21" ht="12.75">
      <c r="M75" s="16"/>
      <c r="U75" s="22"/>
    </row>
    <row r="76" spans="13:21" ht="12.75">
      <c r="M76" s="16"/>
      <c r="U76" s="22"/>
    </row>
    <row r="77" spans="13:21" ht="12.75">
      <c r="M77" s="16"/>
      <c r="U77" s="22"/>
    </row>
    <row r="78" spans="13:21" ht="12.75">
      <c r="M78" s="16"/>
      <c r="U78" s="22"/>
    </row>
    <row r="79" spans="13:21" ht="12.75">
      <c r="M79" s="16"/>
      <c r="U79" s="22"/>
    </row>
    <row r="80" spans="13:21" ht="12.75">
      <c r="M80" s="16"/>
      <c r="U80" s="22"/>
    </row>
    <row r="81" spans="13:21" ht="12.75">
      <c r="M81" s="16"/>
      <c r="U81" s="22"/>
    </row>
    <row r="82" spans="13:21" ht="12.75">
      <c r="M82" s="16"/>
      <c r="U82" s="22"/>
    </row>
    <row r="83" spans="13:21" ht="12.75">
      <c r="M83" s="16"/>
      <c r="U83" s="22"/>
    </row>
    <row r="84" spans="13:21" ht="12.75">
      <c r="M84" s="16"/>
      <c r="U84" s="22"/>
    </row>
    <row r="85" spans="13:21" ht="12.75">
      <c r="M85" s="16"/>
      <c r="U85" s="22"/>
    </row>
    <row r="86" spans="13:21" ht="12.75">
      <c r="M86" s="16"/>
      <c r="U86" s="22"/>
    </row>
    <row r="87" spans="13:21" ht="12.75">
      <c r="M87" s="16"/>
      <c r="U87" s="22"/>
    </row>
    <row r="88" spans="13:21" ht="12.75">
      <c r="M88" s="16"/>
      <c r="U88" s="22"/>
    </row>
    <row r="89" spans="13:21" ht="12.75">
      <c r="M89" s="16"/>
      <c r="U89" s="22"/>
    </row>
    <row r="90" spans="13:21" ht="12.75">
      <c r="M90" s="16"/>
      <c r="U90" s="22"/>
    </row>
    <row r="91" spans="13:21" ht="12.75">
      <c r="M91" s="16"/>
      <c r="U91" s="22"/>
    </row>
    <row r="92" spans="13:21" ht="12.75">
      <c r="M92" s="16"/>
      <c r="U92" s="22"/>
    </row>
    <row r="93" spans="13:21" ht="12.75">
      <c r="M93" s="16"/>
      <c r="U93" s="22"/>
    </row>
    <row r="94" spans="13:21" ht="12.75">
      <c r="M94" s="16"/>
      <c r="U94" s="22"/>
    </row>
    <row r="95" spans="13:21" ht="12.75">
      <c r="M95" s="16"/>
      <c r="U95" s="22"/>
    </row>
    <row r="96" spans="13:21" ht="12.75">
      <c r="M96" s="16"/>
      <c r="U96" s="22"/>
    </row>
    <row r="97" spans="13:21" ht="12.75">
      <c r="M97" s="16"/>
      <c r="U97" s="22"/>
    </row>
    <row r="98" spans="13:21" ht="12.75">
      <c r="M98" s="16"/>
      <c r="U98" s="22"/>
    </row>
    <row r="99" spans="13:21" ht="12.75">
      <c r="M99" s="16"/>
      <c r="U99" s="22"/>
    </row>
    <row r="100" spans="13:21" ht="12.75">
      <c r="M100" s="16"/>
      <c r="U100" s="22"/>
    </row>
    <row r="101" spans="13:21" ht="12.75">
      <c r="M101" s="16"/>
      <c r="U101" s="22"/>
    </row>
    <row r="102" spans="13:21" ht="12.75">
      <c r="M102" s="16"/>
      <c r="U102" s="22"/>
    </row>
    <row r="103" spans="13:21" ht="12.75">
      <c r="M103" s="16"/>
      <c r="U103" s="22"/>
    </row>
    <row r="104" spans="13:21" ht="12.75">
      <c r="M104" s="16"/>
      <c r="U104" s="22"/>
    </row>
    <row r="105" spans="13:21" ht="12.75">
      <c r="M105" s="16"/>
      <c r="U105" s="22"/>
    </row>
    <row r="106" spans="13:21" ht="12.75">
      <c r="M106" s="16"/>
      <c r="U106" s="22"/>
    </row>
    <row r="107" spans="13:21" ht="12.75">
      <c r="M107" s="16"/>
      <c r="U107" s="22"/>
    </row>
    <row r="108" spans="13:21" ht="12.75">
      <c r="M108" s="16"/>
      <c r="U108" s="22"/>
    </row>
    <row r="109" spans="13:21" ht="12.75">
      <c r="M109" s="16"/>
      <c r="U109" s="22"/>
    </row>
    <row r="110" spans="13:21" ht="12.75">
      <c r="M110" s="16"/>
      <c r="U110" s="22"/>
    </row>
    <row r="111" spans="13:21" ht="12.75">
      <c r="M111" s="16"/>
      <c r="U111" s="22"/>
    </row>
    <row r="112" spans="13:21" ht="12.75">
      <c r="M112" s="16"/>
      <c r="U112" s="22"/>
    </row>
    <row r="113" spans="13:21" ht="12.75">
      <c r="M113" s="16"/>
      <c r="U113" s="22"/>
    </row>
    <row r="114" spans="13:21" ht="12.75">
      <c r="M114" s="16"/>
      <c r="U114" s="22"/>
    </row>
    <row r="115" spans="13:21" ht="12.75">
      <c r="M115" s="16"/>
      <c r="U115" s="22"/>
    </row>
    <row r="116" spans="13:21" ht="12.75">
      <c r="M116" s="16"/>
      <c r="U116" s="22"/>
    </row>
    <row r="117" spans="13:21" ht="12.75">
      <c r="M117" s="16"/>
      <c r="U117" s="22"/>
    </row>
    <row r="118" spans="13:21" ht="12.75">
      <c r="M118" s="16"/>
      <c r="U118" s="22"/>
    </row>
    <row r="119" spans="13:21" ht="12.75">
      <c r="M119" s="16"/>
      <c r="U119" s="22"/>
    </row>
    <row r="120" spans="13:21" ht="12.75">
      <c r="M120" s="16"/>
      <c r="U120" s="22"/>
    </row>
    <row r="121" spans="13:21" ht="12.75">
      <c r="M121" s="16"/>
      <c r="U121" s="22"/>
    </row>
    <row r="122" spans="13:21" ht="12.75">
      <c r="M122" s="16"/>
      <c r="U122" s="22"/>
    </row>
    <row r="123" spans="13:21" ht="12.75">
      <c r="M123" s="16"/>
      <c r="U123" s="22"/>
    </row>
    <row r="124" spans="13:21" ht="12.75">
      <c r="M124" s="16"/>
      <c r="U124" s="22"/>
    </row>
    <row r="125" spans="13:21" ht="12.75">
      <c r="M125" s="16"/>
      <c r="U125" s="22"/>
    </row>
    <row r="126" spans="13:21" ht="12.75">
      <c r="M126" s="16"/>
      <c r="U126" s="22"/>
    </row>
    <row r="127" spans="13:21" ht="12.75">
      <c r="M127" s="16"/>
      <c r="U127" s="22"/>
    </row>
    <row r="128" spans="13:21" ht="12.75">
      <c r="M128" s="16"/>
      <c r="U128" s="22"/>
    </row>
    <row r="129" spans="13:21" ht="12.75">
      <c r="M129" s="16"/>
      <c r="U129" s="22"/>
    </row>
    <row r="130" spans="13:21" ht="12.75">
      <c r="M130" s="16"/>
      <c r="U130" s="22"/>
    </row>
    <row r="131" spans="13:21" ht="12.75">
      <c r="M131" s="16"/>
      <c r="U131" s="22"/>
    </row>
    <row r="132" spans="13:21" ht="12.75">
      <c r="M132" s="16"/>
      <c r="U132" s="22"/>
    </row>
    <row r="133" spans="13:21" ht="12.75">
      <c r="M133" s="16"/>
      <c r="U133" s="22"/>
    </row>
    <row r="134" spans="13:21" ht="12.75">
      <c r="M134" s="16"/>
      <c r="U134" s="22"/>
    </row>
    <row r="135" spans="13:21" ht="12.75">
      <c r="M135" s="16"/>
      <c r="U135" s="22"/>
    </row>
    <row r="136" spans="13:21" ht="12.75">
      <c r="M136" s="16"/>
      <c r="U136" s="22"/>
    </row>
    <row r="137" spans="13:21" ht="12.75">
      <c r="M137" s="16"/>
      <c r="U137" s="22"/>
    </row>
    <row r="138" spans="13:21" ht="12.75">
      <c r="M138" s="16"/>
      <c r="U138" s="22"/>
    </row>
    <row r="139" spans="13:21" ht="12.75">
      <c r="M139" s="16"/>
      <c r="U139" s="22"/>
    </row>
    <row r="140" spans="13:21" ht="12.75">
      <c r="M140" s="16"/>
      <c r="U140" s="22"/>
    </row>
    <row r="141" spans="13:21" ht="12.75">
      <c r="M141" s="16"/>
      <c r="U141" s="22"/>
    </row>
    <row r="142" spans="13:21" ht="12.75">
      <c r="M142" s="16"/>
      <c r="U142" s="22"/>
    </row>
    <row r="143" spans="13:21" ht="12.75">
      <c r="M143" s="16"/>
      <c r="N143" s="6"/>
      <c r="U143" s="22"/>
    </row>
    <row r="144" spans="13:21" ht="12.75">
      <c r="M144" s="16"/>
      <c r="U144" s="22"/>
    </row>
    <row r="145" spans="13:21" ht="12.75">
      <c r="M145" s="16"/>
      <c r="U145" s="22"/>
    </row>
    <row r="146" spans="13:21" ht="12.75">
      <c r="M146" s="16"/>
      <c r="U146" s="22"/>
    </row>
    <row r="147" spans="13:21" ht="12.75">
      <c r="M147" s="16"/>
      <c r="U147" s="22"/>
    </row>
    <row r="148" spans="13:21" ht="12.75">
      <c r="M148" s="16"/>
      <c r="U148" s="22"/>
    </row>
    <row r="149" spans="13:21" ht="12.75">
      <c r="M149" s="16"/>
      <c r="U149" s="22"/>
    </row>
    <row r="150" spans="13:21" ht="12.75">
      <c r="M150" s="16"/>
      <c r="U150" s="22"/>
    </row>
    <row r="151" spans="13:21" ht="12.75">
      <c r="M151" s="16"/>
      <c r="U151" s="22"/>
    </row>
    <row r="152" spans="13:21" ht="12.75">
      <c r="M152" s="16"/>
      <c r="U152" s="22"/>
    </row>
    <row r="153" spans="13:21" ht="12.75">
      <c r="M153" s="16"/>
      <c r="U153" s="22"/>
    </row>
    <row r="154" spans="13:21" ht="12.75">
      <c r="M154" s="16"/>
      <c r="U154" s="22"/>
    </row>
    <row r="155" spans="13:21" ht="12.75">
      <c r="M155" s="16"/>
      <c r="U155" s="22"/>
    </row>
    <row r="156" spans="13:21" ht="12.75">
      <c r="M156" s="16"/>
      <c r="U156" s="22"/>
    </row>
    <row r="157" spans="13:21" ht="12.75">
      <c r="M157" s="16"/>
      <c r="U157" s="22"/>
    </row>
    <row r="158" spans="13:21" ht="12.75">
      <c r="M158" s="16"/>
      <c r="U158" s="22"/>
    </row>
    <row r="159" spans="13:21" ht="12.75">
      <c r="M159" s="16"/>
      <c r="U159" s="22"/>
    </row>
    <row r="160" spans="13:21" ht="12.75">
      <c r="M160" s="16"/>
      <c r="U160" s="22"/>
    </row>
    <row r="161" spans="13:21" ht="12.75">
      <c r="M161" s="16"/>
      <c r="U161" s="22"/>
    </row>
    <row r="162" spans="13:21" ht="12.75">
      <c r="M162" s="16"/>
      <c r="U162" s="22"/>
    </row>
    <row r="163" spans="13:21" ht="12.75">
      <c r="M163" s="16"/>
      <c r="U163" s="22"/>
    </row>
    <row r="164" spans="13:21" ht="12.75">
      <c r="M164" s="16"/>
      <c r="U164" s="22"/>
    </row>
    <row r="165" spans="13:21" ht="12.75">
      <c r="M165" s="16"/>
      <c r="U165" s="22"/>
    </row>
    <row r="166" spans="13:21" ht="12.75">
      <c r="M166" s="16"/>
      <c r="U166" s="22"/>
    </row>
    <row r="167" spans="13:21" ht="12.75">
      <c r="M167" s="16"/>
      <c r="U167" s="22"/>
    </row>
    <row r="168" spans="13:21" ht="12.75">
      <c r="M168" s="16"/>
      <c r="U168" s="22"/>
    </row>
    <row r="169" spans="13:21" ht="12.75">
      <c r="M169" s="16"/>
      <c r="U169" s="22"/>
    </row>
    <row r="170" spans="13:21" ht="12.75">
      <c r="M170" s="16"/>
      <c r="U170" s="22"/>
    </row>
    <row r="171" spans="13:21" ht="12.75">
      <c r="M171" s="16"/>
      <c r="U171" s="22"/>
    </row>
    <row r="172" spans="13:21" ht="12.75">
      <c r="M172" s="16"/>
      <c r="U172" s="22"/>
    </row>
    <row r="173" spans="13:21" ht="12.75">
      <c r="M173" s="16"/>
      <c r="U173" s="22"/>
    </row>
    <row r="174" spans="13:21" ht="12.75">
      <c r="M174" s="16"/>
      <c r="U174" s="22"/>
    </row>
    <row r="175" spans="13:21" ht="12.75">
      <c r="M175" s="16"/>
      <c r="U175" s="22"/>
    </row>
    <row r="176" spans="13:21" ht="12.75">
      <c r="M176" s="16"/>
      <c r="U176" s="22"/>
    </row>
    <row r="177" spans="13:21" ht="12.75">
      <c r="M177" s="16"/>
      <c r="U177" s="22"/>
    </row>
    <row r="178" spans="13:21" ht="12.75">
      <c r="M178" s="16"/>
      <c r="U178" s="22"/>
    </row>
    <row r="179" spans="13:21" ht="12.75">
      <c r="M179" s="16"/>
      <c r="U179" s="22"/>
    </row>
    <row r="180" spans="13:21" ht="12.75">
      <c r="M180" s="16"/>
      <c r="U180" s="22"/>
    </row>
    <row r="181" spans="13:21" ht="12.75">
      <c r="M181" s="16"/>
      <c r="U181" s="22"/>
    </row>
    <row r="182" spans="13:21" ht="12.75">
      <c r="M182" s="16"/>
      <c r="U182" s="22"/>
    </row>
    <row r="183" spans="13:21" ht="12.75">
      <c r="M183" s="16"/>
      <c r="U183" s="22"/>
    </row>
    <row r="184" spans="13:21" ht="12.75">
      <c r="M184" s="16"/>
      <c r="U184" s="22"/>
    </row>
    <row r="185" spans="13:21" ht="12.75">
      <c r="M185" s="16"/>
      <c r="U185" s="22"/>
    </row>
    <row r="186" spans="13:21" ht="12.75">
      <c r="M186" s="16"/>
      <c r="U186" s="22"/>
    </row>
    <row r="187" spans="13:21" ht="12.75">
      <c r="M187" s="16"/>
      <c r="U187" s="22"/>
    </row>
    <row r="188" spans="13:21" ht="12.75">
      <c r="M188" s="16"/>
      <c r="U188" s="22"/>
    </row>
    <row r="189" spans="13:21" ht="12.75">
      <c r="M189" s="16"/>
      <c r="U189" s="22"/>
    </row>
    <row r="190" spans="13:21" ht="12.75">
      <c r="M190" s="16"/>
      <c r="U190" s="22"/>
    </row>
    <row r="191" spans="13:21" ht="12.75">
      <c r="M191" s="16"/>
      <c r="U191" s="22"/>
    </row>
    <row r="192" spans="13:21" ht="12.75">
      <c r="M192" s="16"/>
      <c r="U192" s="22"/>
    </row>
    <row r="193" spans="13:21" ht="12.75">
      <c r="M193" s="16"/>
      <c r="U193" s="22"/>
    </row>
    <row r="194" spans="13:21" ht="12.75">
      <c r="M194" s="16"/>
      <c r="U194" s="22"/>
    </row>
    <row r="195" spans="13:21" ht="12.75">
      <c r="M195" s="16"/>
      <c r="U195" s="22"/>
    </row>
    <row r="196" spans="13:21" ht="12.75">
      <c r="M196" s="16"/>
      <c r="U196" s="22"/>
    </row>
    <row r="197" spans="13:21" ht="12.75">
      <c r="M197" s="16"/>
      <c r="U197" s="22"/>
    </row>
    <row r="198" spans="13:21" ht="12.75">
      <c r="M198" s="16"/>
      <c r="U198" s="22"/>
    </row>
    <row r="199" spans="13:21" ht="12.75">
      <c r="M199" s="16"/>
      <c r="U199" s="22"/>
    </row>
    <row r="200" spans="13:21" ht="12.75">
      <c r="M200" s="16"/>
      <c r="U200" s="22"/>
    </row>
    <row r="201" spans="13:21" ht="12.75">
      <c r="M201" s="16"/>
      <c r="U201" s="22"/>
    </row>
    <row r="202" spans="13:21" ht="12.75">
      <c r="M202" s="16"/>
      <c r="U202" s="22"/>
    </row>
    <row r="203" spans="13:21" ht="12.75">
      <c r="M203" s="16"/>
      <c r="U203" s="22"/>
    </row>
    <row r="204" spans="13:21" ht="12.75">
      <c r="M204" s="16"/>
      <c r="U204" s="22"/>
    </row>
    <row r="205" spans="13:21" ht="12.75">
      <c r="M205" s="16"/>
      <c r="U205" s="22"/>
    </row>
    <row r="206" spans="13:21" ht="12.75">
      <c r="M206" s="16"/>
      <c r="U206" s="22"/>
    </row>
    <row r="207" spans="13:21" ht="12.75">
      <c r="M207" s="16"/>
      <c r="U207" s="22"/>
    </row>
    <row r="208" spans="13:21" ht="12.75">
      <c r="M208" s="16"/>
      <c r="U208" s="22"/>
    </row>
    <row r="209" spans="13:21" ht="12.75">
      <c r="M209" s="16"/>
      <c r="U209" s="22"/>
    </row>
    <row r="210" spans="13:21" ht="12.75">
      <c r="M210" s="16"/>
      <c r="U210" s="22"/>
    </row>
    <row r="211" spans="13:21" ht="12.75">
      <c r="M211" s="16"/>
      <c r="U211" s="22"/>
    </row>
    <row r="212" spans="13:21" ht="12.75">
      <c r="M212" s="16"/>
      <c r="U212" s="22"/>
    </row>
    <row r="213" spans="13:21" ht="12.75">
      <c r="M213" s="16"/>
      <c r="U213" s="22"/>
    </row>
    <row r="214" spans="13:21" ht="12.75">
      <c r="M214" s="16"/>
      <c r="U214" s="22"/>
    </row>
    <row r="215" spans="13:21" ht="12.75">
      <c r="M215" s="16"/>
      <c r="U215" s="22"/>
    </row>
    <row r="216" spans="13:21" ht="12.75">
      <c r="M216" s="16"/>
      <c r="U216" s="22"/>
    </row>
    <row r="217" spans="13:21" ht="12.75">
      <c r="M217" s="16"/>
      <c r="U217" s="22"/>
    </row>
    <row r="218" spans="13:21" ht="12.75">
      <c r="M218" s="16"/>
      <c r="U218" s="22"/>
    </row>
    <row r="219" spans="13:21" ht="12.75">
      <c r="M219" s="16"/>
      <c r="U219" s="22"/>
    </row>
    <row r="220" spans="13:21" ht="12.75">
      <c r="M220" s="16"/>
      <c r="U220" s="22"/>
    </row>
    <row r="221" spans="13:21" ht="12.75">
      <c r="M221" s="16"/>
      <c r="U221" s="22"/>
    </row>
    <row r="222" spans="13:21" ht="12.75">
      <c r="M222" s="16"/>
      <c r="U222" s="22"/>
    </row>
    <row r="223" spans="13:21" ht="12.75">
      <c r="M223" s="16"/>
      <c r="U223" s="22"/>
    </row>
    <row r="224" spans="13:21" ht="12.75">
      <c r="M224" s="16"/>
      <c r="U224" s="22"/>
    </row>
    <row r="225" spans="13:21" ht="12.75">
      <c r="M225" s="16"/>
      <c r="U225" s="22"/>
    </row>
    <row r="226" spans="13:21" ht="12.75">
      <c r="M226" s="16"/>
      <c r="U226" s="22"/>
    </row>
    <row r="227" spans="13:21" ht="12.75">
      <c r="M227" s="16"/>
      <c r="U227" s="22"/>
    </row>
    <row r="228" spans="13:21" ht="12.75">
      <c r="M228" s="16"/>
      <c r="U228" s="22"/>
    </row>
    <row r="229" spans="13:21" ht="12.75">
      <c r="M229" s="16"/>
      <c r="U229" s="22"/>
    </row>
    <row r="230" spans="13:21" ht="12.75">
      <c r="M230" s="16"/>
      <c r="U230" s="22"/>
    </row>
    <row r="231" spans="13:21" ht="12.75">
      <c r="M231" s="16"/>
      <c r="U231" s="22"/>
    </row>
    <row r="232" spans="13:21" ht="12.75">
      <c r="M232" s="16"/>
      <c r="U232" s="22"/>
    </row>
    <row r="233" spans="13:21" ht="12.75">
      <c r="M233" s="16"/>
      <c r="U233" s="22"/>
    </row>
    <row r="234" spans="13:21" ht="12.75">
      <c r="M234" s="16"/>
      <c r="U234" s="22"/>
    </row>
    <row r="235" spans="13:21" ht="12.75">
      <c r="M235" s="16"/>
      <c r="U235" s="22"/>
    </row>
    <row r="236" spans="13:21" ht="12.75">
      <c r="M236" s="16"/>
      <c r="U236" s="22"/>
    </row>
    <row r="237" spans="13:21" ht="12.75">
      <c r="M237" s="16"/>
      <c r="U237" s="22"/>
    </row>
    <row r="238" spans="13:21" ht="12.75">
      <c r="M238" s="16"/>
      <c r="U238" s="22"/>
    </row>
    <row r="239" spans="13:21" ht="12.75">
      <c r="M239" s="16"/>
      <c r="U239" s="22"/>
    </row>
    <row r="240" spans="13:21" ht="12.75">
      <c r="M240" s="16"/>
      <c r="U240" s="22"/>
    </row>
    <row r="241" spans="13:21" ht="12.75">
      <c r="M241" s="16"/>
      <c r="U241" s="22"/>
    </row>
    <row r="242" spans="13:21" ht="12.75">
      <c r="M242" s="16"/>
      <c r="U242" s="22"/>
    </row>
    <row r="243" spans="13:21" ht="12.75">
      <c r="M243" s="16"/>
      <c r="U243" s="22"/>
    </row>
    <row r="244" spans="13:21" ht="12.75">
      <c r="M244" s="16"/>
      <c r="U244" s="22"/>
    </row>
    <row r="245" spans="13:21" ht="12.75">
      <c r="M245" s="16"/>
      <c r="U245" s="22"/>
    </row>
    <row r="246" spans="13:21" ht="12.75">
      <c r="M246" s="16"/>
      <c r="U246" s="22"/>
    </row>
    <row r="247" spans="13:21" ht="12.75">
      <c r="M247" s="16"/>
      <c r="U247" s="22"/>
    </row>
    <row r="248" spans="13:21" ht="12.75">
      <c r="M248" s="16"/>
      <c r="U248" s="22"/>
    </row>
    <row r="249" spans="13:21" ht="12.75">
      <c r="M249" s="16"/>
      <c r="U249" s="22"/>
    </row>
    <row r="250" spans="13:21" ht="12.75">
      <c r="M250" s="16"/>
      <c r="U250" s="22"/>
    </row>
    <row r="251" spans="13:21" ht="12.75">
      <c r="M251" s="16"/>
      <c r="U251" s="22"/>
    </row>
    <row r="252" spans="13:21" ht="12.75">
      <c r="M252" s="16"/>
      <c r="U252" s="22"/>
    </row>
    <row r="253" spans="13:21" ht="12.75">
      <c r="M253" s="16"/>
      <c r="U253" s="22"/>
    </row>
    <row r="254" spans="13:21" ht="12.75">
      <c r="M254" s="16"/>
      <c r="U254" s="22"/>
    </row>
    <row r="255" spans="13:21" ht="12.75">
      <c r="M255" s="16"/>
      <c r="U255" s="22"/>
    </row>
    <row r="256" spans="13:21" ht="12.75">
      <c r="M256" s="16"/>
      <c r="U256" s="22"/>
    </row>
    <row r="257" spans="13:21" ht="12.75">
      <c r="M257" s="16"/>
      <c r="U257" s="22"/>
    </row>
    <row r="258" spans="13:21" ht="12.75">
      <c r="M258" s="16"/>
      <c r="U258" s="22"/>
    </row>
    <row r="259" spans="13:21" ht="12.75">
      <c r="M259" s="16"/>
      <c r="U259" s="22"/>
    </row>
    <row r="260" spans="13:21" ht="12.75">
      <c r="M260" s="16"/>
      <c r="U260" s="22"/>
    </row>
    <row r="261" spans="13:21" ht="12.75">
      <c r="M261" s="16"/>
      <c r="U261" s="22"/>
    </row>
    <row r="262" spans="13:21" ht="12.75">
      <c r="M262" s="16"/>
      <c r="U262" s="22"/>
    </row>
    <row r="263" spans="13:21" ht="12.75">
      <c r="M263" s="16"/>
      <c r="U263" s="22"/>
    </row>
    <row r="264" spans="13:21" ht="12.75">
      <c r="M264" s="16"/>
      <c r="U264" s="22"/>
    </row>
    <row r="265" spans="13:21" ht="12.75">
      <c r="M265" s="16"/>
      <c r="U265" s="22"/>
    </row>
    <row r="266" spans="13:21" ht="12.75">
      <c r="M266" s="16"/>
      <c r="U266" s="22"/>
    </row>
    <row r="267" spans="13:21" ht="12.75">
      <c r="M267" s="16"/>
      <c r="U267" s="22"/>
    </row>
    <row r="268" spans="13:21" ht="12.75">
      <c r="M268" s="16"/>
      <c r="U268" s="22"/>
    </row>
    <row r="269" spans="13:21" ht="12.75">
      <c r="M269" s="16"/>
      <c r="U269" s="22"/>
    </row>
    <row r="270" spans="13:21" ht="12.75">
      <c r="M270" s="16"/>
      <c r="U270" s="22"/>
    </row>
    <row r="271" spans="13:21" ht="12.75">
      <c r="M271" s="16"/>
      <c r="U271" s="22"/>
    </row>
    <row r="272" spans="13:21" ht="12.75">
      <c r="M272" s="16"/>
      <c r="U272" s="22"/>
    </row>
    <row r="273" spans="13:21" ht="12.75">
      <c r="M273" s="16"/>
      <c r="U273" s="22"/>
    </row>
    <row r="274" spans="13:21" ht="12.75">
      <c r="M274" s="16"/>
      <c r="U274" s="22"/>
    </row>
    <row r="275" spans="13:21" ht="12.75">
      <c r="M275" s="16"/>
      <c r="U275" s="22"/>
    </row>
    <row r="276" spans="13:21" ht="12.75">
      <c r="M276" s="16"/>
      <c r="U276" s="22"/>
    </row>
    <row r="277" spans="13:21" ht="12.75">
      <c r="M277" s="16"/>
      <c r="U277" s="22"/>
    </row>
    <row r="278" spans="13:21" ht="12.75">
      <c r="M278" s="16"/>
      <c r="U278" s="22"/>
    </row>
    <row r="279" spans="13:21" ht="12.75">
      <c r="M279" s="16"/>
      <c r="U279" s="22"/>
    </row>
    <row r="280" spans="13:21" ht="12.75">
      <c r="M280" s="16"/>
      <c r="U280" s="22"/>
    </row>
    <row r="281" spans="13:21" ht="12.75">
      <c r="M281" s="16"/>
      <c r="U281" s="22"/>
    </row>
    <row r="282" spans="13:21" ht="12.75">
      <c r="M282" s="16"/>
      <c r="U282" s="22"/>
    </row>
    <row r="283" spans="13:21" ht="12.75">
      <c r="M283" s="16"/>
      <c r="U283" s="22"/>
    </row>
    <row r="284" spans="13:21" ht="12.75">
      <c r="M284" s="16"/>
      <c r="U284" s="22"/>
    </row>
    <row r="285" spans="13:21" ht="12.75">
      <c r="M285" s="16"/>
      <c r="U285" s="22"/>
    </row>
    <row r="286" spans="13:21" ht="12.75">
      <c r="M286" s="16"/>
      <c r="U286" s="22"/>
    </row>
    <row r="287" spans="13:21" ht="12.75">
      <c r="M287" s="16"/>
      <c r="U287" s="22"/>
    </row>
    <row r="288" spans="13:21" ht="12.75">
      <c r="M288" s="16"/>
      <c r="U288" s="22"/>
    </row>
    <row r="289" spans="13:21" ht="12.75">
      <c r="M289" s="16"/>
      <c r="U289" s="22"/>
    </row>
    <row r="290" spans="13:21" ht="12.75">
      <c r="M290" s="16"/>
      <c r="U290" s="22"/>
    </row>
    <row r="291" spans="13:21" ht="12.75">
      <c r="M291" s="16"/>
      <c r="U291" s="22"/>
    </row>
    <row r="292" spans="13:21" ht="12.75">
      <c r="M292" s="16"/>
      <c r="U292" s="22"/>
    </row>
    <row r="293" spans="13:21" ht="12.75">
      <c r="M293" s="16"/>
      <c r="U293" s="22"/>
    </row>
    <row r="294" spans="13:21" ht="12.75">
      <c r="M294" s="16"/>
      <c r="U294" s="22"/>
    </row>
    <row r="295" spans="13:21" ht="12.75">
      <c r="M295" s="16"/>
      <c r="U295" s="22"/>
    </row>
    <row r="296" spans="13:21" ht="12.75">
      <c r="M296" s="16"/>
      <c r="U296" s="22"/>
    </row>
    <row r="297" spans="13:21" ht="12.75">
      <c r="M297" s="16"/>
      <c r="U297" s="22"/>
    </row>
    <row r="298" spans="13:21" ht="12.75">
      <c r="M298" s="16"/>
      <c r="U298" s="22"/>
    </row>
    <row r="299" spans="13:21" ht="12.75">
      <c r="M299" s="16"/>
      <c r="U299" s="22"/>
    </row>
    <row r="300" spans="13:21" ht="12.75">
      <c r="M300" s="16"/>
      <c r="U300" s="22"/>
    </row>
    <row r="301" spans="13:21" ht="12.75">
      <c r="M301" s="16"/>
      <c r="U301" s="22"/>
    </row>
    <row r="302" spans="13:21" ht="12.75">
      <c r="M302" s="16"/>
      <c r="U302" s="22"/>
    </row>
    <row r="303" spans="13:21" ht="12.75">
      <c r="M303" s="16"/>
      <c r="U303" s="22"/>
    </row>
    <row r="304" spans="13:21" ht="12.75">
      <c r="M304" s="16"/>
      <c r="U304" s="22"/>
    </row>
    <row r="305" spans="13:21" ht="12.75">
      <c r="M305" s="16"/>
      <c r="U305" s="22"/>
    </row>
    <row r="306" spans="13:21" ht="12.75">
      <c r="M306" s="16"/>
      <c r="U306" s="22"/>
    </row>
    <row r="307" spans="13:21" ht="12.75">
      <c r="M307" s="16"/>
      <c r="U307" s="22"/>
    </row>
    <row r="308" spans="13:21" ht="12.75">
      <c r="M308" s="16"/>
      <c r="U308" s="22"/>
    </row>
    <row r="309" spans="13:21" ht="12.75">
      <c r="M309" s="16"/>
      <c r="U309" s="22"/>
    </row>
    <row r="310" spans="13:21" ht="12.75">
      <c r="M310" s="16"/>
      <c r="U310" s="22"/>
    </row>
    <row r="311" spans="13:21" ht="12.75">
      <c r="M311" s="16"/>
      <c r="U311" s="22"/>
    </row>
    <row r="312" spans="13:21" ht="12.75">
      <c r="M312" s="16"/>
      <c r="U312" s="22"/>
    </row>
    <row r="313" spans="13:21" ht="12.75">
      <c r="M313" s="16"/>
      <c r="U313" s="22"/>
    </row>
    <row r="314" spans="13:21" ht="12.75">
      <c r="M314" s="16"/>
      <c r="U314" s="22"/>
    </row>
    <row r="315" spans="13:21" ht="12.75">
      <c r="M315" s="16"/>
      <c r="U315" s="22"/>
    </row>
    <row r="316" spans="13:21" ht="12.75">
      <c r="M316" s="16"/>
      <c r="U316" s="22"/>
    </row>
    <row r="317" spans="13:21" ht="12.75">
      <c r="M317" s="16"/>
      <c r="U317" s="22"/>
    </row>
    <row r="318" spans="13:21" ht="12.75">
      <c r="M318" s="16"/>
      <c r="U318" s="22"/>
    </row>
    <row r="319" spans="13:21" ht="12.75">
      <c r="M319" s="16"/>
      <c r="U319" s="22"/>
    </row>
    <row r="320" spans="13:21" ht="12.75">
      <c r="M320" s="16"/>
      <c r="U320" s="22"/>
    </row>
    <row r="321" spans="13:21" ht="12.75">
      <c r="M321" s="16"/>
      <c r="U321" s="22"/>
    </row>
    <row r="322" spans="13:21" ht="12.75">
      <c r="M322" s="16"/>
      <c r="U322" s="22"/>
    </row>
    <row r="323" spans="13:21" ht="12.75">
      <c r="M323" s="16"/>
      <c r="U323" s="22"/>
    </row>
    <row r="324" spans="13:21" ht="12.75">
      <c r="M324" s="16"/>
      <c r="U324" s="22"/>
    </row>
    <row r="325" spans="13:21" ht="12.75">
      <c r="M325" s="16"/>
      <c r="U325" s="22"/>
    </row>
    <row r="326" spans="13:21" ht="12.75">
      <c r="M326" s="16"/>
      <c r="U326" s="22"/>
    </row>
    <row r="327" spans="13:21" ht="12.75">
      <c r="M327" s="16"/>
      <c r="U327" s="22"/>
    </row>
    <row r="328" spans="13:21" ht="12.75">
      <c r="M328" s="16"/>
      <c r="U328" s="22"/>
    </row>
    <row r="329" spans="13:21" ht="12.75">
      <c r="M329" s="16"/>
      <c r="U329" s="22"/>
    </row>
    <row r="330" spans="13:21" ht="12.75">
      <c r="M330" s="16"/>
      <c r="U330" s="22"/>
    </row>
    <row r="331" spans="13:21" ht="12.75">
      <c r="M331" s="16"/>
      <c r="U331" s="22"/>
    </row>
    <row r="332" spans="13:21" ht="12.75">
      <c r="M332" s="16"/>
      <c r="U332" s="22"/>
    </row>
    <row r="333" spans="13:21" ht="12.75">
      <c r="M333" s="16"/>
      <c r="U333" s="22"/>
    </row>
    <row r="334" spans="13:21" ht="12.75">
      <c r="M334" s="16"/>
      <c r="U334" s="22"/>
    </row>
    <row r="335" spans="13:21" ht="12.75">
      <c r="M335" s="16"/>
      <c r="U335" s="22"/>
    </row>
    <row r="336" spans="13:21" ht="12.75">
      <c r="M336" s="16"/>
      <c r="U336" s="22"/>
    </row>
    <row r="337" spans="13:21" ht="12.75">
      <c r="M337" s="16"/>
      <c r="U337" s="22"/>
    </row>
    <row r="338" spans="13:21" ht="12.75">
      <c r="M338" s="16"/>
      <c r="U338" s="22"/>
    </row>
    <row r="339" spans="13:21" ht="12.75">
      <c r="M339" s="16"/>
      <c r="U339" s="22"/>
    </row>
    <row r="340" spans="13:21" ht="12.75">
      <c r="M340" s="16"/>
      <c r="U340" s="22"/>
    </row>
    <row r="341" spans="13:21" ht="12.75">
      <c r="M341" s="16"/>
      <c r="U341" s="22"/>
    </row>
    <row r="342" spans="13:21" ht="12.75">
      <c r="M342" s="16"/>
      <c r="U342" s="22"/>
    </row>
    <row r="343" spans="13:21" ht="12.75">
      <c r="M343" s="16"/>
      <c r="U343" s="22"/>
    </row>
    <row r="344" spans="13:21" ht="12.75">
      <c r="M344" s="16"/>
      <c r="U344" s="22"/>
    </row>
    <row r="345" spans="13:21" ht="12.75">
      <c r="M345" s="16"/>
      <c r="U345" s="22"/>
    </row>
    <row r="346" spans="13:21" ht="12.75">
      <c r="M346" s="16"/>
      <c r="U346" s="22"/>
    </row>
    <row r="347" spans="13:21" ht="12.75">
      <c r="M347" s="16"/>
      <c r="U347" s="22"/>
    </row>
    <row r="348" spans="13:21" ht="12.75">
      <c r="M348" s="16"/>
      <c r="U348" s="22"/>
    </row>
    <row r="349" spans="13:21" ht="12.75">
      <c r="M349" s="16"/>
      <c r="U349" s="22"/>
    </row>
    <row r="350" spans="13:21" ht="12.75">
      <c r="M350" s="16"/>
      <c r="U350" s="22"/>
    </row>
    <row r="351" spans="13:21" ht="12.75">
      <c r="M351" s="16"/>
      <c r="U351" s="22"/>
    </row>
    <row r="352" spans="13:21" ht="12.75">
      <c r="M352" s="16"/>
      <c r="U352" s="22"/>
    </row>
    <row r="353" spans="13:21" ht="12.75">
      <c r="M353" s="16"/>
      <c r="U353" s="22"/>
    </row>
    <row r="354" spans="13:21" ht="12.75">
      <c r="M354" s="16"/>
      <c r="U354" s="22"/>
    </row>
    <row r="355" spans="13:21" ht="12.75">
      <c r="M355" s="16"/>
      <c r="U355" s="22"/>
    </row>
    <row r="356" spans="13:21" ht="12.75">
      <c r="M356" s="16"/>
      <c r="U356" s="22"/>
    </row>
    <row r="357" spans="13:21" ht="12.75">
      <c r="M357" s="16"/>
      <c r="U357" s="22"/>
    </row>
    <row r="358" spans="13:21" ht="12.75">
      <c r="M358" s="16"/>
      <c r="U358" s="22"/>
    </row>
    <row r="359" spans="13:21" ht="12.75">
      <c r="M359" s="16"/>
      <c r="U359" s="22"/>
    </row>
    <row r="360" spans="13:21" ht="12.75">
      <c r="M360" s="16"/>
      <c r="U360" s="22"/>
    </row>
    <row r="361" spans="13:21" ht="12.75">
      <c r="M361" s="16"/>
      <c r="U361" s="22"/>
    </row>
    <row r="362" spans="13:21" ht="12.75">
      <c r="M362" s="16"/>
      <c r="U362" s="22"/>
    </row>
    <row r="363" spans="13:21" ht="12.75">
      <c r="M363" s="16"/>
      <c r="U363" s="22"/>
    </row>
    <row r="364" spans="13:21" ht="12.75">
      <c r="M364" s="16"/>
      <c r="U364" s="22"/>
    </row>
    <row r="365" spans="13:21" ht="12.75">
      <c r="M365" s="16"/>
      <c r="U365" s="22"/>
    </row>
    <row r="366" spans="13:21" ht="12.75">
      <c r="M366" s="16"/>
      <c r="U366" s="22"/>
    </row>
    <row r="367" spans="13:21" ht="12.75">
      <c r="M367" s="16"/>
      <c r="U367" s="22"/>
    </row>
    <row r="368" spans="13:21" ht="12.75">
      <c r="M368" s="16"/>
      <c r="U368" s="22"/>
    </row>
    <row r="369" spans="13:21" ht="12.75">
      <c r="M369" s="16"/>
      <c r="U369" s="22"/>
    </row>
    <row r="370" spans="13:21" ht="12.75">
      <c r="M370" s="16"/>
      <c r="U370" s="22"/>
    </row>
    <row r="371" spans="13:21" ht="12.75">
      <c r="M371" s="16"/>
      <c r="U371" s="22"/>
    </row>
    <row r="372" spans="13:21" ht="12.75">
      <c r="M372" s="16"/>
      <c r="U372" s="22"/>
    </row>
    <row r="373" spans="13:21" ht="12.75">
      <c r="M373" s="16"/>
      <c r="U373" s="22"/>
    </row>
    <row r="374" spans="13:21" ht="12.75">
      <c r="M374" s="16"/>
      <c r="U374" s="22"/>
    </row>
    <row r="375" spans="13:21" ht="12.75">
      <c r="M375" s="16"/>
      <c r="U375" s="22"/>
    </row>
    <row r="376" spans="13:21" ht="12.75">
      <c r="M376" s="16"/>
      <c r="U376" s="22"/>
    </row>
    <row r="377" spans="13:21" ht="12.75">
      <c r="M377" s="16"/>
      <c r="U377" s="22"/>
    </row>
    <row r="378" spans="13:21" ht="12.75">
      <c r="M378" s="16"/>
      <c r="U378" s="22"/>
    </row>
    <row r="379" spans="13:21" ht="12.75">
      <c r="M379" s="16"/>
      <c r="U379" s="22"/>
    </row>
    <row r="380" spans="13:21" ht="12.75">
      <c r="M380" s="16"/>
      <c r="U380" s="22"/>
    </row>
    <row r="381" spans="13:21" ht="12.75">
      <c r="M381" s="16"/>
      <c r="U381" s="22"/>
    </row>
    <row r="382" spans="13:21" ht="12.75">
      <c r="M382" s="16"/>
      <c r="U382" s="22"/>
    </row>
    <row r="383" spans="13:21" ht="12.75">
      <c r="M383" s="16"/>
      <c r="U383" s="22"/>
    </row>
    <row r="384" spans="13:21" ht="12.75">
      <c r="M384" s="16"/>
      <c r="U384" s="22"/>
    </row>
    <row r="385" spans="13:21" ht="12.75">
      <c r="M385" s="16"/>
      <c r="U385" s="22"/>
    </row>
    <row r="386" spans="13:21" ht="12.75">
      <c r="M386" s="16"/>
      <c r="U386" s="22"/>
    </row>
    <row r="387" spans="13:21" ht="12.75">
      <c r="M387" s="16"/>
      <c r="U387" s="22"/>
    </row>
    <row r="388" spans="13:21" ht="12.75">
      <c r="M388" s="16"/>
      <c r="U388" s="22"/>
    </row>
    <row r="389" spans="13:21" ht="12.75">
      <c r="M389" s="16"/>
      <c r="U389" s="22"/>
    </row>
    <row r="390" spans="13:21" ht="12.75">
      <c r="M390" s="16"/>
      <c r="U390" s="22"/>
    </row>
    <row r="391" spans="13:21" ht="12.75">
      <c r="M391" s="16"/>
      <c r="U391" s="22"/>
    </row>
    <row r="392" spans="13:21" ht="12.75">
      <c r="M392" s="16"/>
      <c r="U392" s="22"/>
    </row>
    <row r="393" spans="13:21" ht="12.75">
      <c r="M393" s="16"/>
      <c r="U393" s="22"/>
    </row>
    <row r="394" spans="13:21" ht="12.75">
      <c r="M394" s="16"/>
      <c r="U394" s="22"/>
    </row>
    <row r="395" spans="13:21" ht="12.75">
      <c r="M395" s="16"/>
      <c r="U395" s="22"/>
    </row>
    <row r="396" spans="13:21" ht="12.75">
      <c r="M396" s="16"/>
      <c r="U396" s="22"/>
    </row>
    <row r="397" spans="13:21" ht="12.75">
      <c r="M397" s="16"/>
      <c r="U397" s="22"/>
    </row>
    <row r="398" spans="13:21" ht="12.75">
      <c r="M398" s="16"/>
      <c r="U398" s="22"/>
    </row>
    <row r="399" spans="13:21" ht="12.75">
      <c r="M399" s="16"/>
      <c r="U399" s="22"/>
    </row>
    <row r="400" spans="13:21" ht="12.75">
      <c r="M400" s="16"/>
      <c r="U400" s="22"/>
    </row>
    <row r="401" spans="13:21" ht="12.75">
      <c r="M401" s="16"/>
      <c r="U401" s="22"/>
    </row>
    <row r="402" spans="13:21" ht="12.75">
      <c r="M402" s="16"/>
      <c r="U402" s="22"/>
    </row>
    <row r="403" spans="13:21" ht="12.75">
      <c r="M403" s="16"/>
      <c r="U403" s="22"/>
    </row>
    <row r="404" spans="13:21" ht="12.75">
      <c r="M404" s="16"/>
      <c r="U404" s="22"/>
    </row>
    <row r="405" spans="13:21" ht="12.75">
      <c r="M405" s="16"/>
      <c r="U405" s="22"/>
    </row>
    <row r="406" spans="13:21" ht="12.75">
      <c r="M406" s="16"/>
      <c r="U406" s="22"/>
    </row>
    <row r="407" spans="13:21" ht="12.75">
      <c r="M407" s="16"/>
      <c r="U407" s="22"/>
    </row>
    <row r="408" spans="13:21" ht="12.75">
      <c r="M408" s="16"/>
      <c r="U408" s="22"/>
    </row>
    <row r="409" spans="13:21" ht="12.75">
      <c r="M409" s="16"/>
      <c r="U409" s="22"/>
    </row>
    <row r="410" spans="13:21" ht="12.75">
      <c r="M410" s="16"/>
      <c r="U410" s="22"/>
    </row>
    <row r="411" spans="13:21" ht="12.75">
      <c r="M411" s="16"/>
      <c r="U411" s="22"/>
    </row>
    <row r="412" spans="13:21" ht="12.75">
      <c r="M412" s="16"/>
      <c r="U412" s="22"/>
    </row>
    <row r="413" spans="13:21" ht="12.75">
      <c r="M413" s="16"/>
      <c r="U413" s="22"/>
    </row>
    <row r="414" spans="13:21" ht="12.75">
      <c r="M414" s="16"/>
      <c r="U414" s="22"/>
    </row>
    <row r="415" spans="13:21" ht="12.75">
      <c r="M415" s="16"/>
      <c r="U415" s="22"/>
    </row>
    <row r="416" spans="13:21" ht="12.75">
      <c r="M416" s="16"/>
      <c r="U416" s="22"/>
    </row>
    <row r="417" spans="13:21" ht="12.75">
      <c r="M417" s="16"/>
      <c r="U417" s="22"/>
    </row>
    <row r="418" spans="13:21" ht="12.75">
      <c r="M418" s="16"/>
      <c r="U418" s="22"/>
    </row>
    <row r="419" spans="13:21" ht="12.75">
      <c r="M419" s="16"/>
      <c r="U419" s="22"/>
    </row>
    <row r="420" spans="13:21" ht="12.75">
      <c r="M420" s="16"/>
      <c r="U420" s="22"/>
    </row>
    <row r="421" spans="13:21" ht="12.75">
      <c r="M421" s="16"/>
      <c r="U421" s="22"/>
    </row>
    <row r="422" spans="13:21" ht="12.75">
      <c r="M422" s="16"/>
      <c r="U422" s="22"/>
    </row>
    <row r="423" spans="13:21" ht="12.75">
      <c r="M423" s="16"/>
      <c r="U423" s="22"/>
    </row>
    <row r="424" spans="13:21" ht="12.75">
      <c r="M424" s="16"/>
      <c r="U424" s="22"/>
    </row>
    <row r="425" spans="13:21" ht="12.75">
      <c r="M425" s="16"/>
      <c r="U425" s="22"/>
    </row>
    <row r="426" spans="13:21" ht="12.75">
      <c r="M426" s="16"/>
      <c r="U426" s="22"/>
    </row>
    <row r="427" spans="13:21" ht="12.75">
      <c r="M427" s="16"/>
      <c r="U427" s="22"/>
    </row>
    <row r="428" spans="13:21" ht="12.75">
      <c r="M428" s="16"/>
      <c r="U428" s="22"/>
    </row>
    <row r="429" spans="13:21" ht="12.75">
      <c r="M429" s="16"/>
      <c r="U429" s="22"/>
    </row>
    <row r="430" spans="13:21" ht="12.75">
      <c r="M430" s="16"/>
      <c r="U430" s="22"/>
    </row>
    <row r="431" spans="13:21" ht="12.75">
      <c r="M431" s="16"/>
      <c r="U431" s="22"/>
    </row>
    <row r="432" spans="13:21" ht="12.75">
      <c r="M432" s="16"/>
      <c r="U432" s="22"/>
    </row>
    <row r="433" spans="13:21" ht="12.75">
      <c r="M433" s="16"/>
      <c r="U433" s="22"/>
    </row>
    <row r="434" spans="13:21" ht="12.75">
      <c r="M434" s="16"/>
      <c r="U434" s="22"/>
    </row>
    <row r="435" spans="13:21" ht="12.75">
      <c r="M435" s="16"/>
      <c r="U435" s="22"/>
    </row>
    <row r="436" spans="13:21" ht="12.75">
      <c r="M436" s="16"/>
      <c r="U436" s="22"/>
    </row>
    <row r="437" spans="13:21" ht="12.75">
      <c r="M437" s="16"/>
      <c r="U437" s="22"/>
    </row>
    <row r="438" spans="13:21" ht="12.75">
      <c r="M438" s="16"/>
      <c r="U438" s="22"/>
    </row>
    <row r="439" spans="13:21" ht="12.75">
      <c r="M439" s="16"/>
      <c r="U439" s="22"/>
    </row>
    <row r="440" spans="13:21" ht="12.75">
      <c r="M440" s="16"/>
      <c r="U440" s="22"/>
    </row>
    <row r="441" spans="13:21" ht="12.75">
      <c r="M441" s="16"/>
      <c r="U441" s="22"/>
    </row>
    <row r="442" spans="13:21" ht="12.75">
      <c r="M442" s="16"/>
      <c r="U442" s="22"/>
    </row>
    <row r="443" spans="13:21" ht="12.75">
      <c r="M443" s="16"/>
      <c r="U443" s="22"/>
    </row>
    <row r="444" spans="13:21" ht="12.75">
      <c r="M444" s="16"/>
      <c r="U444" s="22"/>
    </row>
    <row r="445" spans="13:21" ht="12.75">
      <c r="M445" s="16"/>
      <c r="U445" s="22"/>
    </row>
    <row r="446" spans="13:21" ht="12.75">
      <c r="M446" s="16"/>
      <c r="U446" s="22"/>
    </row>
    <row r="447" spans="13:21" ht="12.75">
      <c r="M447" s="16"/>
      <c r="U447" s="22"/>
    </row>
    <row r="448" spans="13:21" ht="12.75">
      <c r="M448" s="16"/>
      <c r="U448" s="22"/>
    </row>
    <row r="449" spans="13:21" ht="12.75">
      <c r="M449" s="16"/>
      <c r="U449" s="22"/>
    </row>
    <row r="450" spans="13:21" ht="12.75">
      <c r="M450" s="16"/>
      <c r="U450" s="22"/>
    </row>
    <row r="451" spans="13:21" ht="12.75">
      <c r="M451" s="16"/>
      <c r="U451" s="22"/>
    </row>
    <row r="452" spans="13:21" ht="12.75">
      <c r="M452" s="16"/>
      <c r="U452" s="22"/>
    </row>
    <row r="453" spans="13:21" ht="12.75">
      <c r="M453" s="16"/>
      <c r="U453" s="22"/>
    </row>
    <row r="454" spans="13:21" ht="12.75">
      <c r="M454" s="16"/>
      <c r="U454" s="22"/>
    </row>
    <row r="455" spans="13:21" ht="12.75">
      <c r="M455" s="16"/>
      <c r="U455" s="22"/>
    </row>
    <row r="456" spans="13:21" ht="12.75">
      <c r="M456" s="16"/>
      <c r="U456" s="22"/>
    </row>
    <row r="457" spans="13:21" ht="12.75">
      <c r="M457" s="16"/>
      <c r="U457" s="22"/>
    </row>
    <row r="458" spans="13:21" ht="12.75">
      <c r="M458" s="16"/>
      <c r="U458" s="22"/>
    </row>
    <row r="459" spans="13:21" ht="12.75">
      <c r="M459" s="16"/>
      <c r="U459" s="22"/>
    </row>
    <row r="460" spans="13:21" ht="12.75">
      <c r="M460" s="16"/>
      <c r="U460" s="22"/>
    </row>
    <row r="461" spans="13:21" ht="12.75">
      <c r="M461" s="16"/>
      <c r="U461" s="22"/>
    </row>
    <row r="462" spans="13:21" ht="12.75">
      <c r="M462" s="16"/>
      <c r="U462" s="22"/>
    </row>
    <row r="463" spans="13:21" ht="12.75">
      <c r="M463" s="16"/>
      <c r="U463" s="22"/>
    </row>
    <row r="464" spans="13:21" ht="12.75">
      <c r="M464" s="16"/>
      <c r="U464" s="22"/>
    </row>
    <row r="465" spans="13:21" ht="12.75">
      <c r="M465" s="16"/>
      <c r="U465" s="22"/>
    </row>
    <row r="466" spans="13:21" ht="12.75">
      <c r="M466" s="16"/>
      <c r="U466" s="22"/>
    </row>
    <row r="467" spans="13:21" ht="12.75">
      <c r="M467" s="16"/>
      <c r="U467" s="22"/>
    </row>
    <row r="468" spans="13:21" ht="12.75">
      <c r="M468" s="16"/>
      <c r="U468" s="22"/>
    </row>
    <row r="469" spans="13:21" ht="12.75">
      <c r="M469" s="16"/>
      <c r="U469" s="22"/>
    </row>
    <row r="470" spans="13:21" ht="12.75">
      <c r="M470" s="16"/>
      <c r="U470" s="22"/>
    </row>
    <row r="471" spans="13:21" ht="12.75">
      <c r="M471" s="16"/>
      <c r="U471" s="22"/>
    </row>
    <row r="472" spans="13:21" ht="12.75">
      <c r="M472" s="16"/>
      <c r="U472" s="22"/>
    </row>
    <row r="473" spans="13:21" ht="12.75">
      <c r="M473" s="16"/>
      <c r="U473" s="22"/>
    </row>
    <row r="474" spans="13:21" ht="12.75">
      <c r="M474" s="16"/>
      <c r="U474" s="22"/>
    </row>
    <row r="475" spans="13:21" ht="12.75">
      <c r="M475" s="16"/>
      <c r="U475" s="22"/>
    </row>
    <row r="476" spans="13:21" ht="12.75">
      <c r="M476" s="16"/>
      <c r="U476" s="22"/>
    </row>
    <row r="477" spans="13:21" ht="12.75">
      <c r="M477" s="16"/>
      <c r="U477" s="22"/>
    </row>
    <row r="478" spans="13:21" ht="12.75">
      <c r="M478" s="16"/>
      <c r="U478" s="22"/>
    </row>
    <row r="479" spans="13:21" ht="12.75">
      <c r="M479" s="16"/>
      <c r="U479" s="22"/>
    </row>
    <row r="480" spans="13:21" ht="12.75">
      <c r="M480" s="16"/>
      <c r="U480" s="22"/>
    </row>
    <row r="481" spans="13:21" ht="12.75">
      <c r="M481" s="16"/>
      <c r="U481" s="22"/>
    </row>
    <row r="482" spans="13:21" ht="12.75">
      <c r="M482" s="16"/>
      <c r="U482" s="22"/>
    </row>
    <row r="483" spans="13:21" ht="12.75">
      <c r="M483" s="16"/>
      <c r="U483" s="22"/>
    </row>
    <row r="484" spans="13:21" ht="12.75">
      <c r="M484" s="16"/>
      <c r="U484" s="22"/>
    </row>
    <row r="485" spans="13:21" ht="12.75">
      <c r="M485" s="16"/>
      <c r="U485" s="22"/>
    </row>
    <row r="486" spans="13:21" ht="12.75">
      <c r="M486" s="16"/>
      <c r="U486" s="22"/>
    </row>
    <row r="487" spans="13:21" ht="12.75">
      <c r="M487" s="16"/>
      <c r="U487" s="22"/>
    </row>
    <row r="488" spans="13:21" ht="12.75">
      <c r="M488" s="16"/>
      <c r="U488" s="22"/>
    </row>
    <row r="489" spans="13:21" ht="12.75">
      <c r="M489" s="16"/>
      <c r="U489" s="22"/>
    </row>
    <row r="490" spans="13:21" ht="12.75">
      <c r="M490" s="16"/>
      <c r="U490" s="22"/>
    </row>
    <row r="491" spans="13:21" ht="12.75">
      <c r="M491" s="16"/>
      <c r="U491" s="22"/>
    </row>
    <row r="492" spans="13:21" ht="12.75">
      <c r="M492" s="16"/>
      <c r="U492" s="22"/>
    </row>
    <row r="493" spans="13:21" ht="12.75">
      <c r="M493" s="16"/>
      <c r="U493" s="22"/>
    </row>
    <row r="494" spans="13:21" ht="12.75">
      <c r="M494" s="16"/>
      <c r="U494" s="22"/>
    </row>
    <row r="495" spans="13:21" ht="12.75">
      <c r="M495" s="16"/>
      <c r="U495" s="22"/>
    </row>
    <row r="496" spans="13:21" ht="12.75">
      <c r="M496" s="16"/>
      <c r="U496" s="22"/>
    </row>
    <row r="497" spans="13:21" ht="12.75">
      <c r="M497" s="16"/>
      <c r="U497" s="22"/>
    </row>
    <row r="498" spans="13:21" ht="12.75">
      <c r="M498" s="16"/>
      <c r="U498" s="22"/>
    </row>
    <row r="499" spans="13:21" ht="12.75">
      <c r="M499" s="16"/>
      <c r="U499" s="22"/>
    </row>
    <row r="500" spans="13:21" ht="12.75">
      <c r="M500" s="16"/>
      <c r="U500" s="22"/>
    </row>
    <row r="501" spans="13:21" ht="12.75">
      <c r="M501" s="16"/>
      <c r="U501" s="22"/>
    </row>
    <row r="502" spans="13:21" ht="12.75">
      <c r="M502" s="16"/>
      <c r="U502" s="22"/>
    </row>
    <row r="503" spans="13:21" ht="12.75">
      <c r="M503" s="16"/>
      <c r="U503" s="22"/>
    </row>
    <row r="504" spans="13:21" ht="12.75">
      <c r="M504" s="16"/>
      <c r="U504" s="22"/>
    </row>
    <row r="505" spans="13:21" ht="12.75">
      <c r="M505" s="16"/>
      <c r="U505" s="22"/>
    </row>
    <row r="506" spans="13:21" ht="12.75">
      <c r="M506" s="16"/>
      <c r="U506" s="22"/>
    </row>
    <row r="507" spans="13:21" ht="12.75">
      <c r="M507" s="16"/>
      <c r="U507" s="22"/>
    </row>
    <row r="508" spans="13:21" ht="12.75">
      <c r="M508" s="16"/>
      <c r="U508" s="22"/>
    </row>
    <row r="509" spans="13:21" ht="12.75">
      <c r="M509" s="16"/>
      <c r="U509" s="22"/>
    </row>
    <row r="510" spans="13:21" ht="12.75">
      <c r="M510" s="16"/>
      <c r="U510" s="22"/>
    </row>
    <row r="511" spans="13:21" ht="12.75">
      <c r="M511" s="16"/>
      <c r="U511" s="22"/>
    </row>
    <row r="512" spans="13:21" ht="12.75">
      <c r="M512" s="16"/>
      <c r="U512" s="22"/>
    </row>
    <row r="513" spans="13:21" ht="12.75">
      <c r="M513" s="16"/>
      <c r="U513" s="22"/>
    </row>
    <row r="514" spans="13:21" ht="12.75">
      <c r="M514" s="16"/>
      <c r="U514" s="22"/>
    </row>
    <row r="515" spans="13:21" ht="12.75">
      <c r="M515" s="16"/>
      <c r="U515" s="22"/>
    </row>
    <row r="516" spans="13:21" ht="12.75">
      <c r="M516" s="16"/>
      <c r="U516" s="22"/>
    </row>
    <row r="517" spans="13:21" ht="12.75">
      <c r="M517" s="16"/>
      <c r="U517" s="22"/>
    </row>
    <row r="518" spans="13:21" ht="12.75">
      <c r="M518" s="16"/>
      <c r="U518" s="22"/>
    </row>
    <row r="519" spans="13:21" ht="12.75">
      <c r="M519" s="16"/>
      <c r="U519" s="22"/>
    </row>
    <row r="520" spans="13:21" ht="12.75">
      <c r="M520" s="16"/>
      <c r="U520" s="22"/>
    </row>
    <row r="521" spans="13:21" ht="12.75">
      <c r="M521" s="16"/>
      <c r="U521" s="22"/>
    </row>
    <row r="522" spans="13:21" ht="12.75">
      <c r="M522" s="16"/>
      <c r="U522" s="22"/>
    </row>
    <row r="523" spans="13:21" ht="12.75">
      <c r="M523" s="16"/>
      <c r="U523" s="22"/>
    </row>
    <row r="524" spans="13:21" ht="12.75">
      <c r="M524" s="16"/>
      <c r="U524" s="22"/>
    </row>
    <row r="525" spans="13:21" ht="12.75">
      <c r="M525" s="16"/>
      <c r="U525" s="22"/>
    </row>
    <row r="526" spans="13:21" ht="12.75">
      <c r="M526" s="16"/>
      <c r="U526" s="22"/>
    </row>
    <row r="527" spans="13:21" ht="12.75">
      <c r="M527" s="16"/>
      <c r="U527" s="22"/>
    </row>
    <row r="528" spans="13:21" ht="12.75">
      <c r="M528" s="16"/>
      <c r="U528" s="22"/>
    </row>
    <row r="529" spans="13:21" ht="12.75">
      <c r="M529" s="16"/>
      <c r="U529" s="22"/>
    </row>
    <row r="530" spans="13:21" ht="12.75">
      <c r="M530" s="16"/>
      <c r="U530" s="22"/>
    </row>
    <row r="531" spans="13:21" ht="12.75">
      <c r="M531" s="16"/>
      <c r="U531" s="22"/>
    </row>
    <row r="532" spans="13:21" ht="12.75">
      <c r="M532" s="16"/>
      <c r="U532" s="22"/>
    </row>
    <row r="533" spans="13:21" ht="12.75">
      <c r="M533" s="16"/>
      <c r="U533" s="22"/>
    </row>
    <row r="534" spans="13:21" ht="12.75">
      <c r="M534" s="16"/>
      <c r="U534" s="22"/>
    </row>
    <row r="535" spans="13:21" ht="12.75">
      <c r="M535" s="16"/>
      <c r="U535" s="22"/>
    </row>
    <row r="536" spans="13:21" ht="12.75">
      <c r="M536" s="16"/>
      <c r="U536" s="22"/>
    </row>
    <row r="537" spans="13:21" ht="12.75">
      <c r="M537" s="16"/>
      <c r="U537" s="22"/>
    </row>
    <row r="538" spans="13:21" ht="12.75">
      <c r="M538" s="16"/>
      <c r="U538" s="22"/>
    </row>
    <row r="539" spans="13:21" ht="12.75">
      <c r="M539" s="16"/>
      <c r="U539" s="22"/>
    </row>
    <row r="540" spans="13:21" ht="12.75">
      <c r="M540" s="16"/>
      <c r="U540" s="22"/>
    </row>
    <row r="541" spans="13:21" ht="12.75">
      <c r="M541" s="16"/>
      <c r="U541" s="22"/>
    </row>
    <row r="542" spans="13:21" ht="12.75">
      <c r="M542" s="16"/>
      <c r="U542" s="22"/>
    </row>
    <row r="543" spans="13:21" ht="12.75">
      <c r="M543" s="16"/>
      <c r="U543" s="22"/>
    </row>
    <row r="544" spans="13:21" ht="12.75">
      <c r="M544" s="16"/>
      <c r="U544" s="22"/>
    </row>
    <row r="545" spans="13:21" ht="12.75">
      <c r="M545" s="16"/>
      <c r="U545" s="22"/>
    </row>
    <row r="546" spans="13:21" ht="12.75">
      <c r="M546" s="16"/>
      <c r="U546" s="22"/>
    </row>
    <row r="547" spans="13:21" ht="12.75">
      <c r="M547" s="16"/>
      <c r="U547" s="22"/>
    </row>
    <row r="548" spans="13:21" ht="12.75">
      <c r="M548" s="16"/>
      <c r="U548" s="22"/>
    </row>
    <row r="549" spans="13:21" ht="12.75">
      <c r="M549" s="16"/>
      <c r="U549" s="22"/>
    </row>
    <row r="550" spans="13:21" ht="12.75">
      <c r="M550" s="16"/>
      <c r="U550" s="22"/>
    </row>
    <row r="551" spans="13:21" ht="12.75">
      <c r="M551" s="16"/>
      <c r="U551" s="22"/>
    </row>
    <row r="552" spans="13:21" ht="12.75">
      <c r="M552" s="16"/>
      <c r="U552" s="22"/>
    </row>
    <row r="553" spans="13:21" ht="12.75">
      <c r="M553" s="16"/>
      <c r="U553" s="22"/>
    </row>
    <row r="554" spans="13:21" ht="12.75">
      <c r="M554" s="16"/>
      <c r="U554" s="22"/>
    </row>
    <row r="555" spans="13:21" ht="12.75">
      <c r="M555" s="16"/>
      <c r="U555" s="22"/>
    </row>
    <row r="556" spans="13:21" ht="12.75">
      <c r="M556" s="16"/>
      <c r="U556" s="22"/>
    </row>
    <row r="557" spans="13:21" ht="12.75">
      <c r="M557" s="16"/>
      <c r="U557" s="22"/>
    </row>
    <row r="558" spans="13:21" ht="12.75">
      <c r="M558" s="16"/>
      <c r="U558" s="22"/>
    </row>
    <row r="559" spans="13:21" ht="12.75">
      <c r="M559" s="16"/>
      <c r="U559" s="22"/>
    </row>
    <row r="560" spans="13:21" ht="12.75">
      <c r="M560" s="16"/>
      <c r="U560" s="22"/>
    </row>
    <row r="561" spans="13:21" ht="12.75">
      <c r="M561" s="16"/>
      <c r="U561" s="22"/>
    </row>
    <row r="562" spans="13:21" ht="12.75">
      <c r="M562" s="16"/>
      <c r="U562" s="22"/>
    </row>
    <row r="563" spans="13:21" ht="12.75">
      <c r="M563" s="16"/>
      <c r="U563" s="22"/>
    </row>
    <row r="564" spans="13:21" ht="12.75">
      <c r="M564" s="16"/>
      <c r="U564" s="22"/>
    </row>
    <row r="565" spans="13:21" ht="12.75">
      <c r="M565" s="16"/>
      <c r="U565" s="22"/>
    </row>
    <row r="566" spans="13:21" ht="12.75">
      <c r="M566" s="16"/>
      <c r="U566" s="22"/>
    </row>
    <row r="567" spans="13:21" ht="12.75">
      <c r="M567" s="16"/>
      <c r="U567" s="22"/>
    </row>
    <row r="568" spans="13:21" ht="12.75">
      <c r="M568" s="16"/>
      <c r="U568" s="22"/>
    </row>
    <row r="569" spans="13:21" ht="12.75">
      <c r="M569" s="16"/>
      <c r="U569" s="22"/>
    </row>
    <row r="570" spans="13:21" ht="12.75">
      <c r="M570" s="16"/>
      <c r="U570" s="22"/>
    </row>
    <row r="571" spans="13:21" ht="12.75">
      <c r="M571" s="16"/>
      <c r="U571" s="22"/>
    </row>
    <row r="572" spans="13:21" ht="12.75">
      <c r="M572" s="16"/>
      <c r="U572" s="22"/>
    </row>
    <row r="573" spans="13:21" ht="12.75">
      <c r="M573" s="16"/>
      <c r="U573" s="22"/>
    </row>
    <row r="574" spans="13:21" ht="12.75">
      <c r="M574" s="16"/>
      <c r="U574" s="22"/>
    </row>
    <row r="575" spans="13:21" ht="12.75">
      <c r="M575" s="16"/>
      <c r="U575" s="22"/>
    </row>
    <row r="576" spans="13:21" ht="12.75">
      <c r="M576" s="16"/>
      <c r="U576" s="22"/>
    </row>
    <row r="577" spans="13:21" ht="12.75">
      <c r="M577" s="16"/>
      <c r="U577" s="22"/>
    </row>
    <row r="578" spans="13:21" ht="12.75">
      <c r="M578" s="16"/>
      <c r="U578" s="22"/>
    </row>
    <row r="579" spans="13:21" ht="12.75">
      <c r="M579" s="16"/>
      <c r="U579" s="22"/>
    </row>
    <row r="580" spans="13:21" ht="12.75">
      <c r="M580" s="16"/>
      <c r="U580" s="22"/>
    </row>
    <row r="581" spans="13:21" ht="12.75">
      <c r="M581" s="16"/>
      <c r="U581" s="22"/>
    </row>
    <row r="582" spans="13:21" ht="12.75">
      <c r="M582" s="16"/>
      <c r="U582" s="22"/>
    </row>
    <row r="583" spans="13:21" ht="12.75">
      <c r="M583" s="16"/>
      <c r="U583" s="22"/>
    </row>
    <row r="584" spans="13:21" ht="12.75">
      <c r="M584" s="16"/>
      <c r="U584" s="22"/>
    </row>
    <row r="585" spans="13:21" ht="12.75">
      <c r="M585" s="16"/>
      <c r="U585" s="22"/>
    </row>
    <row r="586" spans="13:21" ht="12.75">
      <c r="M586" s="16"/>
      <c r="U586" s="22"/>
    </row>
    <row r="587" spans="13:21" ht="12.75">
      <c r="M587" s="16"/>
      <c r="U587" s="22"/>
    </row>
    <row r="588" spans="13:21" ht="12.75">
      <c r="M588" s="16"/>
      <c r="U588" s="22"/>
    </row>
    <row r="589" spans="13:21" ht="12.75">
      <c r="M589" s="16"/>
      <c r="U589" s="22"/>
    </row>
    <row r="590" spans="13:21" ht="12.75">
      <c r="M590" s="16"/>
      <c r="U590" s="22"/>
    </row>
    <row r="591" spans="13:21" ht="12.75">
      <c r="M591" s="16"/>
      <c r="U591" s="22"/>
    </row>
    <row r="592" spans="13:21" ht="12.75">
      <c r="M592" s="16"/>
      <c r="U592" s="22"/>
    </row>
    <row r="593" spans="13:21" ht="12.75">
      <c r="M593" s="16"/>
      <c r="U593" s="22"/>
    </row>
    <row r="594" spans="13:21" ht="12.75">
      <c r="M594" s="16"/>
      <c r="U594" s="22"/>
    </row>
    <row r="595" spans="13:21" ht="12.75">
      <c r="M595" s="16"/>
      <c r="U595" s="22"/>
    </row>
    <row r="596" spans="13:21" ht="12.75">
      <c r="M596" s="16"/>
      <c r="U596" s="22"/>
    </row>
    <row r="597" spans="13:21" ht="12.75">
      <c r="M597" s="16"/>
      <c r="U597" s="22"/>
    </row>
    <row r="598" spans="13:21" ht="12.75">
      <c r="M598" s="16"/>
      <c r="U598" s="22"/>
    </row>
    <row r="599" spans="13:21" ht="12.75">
      <c r="M599" s="16"/>
      <c r="U599" s="22"/>
    </row>
    <row r="600" spans="13:21" ht="12.75">
      <c r="M600" s="16"/>
      <c r="U600" s="22"/>
    </row>
    <row r="601" spans="13:21" ht="12.75">
      <c r="M601" s="16"/>
      <c r="U601" s="22"/>
    </row>
    <row r="602" spans="13:21" ht="12.75">
      <c r="M602" s="16"/>
      <c r="U602" s="22"/>
    </row>
    <row r="603" spans="13:21" ht="12.75">
      <c r="M603" s="16"/>
      <c r="U603" s="22"/>
    </row>
    <row r="604" spans="13:21" ht="12.75">
      <c r="M604" s="16"/>
      <c r="U604" s="22"/>
    </row>
    <row r="605" spans="13:21" ht="12.75">
      <c r="M605" s="16"/>
      <c r="U605" s="22"/>
    </row>
    <row r="606" spans="13:21" ht="12.75">
      <c r="M606" s="16"/>
      <c r="U606" s="22"/>
    </row>
    <row r="607" spans="13:21" ht="12.75">
      <c r="M607" s="16"/>
      <c r="U607" s="22"/>
    </row>
    <row r="608" spans="13:21" ht="12.75">
      <c r="M608" s="16"/>
      <c r="U608" s="22"/>
    </row>
    <row r="609" spans="13:21" ht="12.75">
      <c r="M609" s="16"/>
      <c r="U609" s="22"/>
    </row>
    <row r="610" spans="13:21" ht="12.75">
      <c r="M610" s="16"/>
      <c r="U610" s="22"/>
    </row>
    <row r="611" spans="13:21" ht="12.75">
      <c r="M611" s="16"/>
      <c r="U611" s="22"/>
    </row>
    <row r="612" spans="13:21" ht="12.75">
      <c r="M612" s="16"/>
      <c r="U612" s="22"/>
    </row>
    <row r="613" spans="13:21" ht="12.75">
      <c r="M613" s="16"/>
      <c r="U613" s="22"/>
    </row>
    <row r="614" spans="13:21" ht="12.75">
      <c r="M614" s="16"/>
      <c r="U614" s="22"/>
    </row>
    <row r="615" spans="13:21" ht="12.75">
      <c r="M615" s="16"/>
      <c r="U615" s="22"/>
    </row>
    <row r="616" spans="13:21" ht="12.75">
      <c r="M616" s="16"/>
      <c r="U616" s="22"/>
    </row>
    <row r="617" spans="13:21" ht="12.75">
      <c r="M617" s="16"/>
      <c r="U617" s="22"/>
    </row>
    <row r="618" spans="13:21" ht="12.75">
      <c r="M618" s="16"/>
      <c r="U618" s="22"/>
    </row>
    <row r="619" spans="13:21" ht="12.75">
      <c r="M619" s="16"/>
      <c r="U619" s="22"/>
    </row>
    <row r="620" spans="13:21" ht="12.75">
      <c r="M620" s="16"/>
      <c r="U620" s="22"/>
    </row>
    <row r="621" spans="13:21" ht="12.75">
      <c r="M621" s="16"/>
      <c r="U621" s="22"/>
    </row>
    <row r="622" spans="13:21" ht="12.75">
      <c r="M622" s="16"/>
      <c r="U622" s="22"/>
    </row>
    <row r="623" spans="13:21" ht="12.75">
      <c r="M623" s="16"/>
      <c r="U623" s="22"/>
    </row>
    <row r="624" spans="13:21" ht="12.75">
      <c r="M624" s="16"/>
      <c r="U624" s="22"/>
    </row>
    <row r="625" spans="13:21" ht="12.75">
      <c r="M625" s="16"/>
      <c r="U625" s="22"/>
    </row>
    <row r="626" spans="13:21" ht="12.75">
      <c r="M626" s="16"/>
      <c r="U626" s="22"/>
    </row>
    <row r="627" spans="13:21" ht="12.75">
      <c r="M627" s="16"/>
      <c r="U627" s="22"/>
    </row>
    <row r="628" spans="13:21" ht="12.75">
      <c r="M628" s="16"/>
      <c r="U628" s="22"/>
    </row>
    <row r="629" spans="13:21" ht="12.75">
      <c r="M629" s="16"/>
      <c r="U629" s="22"/>
    </row>
    <row r="630" spans="13:21" ht="12.75">
      <c r="M630" s="16"/>
      <c r="U630" s="22"/>
    </row>
    <row r="631" spans="13:21" ht="12.75">
      <c r="M631" s="16"/>
      <c r="U631" s="22"/>
    </row>
    <row r="632" spans="13:21" ht="12.75">
      <c r="M632" s="16"/>
      <c r="U632" s="22"/>
    </row>
    <row r="633" spans="13:21" ht="12.75">
      <c r="M633" s="16"/>
      <c r="U633" s="22"/>
    </row>
    <row r="634" spans="13:21" ht="12.75">
      <c r="M634" s="16"/>
      <c r="U634" s="22"/>
    </row>
    <row r="635" spans="13:21" ht="12.75">
      <c r="M635" s="16"/>
      <c r="U635" s="22"/>
    </row>
    <row r="636" spans="13:21" ht="12.75">
      <c r="M636" s="16"/>
      <c r="U636" s="22"/>
    </row>
    <row r="637" spans="13:21" ht="12.75">
      <c r="M637" s="16"/>
      <c r="U637" s="22"/>
    </row>
    <row r="638" spans="13:21" ht="12.75">
      <c r="M638" s="16"/>
      <c r="U638" s="22"/>
    </row>
    <row r="639" spans="13:21" ht="12.75">
      <c r="M639" s="16"/>
      <c r="U639" s="22"/>
    </row>
    <row r="640" spans="13:21" ht="12.75">
      <c r="M640" s="16"/>
      <c r="U640" s="22"/>
    </row>
    <row r="641" spans="13:21" ht="12.75">
      <c r="M641" s="16"/>
      <c r="U641" s="22"/>
    </row>
    <row r="642" spans="13:21" ht="12.75">
      <c r="M642" s="16"/>
      <c r="U642" s="22"/>
    </row>
    <row r="643" spans="13:21" ht="12.75">
      <c r="M643" s="16"/>
      <c r="U643" s="22"/>
    </row>
    <row r="644" spans="13:21" ht="12.75">
      <c r="M644" s="16"/>
      <c r="U644" s="22"/>
    </row>
    <row r="645" spans="13:21" ht="12.75">
      <c r="M645" s="16"/>
      <c r="U645" s="22"/>
    </row>
    <row r="646" spans="13:21" ht="12.75">
      <c r="M646" s="16"/>
      <c r="U646" s="22"/>
    </row>
    <row r="647" spans="13:21" ht="12.75">
      <c r="M647" s="16"/>
      <c r="U647" s="22"/>
    </row>
    <row r="648" spans="13:21" ht="12.75">
      <c r="M648" s="16"/>
      <c r="U648" s="22"/>
    </row>
    <row r="649" spans="13:21" ht="12.75">
      <c r="M649" s="16"/>
      <c r="U649" s="22"/>
    </row>
    <row r="650" spans="13:21" ht="12.75">
      <c r="M650" s="16"/>
      <c r="U650" s="22"/>
    </row>
    <row r="651" spans="13:21" ht="12.75">
      <c r="M651" s="16"/>
      <c r="U651" s="22"/>
    </row>
    <row r="652" spans="13:21" ht="12.75">
      <c r="M652" s="16"/>
      <c r="U652" s="22"/>
    </row>
    <row r="653" spans="13:21" ht="12.75">
      <c r="M653" s="16"/>
      <c r="U653" s="22"/>
    </row>
    <row r="654" spans="13:21" ht="12.75">
      <c r="M654" s="16"/>
      <c r="U654" s="22"/>
    </row>
    <row r="655" spans="13:21" ht="12.75">
      <c r="M655" s="16"/>
      <c r="U655" s="22"/>
    </row>
    <row r="656" spans="13:21" ht="12.75">
      <c r="M656" s="16"/>
      <c r="U656" s="22"/>
    </row>
    <row r="657" spans="13:21" ht="12.75">
      <c r="M657" s="16"/>
      <c r="U657" s="22"/>
    </row>
    <row r="658" spans="13:21" ht="12.75">
      <c r="M658" s="16"/>
      <c r="U658" s="22"/>
    </row>
    <row r="659" spans="13:21" ht="12.75">
      <c r="M659" s="16"/>
      <c r="U659" s="22"/>
    </row>
    <row r="660" spans="13:21" ht="12.75">
      <c r="M660" s="16"/>
      <c r="U660" s="22"/>
    </row>
    <row r="661" spans="13:21" ht="12.75">
      <c r="M661" s="16"/>
      <c r="U661" s="22"/>
    </row>
    <row r="662" spans="13:21" ht="12.75">
      <c r="M662" s="16"/>
      <c r="U662" s="22"/>
    </row>
    <row r="663" spans="13:21" ht="12.75">
      <c r="M663" s="16"/>
      <c r="U663" s="22"/>
    </row>
    <row r="664" spans="13:21" ht="12.75">
      <c r="M664" s="16"/>
      <c r="U664" s="22"/>
    </row>
    <row r="665" spans="13:21" ht="12.75">
      <c r="M665" s="16"/>
      <c r="U665" s="22"/>
    </row>
    <row r="666" spans="13:21" ht="12.75">
      <c r="M666" s="16"/>
      <c r="U666" s="22"/>
    </row>
    <row r="667" spans="13:21" ht="12.75">
      <c r="M667" s="16"/>
      <c r="U667" s="22"/>
    </row>
    <row r="668" spans="13:21" ht="12.75">
      <c r="M668" s="16"/>
      <c r="U668" s="22"/>
    </row>
    <row r="669" spans="13:21" ht="12.75">
      <c r="M669" s="16"/>
      <c r="U669" s="22"/>
    </row>
    <row r="670" spans="13:21" ht="12.75">
      <c r="M670" s="16"/>
      <c r="U670" s="22"/>
    </row>
    <row r="671" spans="13:21" ht="12.75">
      <c r="M671" s="16"/>
      <c r="U671" s="22"/>
    </row>
    <row r="672" spans="13:21" ht="12.75">
      <c r="M672" s="16"/>
      <c r="U672" s="22"/>
    </row>
    <row r="673" spans="13:21" ht="12.75">
      <c r="M673" s="16"/>
      <c r="U673" s="22"/>
    </row>
    <row r="674" spans="13:21" ht="12.75">
      <c r="M674" s="16"/>
      <c r="U674" s="22"/>
    </row>
    <row r="675" spans="13:21" ht="12.75">
      <c r="M675" s="16"/>
      <c r="U675" s="22"/>
    </row>
    <row r="676" spans="13:21" ht="12.75">
      <c r="M676" s="16"/>
      <c r="U676" s="22"/>
    </row>
    <row r="677" spans="13:21" ht="12.75">
      <c r="M677" s="16"/>
      <c r="U677" s="22"/>
    </row>
    <row r="678" spans="13:21" ht="12.75">
      <c r="M678" s="16"/>
      <c r="U678" s="22"/>
    </row>
    <row r="679" spans="13:21" ht="12.75">
      <c r="M679" s="16"/>
      <c r="U679" s="22"/>
    </row>
    <row r="680" spans="13:21" ht="12.75">
      <c r="M680" s="16"/>
      <c r="U680" s="22"/>
    </row>
    <row r="681" spans="13:21" ht="12.75">
      <c r="M681" s="16"/>
      <c r="U681" s="22"/>
    </row>
    <row r="682" spans="13:21" ht="12.75">
      <c r="M682" s="16"/>
      <c r="U682" s="22"/>
    </row>
    <row r="683" spans="13:21" ht="12.75">
      <c r="M683" s="16"/>
      <c r="U683" s="22"/>
    </row>
    <row r="684" spans="13:21" ht="12.75">
      <c r="M684" s="16"/>
      <c r="U684" s="22"/>
    </row>
    <row r="685" spans="13:21" ht="12.75">
      <c r="M685" s="16"/>
      <c r="U685" s="22"/>
    </row>
    <row r="686" spans="13:21" ht="12.75">
      <c r="M686" s="16"/>
      <c r="U686" s="22"/>
    </row>
    <row r="687" spans="13:21" ht="12.75">
      <c r="M687" s="16"/>
      <c r="U687" s="22"/>
    </row>
    <row r="688" spans="13:21" ht="12.75">
      <c r="M688" s="16"/>
      <c r="U688" s="22"/>
    </row>
    <row r="689" spans="13:21" ht="12.75">
      <c r="M689" s="16"/>
      <c r="U689" s="22"/>
    </row>
    <row r="690" spans="13:21" ht="12.75">
      <c r="M690" s="16"/>
      <c r="U690" s="22"/>
    </row>
    <row r="691" spans="13:21" ht="12.75">
      <c r="M691" s="16"/>
      <c r="U691" s="22"/>
    </row>
    <row r="692" spans="13:21" ht="12.75">
      <c r="M692" s="16"/>
      <c r="U692" s="22"/>
    </row>
    <row r="693" spans="13:21" ht="12.75">
      <c r="M693" s="16"/>
      <c r="U693" s="22"/>
    </row>
    <row r="694" spans="13:21" ht="12.75">
      <c r="M694" s="16"/>
      <c r="U694" s="22"/>
    </row>
    <row r="695" spans="13:21" ht="12.75">
      <c r="M695" s="16"/>
      <c r="U695" s="22"/>
    </row>
    <row r="696" spans="13:21" ht="12.75">
      <c r="M696" s="16"/>
      <c r="U696" s="22"/>
    </row>
    <row r="697" spans="13:21" ht="12.75">
      <c r="M697" s="16"/>
      <c r="U697" s="22"/>
    </row>
    <row r="698" spans="13:21" ht="12.75">
      <c r="M698" s="16"/>
      <c r="U698" s="22"/>
    </row>
    <row r="699" spans="13:21" ht="12.75">
      <c r="M699" s="16"/>
      <c r="U699" s="22"/>
    </row>
    <row r="700" spans="13:21" ht="12.75">
      <c r="M700" s="16"/>
      <c r="U700" s="22"/>
    </row>
    <row r="701" spans="13:21" ht="12.75">
      <c r="M701" s="16"/>
      <c r="U701" s="22"/>
    </row>
    <row r="702" spans="13:21" ht="12.75">
      <c r="M702" s="16"/>
      <c r="U702" s="22"/>
    </row>
    <row r="703" spans="13:21" ht="12.75">
      <c r="M703" s="16"/>
      <c r="U703" s="22"/>
    </row>
    <row r="704" spans="13:21" ht="12.75">
      <c r="M704" s="16"/>
      <c r="U704" s="22"/>
    </row>
    <row r="705" spans="13:21" ht="12.75">
      <c r="M705" s="16"/>
      <c r="U705" s="22"/>
    </row>
    <row r="706" spans="13:21" ht="12.75">
      <c r="M706" s="16"/>
      <c r="U706" s="22"/>
    </row>
    <row r="707" spans="13:21" ht="12.75">
      <c r="M707" s="16"/>
      <c r="U707" s="22"/>
    </row>
    <row r="708" spans="13:21" ht="12.75">
      <c r="M708" s="16"/>
      <c r="U708" s="22"/>
    </row>
    <row r="709" spans="13:21" ht="12.75">
      <c r="M709" s="16"/>
      <c r="U709" s="22"/>
    </row>
    <row r="710" spans="13:21" ht="12.75">
      <c r="M710" s="16"/>
      <c r="U710" s="22"/>
    </row>
    <row r="711" spans="13:21" ht="12.75">
      <c r="M711" s="16"/>
      <c r="U711" s="22"/>
    </row>
    <row r="712" spans="13:21" ht="12.75">
      <c r="M712" s="16"/>
      <c r="U712" s="22"/>
    </row>
    <row r="713" spans="13:21" ht="12.75">
      <c r="M713" s="16"/>
      <c r="U713" s="22"/>
    </row>
    <row r="714" spans="13:21" ht="12.75">
      <c r="M714" s="16"/>
      <c r="U714" s="22"/>
    </row>
    <row r="715" spans="13:21" ht="12.75">
      <c r="M715" s="16"/>
      <c r="U715" s="22"/>
    </row>
    <row r="716" spans="13:21" ht="12.75">
      <c r="M716" s="16"/>
      <c r="U716" s="22"/>
    </row>
    <row r="717" spans="13:21" ht="12.75">
      <c r="M717" s="16"/>
      <c r="U717" s="22"/>
    </row>
    <row r="718" spans="13:21" ht="12.75">
      <c r="M718" s="16"/>
      <c r="U718" s="22"/>
    </row>
    <row r="719" spans="13:21" ht="12.75">
      <c r="M719" s="16"/>
      <c r="U719" s="22"/>
    </row>
    <row r="720" spans="13:21" ht="12.75">
      <c r="M720" s="16"/>
      <c r="U720" s="22"/>
    </row>
    <row r="721" spans="13:21" ht="12.75">
      <c r="M721" s="16"/>
      <c r="U721" s="22"/>
    </row>
    <row r="722" spans="13:21" ht="12.75">
      <c r="M722" s="16"/>
      <c r="U722" s="22"/>
    </row>
    <row r="723" spans="13:21" ht="12.75">
      <c r="M723" s="16"/>
      <c r="U723" s="22"/>
    </row>
    <row r="724" spans="13:21" ht="12.75">
      <c r="M724" s="16"/>
      <c r="U724" s="22"/>
    </row>
    <row r="725" spans="13:21" ht="12.75">
      <c r="M725" s="16"/>
      <c r="U725" s="22"/>
    </row>
    <row r="726" spans="13:21" ht="12.75">
      <c r="M726" s="16"/>
      <c r="U726" s="22"/>
    </row>
    <row r="727" spans="13:21" ht="12.75">
      <c r="M727" s="16"/>
      <c r="U727" s="22"/>
    </row>
    <row r="728" spans="13:21" ht="12.75">
      <c r="M728" s="16"/>
      <c r="U728" s="22"/>
    </row>
    <row r="729" spans="13:21" ht="12.75">
      <c r="M729" s="16"/>
      <c r="U729" s="22"/>
    </row>
    <row r="730" spans="13:21" ht="12.75">
      <c r="M730" s="16"/>
      <c r="U730" s="22"/>
    </row>
    <row r="731" spans="13:21" ht="12.75">
      <c r="M731" s="16"/>
      <c r="U731" s="22"/>
    </row>
    <row r="732" spans="13:21" ht="12.75">
      <c r="M732" s="16"/>
      <c r="U732" s="22"/>
    </row>
    <row r="733" spans="13:21" ht="12.75">
      <c r="M733" s="16"/>
      <c r="U733" s="22"/>
    </row>
    <row r="734" spans="13:21" ht="12.75">
      <c r="M734" s="16"/>
      <c r="U734" s="22"/>
    </row>
    <row r="735" spans="13:21" ht="12.75">
      <c r="M735" s="16"/>
      <c r="U735" s="22"/>
    </row>
    <row r="736" spans="13:21" ht="12.75">
      <c r="M736" s="16"/>
      <c r="U736" s="22"/>
    </row>
    <row r="737" spans="13:21" ht="12.75">
      <c r="M737" s="16"/>
      <c r="U737" s="22"/>
    </row>
    <row r="738" spans="13:21" ht="12.75">
      <c r="M738" s="16"/>
      <c r="U738" s="22"/>
    </row>
    <row r="739" spans="13:21" ht="12.75">
      <c r="M739" s="16"/>
      <c r="U739" s="22"/>
    </row>
    <row r="740" spans="13:21" ht="12.75">
      <c r="M740" s="16"/>
      <c r="U740" s="22"/>
    </row>
    <row r="741" spans="13:21" ht="12.75">
      <c r="M741" s="16"/>
      <c r="U741" s="22"/>
    </row>
    <row r="742" spans="13:21" ht="12.75">
      <c r="M742" s="16"/>
      <c r="U742" s="22"/>
    </row>
    <row r="743" spans="13:21" ht="12.75">
      <c r="M743" s="16"/>
      <c r="U743" s="22"/>
    </row>
    <row r="744" spans="13:21" ht="12.75">
      <c r="M744" s="16"/>
      <c r="U744" s="22"/>
    </row>
    <row r="745" spans="13:21" ht="12.75">
      <c r="M745" s="16"/>
      <c r="U745" s="22"/>
    </row>
    <row r="746" spans="13:21" ht="12.75">
      <c r="M746" s="16"/>
      <c r="U746" s="22"/>
    </row>
    <row r="747" spans="13:21" ht="12.75">
      <c r="M747" s="16"/>
      <c r="U747" s="22"/>
    </row>
    <row r="748" spans="13:21" ht="12.75">
      <c r="M748" s="16"/>
      <c r="U748" s="22"/>
    </row>
    <row r="749" spans="13:21" ht="12.75">
      <c r="M749" s="16"/>
      <c r="U749" s="22"/>
    </row>
    <row r="750" spans="13:21" ht="12.75">
      <c r="M750" s="16"/>
      <c r="U750" s="22"/>
    </row>
    <row r="751" spans="13:21" ht="12.75">
      <c r="M751" s="16"/>
      <c r="U751" s="22"/>
    </row>
    <row r="752" spans="13:21" ht="12.75">
      <c r="M752" s="16"/>
      <c r="U752" s="22"/>
    </row>
    <row r="753" spans="13:21" ht="12.75">
      <c r="M753" s="16"/>
      <c r="U753" s="22"/>
    </row>
    <row r="754" spans="13:21" ht="12.75">
      <c r="M754" s="16"/>
      <c r="U754" s="22"/>
    </row>
    <row r="755" spans="13:21" ht="12.75">
      <c r="M755" s="16"/>
      <c r="U755" s="22"/>
    </row>
    <row r="756" spans="13:21" ht="12.75">
      <c r="M756" s="16"/>
      <c r="U756" s="22"/>
    </row>
    <row r="757" spans="13:21" ht="12.75">
      <c r="M757" s="16"/>
      <c r="U757" s="22"/>
    </row>
    <row r="758" spans="13:21" ht="12.75">
      <c r="M758" s="16"/>
      <c r="U758" s="22"/>
    </row>
    <row r="759" spans="13:21" ht="12.75">
      <c r="M759" s="16"/>
      <c r="U759" s="22"/>
    </row>
    <row r="760" spans="13:21" ht="12.75">
      <c r="M760" s="16"/>
      <c r="U760" s="22"/>
    </row>
    <row r="761" spans="13:21" ht="12.75">
      <c r="M761" s="16"/>
      <c r="U761" s="22"/>
    </row>
    <row r="762" spans="13:21" ht="12.75">
      <c r="M762" s="16"/>
      <c r="U762" s="22"/>
    </row>
    <row r="763" spans="13:21" ht="12.75">
      <c r="M763" s="16"/>
      <c r="U763" s="22"/>
    </row>
    <row r="764" spans="13:21" ht="12.75">
      <c r="M764" s="16"/>
      <c r="U764" s="22"/>
    </row>
    <row r="765" spans="13:21" ht="12.75">
      <c r="M765" s="16"/>
      <c r="U765" s="22"/>
    </row>
    <row r="766" spans="13:21" ht="12.75">
      <c r="M766" s="16"/>
      <c r="U766" s="22"/>
    </row>
    <row r="767" spans="13:21" ht="12.75">
      <c r="M767" s="16"/>
      <c r="U767" s="22"/>
    </row>
    <row r="768" spans="13:21" ht="12.75">
      <c r="M768" s="16"/>
      <c r="U768" s="22"/>
    </row>
    <row r="769" spans="13:21" ht="12.75">
      <c r="M769" s="16"/>
      <c r="U769" s="22"/>
    </row>
    <row r="770" spans="13:21" ht="12.75">
      <c r="M770" s="16"/>
      <c r="U770" s="22"/>
    </row>
    <row r="771" spans="13:21" ht="12.75">
      <c r="M771" s="16"/>
      <c r="U771" s="22"/>
    </row>
    <row r="772" spans="13:21" ht="12.75">
      <c r="M772" s="16"/>
      <c r="U772" s="22"/>
    </row>
    <row r="773" spans="13:21" ht="12.75">
      <c r="M773" s="16"/>
      <c r="U773" s="22"/>
    </row>
    <row r="774" spans="13:21" ht="12.75">
      <c r="M774" s="16"/>
      <c r="U774" s="22"/>
    </row>
    <row r="775" spans="13:21" ht="12.75">
      <c r="M775" s="16"/>
      <c r="U775" s="22"/>
    </row>
    <row r="776" spans="13:21" ht="12.75">
      <c r="M776" s="16"/>
      <c r="U776" s="22"/>
    </row>
    <row r="777" spans="13:21" ht="12.75">
      <c r="M777" s="16"/>
      <c r="U777" s="22"/>
    </row>
    <row r="778" spans="13:21" ht="12.75">
      <c r="M778" s="16"/>
      <c r="U778" s="22"/>
    </row>
    <row r="779" spans="13:21" ht="12.75">
      <c r="M779" s="16"/>
      <c r="U779" s="22"/>
    </row>
    <row r="780" spans="13:21" ht="12.75">
      <c r="M780" s="16"/>
      <c r="U780" s="22"/>
    </row>
    <row r="781" spans="13:21" ht="12.75">
      <c r="M781" s="16"/>
      <c r="U781" s="22"/>
    </row>
    <row r="782" spans="13:21" ht="12.75">
      <c r="M782" s="16"/>
      <c r="U782" s="22"/>
    </row>
    <row r="783" spans="13:21" ht="12.75">
      <c r="M783" s="16"/>
      <c r="U783" s="22"/>
    </row>
    <row r="784" spans="13:21" ht="12.75">
      <c r="M784" s="16"/>
      <c r="U784" s="22"/>
    </row>
    <row r="785" spans="13:21" ht="12.75">
      <c r="M785" s="16"/>
      <c r="U785" s="22"/>
    </row>
    <row r="786" spans="13:21" ht="12.75">
      <c r="M786" s="16"/>
      <c r="U786" s="22"/>
    </row>
    <row r="787" spans="13:21" ht="12.75">
      <c r="M787" s="16"/>
      <c r="U787" s="22"/>
    </row>
    <row r="788" spans="13:21" ht="12.75">
      <c r="M788" s="16"/>
      <c r="U788" s="22"/>
    </row>
    <row r="789" spans="13:21" ht="12.75">
      <c r="M789" s="16"/>
      <c r="U789" s="22"/>
    </row>
    <row r="790" spans="13:21" ht="12.75">
      <c r="M790" s="16"/>
      <c r="U790" s="22"/>
    </row>
    <row r="791" spans="13:21" ht="12.75">
      <c r="M791" s="16"/>
      <c r="U791" s="22"/>
    </row>
    <row r="792" spans="13:21" ht="12.75">
      <c r="M792" s="16"/>
      <c r="U792" s="22"/>
    </row>
    <row r="793" ht="12.75">
      <c r="U793" s="22"/>
    </row>
    <row r="794" ht="12.75">
      <c r="U794" s="22"/>
    </row>
    <row r="795" ht="12.75">
      <c r="U795" s="22"/>
    </row>
    <row r="796" ht="12.75">
      <c r="U796" s="22"/>
    </row>
    <row r="797" ht="12.75">
      <c r="U797" s="22"/>
    </row>
    <row r="798" ht="12.75">
      <c r="U798" s="22"/>
    </row>
    <row r="799" ht="12.75">
      <c r="U799" s="22"/>
    </row>
    <row r="800" ht="12.75">
      <c r="U800" s="22"/>
    </row>
    <row r="801" ht="12.75">
      <c r="U801" s="22"/>
    </row>
    <row r="802" ht="12.75">
      <c r="U802" s="22"/>
    </row>
    <row r="803" ht="12.75">
      <c r="U803" s="22"/>
    </row>
    <row r="804" ht="12.75">
      <c r="U804" s="22"/>
    </row>
    <row r="805" ht="12.75">
      <c r="U805" s="22"/>
    </row>
    <row r="806" ht="12.75">
      <c r="U806" s="22"/>
    </row>
    <row r="807" ht="12.75">
      <c r="U807" s="22"/>
    </row>
    <row r="808" ht="12.75">
      <c r="U808" s="22"/>
    </row>
    <row r="809" ht="12.75">
      <c r="U809" s="22"/>
    </row>
    <row r="810" ht="12.75">
      <c r="U810" s="22"/>
    </row>
    <row r="811" ht="12.75">
      <c r="U811" s="22"/>
    </row>
    <row r="812" ht="12.75">
      <c r="U812" s="22"/>
    </row>
    <row r="813" ht="12.75">
      <c r="U813" s="22"/>
    </row>
    <row r="814" ht="12.75">
      <c r="U814" s="22"/>
    </row>
    <row r="815" ht="12.75">
      <c r="U815" s="22"/>
    </row>
    <row r="816" ht="12.75">
      <c r="U816" s="22"/>
    </row>
    <row r="817" ht="12.75">
      <c r="U817" s="22"/>
    </row>
    <row r="818" ht="12.75">
      <c r="U818" s="22"/>
    </row>
    <row r="819" ht="12.75">
      <c r="U819" s="22"/>
    </row>
    <row r="820" ht="12.75">
      <c r="U820" s="22"/>
    </row>
    <row r="821" ht="12.75">
      <c r="U821" s="22"/>
    </row>
    <row r="822" ht="12.75">
      <c r="U822" s="22"/>
    </row>
    <row r="823" ht="12.75">
      <c r="U823" s="22"/>
    </row>
    <row r="824" ht="12.75">
      <c r="U824" s="22"/>
    </row>
    <row r="825" ht="12.75">
      <c r="U825" s="22"/>
    </row>
    <row r="826" ht="12.75">
      <c r="U826" s="22"/>
    </row>
    <row r="827" ht="12.75">
      <c r="U827" s="22"/>
    </row>
    <row r="828" ht="12.75">
      <c r="U828" s="22"/>
    </row>
    <row r="829" ht="12.75">
      <c r="U829" s="22"/>
    </row>
    <row r="830" ht="12.75">
      <c r="U830" s="22"/>
    </row>
    <row r="831" ht="12.75">
      <c r="U831" s="22"/>
    </row>
    <row r="832" ht="12.75">
      <c r="U832" s="22"/>
    </row>
    <row r="833" ht="12.75">
      <c r="U833" s="22"/>
    </row>
    <row r="834" ht="12.75">
      <c r="U834" s="22"/>
    </row>
    <row r="835" ht="12.75">
      <c r="U835" s="22"/>
    </row>
    <row r="836" ht="12.75">
      <c r="U836" s="22"/>
    </row>
    <row r="837" ht="12.75">
      <c r="U837" s="22"/>
    </row>
    <row r="838" ht="12.75">
      <c r="U838" s="22"/>
    </row>
    <row r="839" ht="12.75">
      <c r="U839" s="22"/>
    </row>
    <row r="840" ht="12.75">
      <c r="U840" s="22"/>
    </row>
    <row r="841" ht="12.75">
      <c r="U841" s="22"/>
    </row>
    <row r="842" ht="12.75">
      <c r="U842" s="22"/>
    </row>
    <row r="843" ht="12.75">
      <c r="U843" s="22"/>
    </row>
    <row r="844" ht="12.75">
      <c r="U844" s="22"/>
    </row>
    <row r="845" ht="12.75">
      <c r="U845" s="22"/>
    </row>
    <row r="846" ht="12.75">
      <c r="U846" s="22"/>
    </row>
    <row r="847" ht="12.75">
      <c r="U847" s="22"/>
    </row>
    <row r="848" ht="12.75">
      <c r="U848" s="22"/>
    </row>
    <row r="849" ht="12.75">
      <c r="U849" s="22"/>
    </row>
    <row r="850" ht="12.75">
      <c r="U850" s="22"/>
    </row>
    <row r="851" ht="12.75">
      <c r="U851" s="22"/>
    </row>
    <row r="852" ht="12.75">
      <c r="U852" s="22"/>
    </row>
    <row r="853" ht="12.75">
      <c r="U853" s="22"/>
    </row>
    <row r="854" ht="12.75">
      <c r="U854" s="22"/>
    </row>
    <row r="855" ht="12.75">
      <c r="U855" s="22"/>
    </row>
    <row r="856" ht="12.75">
      <c r="U856" s="22"/>
    </row>
    <row r="857" ht="12.75">
      <c r="U857" s="22"/>
    </row>
    <row r="858" ht="12.75">
      <c r="U858" s="22"/>
    </row>
    <row r="859" ht="12.75">
      <c r="U859" s="22"/>
    </row>
    <row r="860" ht="12.75">
      <c r="U860" s="22"/>
    </row>
    <row r="861" ht="12.75">
      <c r="U861" s="22"/>
    </row>
    <row r="862" ht="12.75">
      <c r="U862" s="22"/>
    </row>
    <row r="863" ht="12.75">
      <c r="U863" s="22"/>
    </row>
    <row r="864" ht="12.75">
      <c r="U864" s="22"/>
    </row>
    <row r="865" ht="12.75">
      <c r="U865" s="22"/>
    </row>
    <row r="866" ht="12.75">
      <c r="U866" s="22"/>
    </row>
    <row r="867" ht="12.75">
      <c r="U867" s="22"/>
    </row>
    <row r="868" ht="12.75">
      <c r="U868" s="22"/>
    </row>
    <row r="869" ht="12.75">
      <c r="U869" s="22"/>
    </row>
    <row r="870" ht="12.75">
      <c r="U870" s="22"/>
    </row>
    <row r="871" ht="12.75">
      <c r="U871" s="22"/>
    </row>
    <row r="872" ht="12.75">
      <c r="U872" s="22"/>
    </row>
    <row r="873" ht="12.75">
      <c r="U873" s="22"/>
    </row>
    <row r="874" ht="12.75">
      <c r="U874" s="22"/>
    </row>
    <row r="875" ht="12.75">
      <c r="U875" s="22"/>
    </row>
    <row r="876" ht="12.75">
      <c r="U876" s="22"/>
    </row>
    <row r="877" ht="12.75">
      <c r="U877" s="22"/>
    </row>
    <row r="878" ht="12.75">
      <c r="U878" s="22"/>
    </row>
    <row r="879" ht="12.75">
      <c r="U879" s="22"/>
    </row>
    <row r="880" ht="12.75">
      <c r="U880" s="22"/>
    </row>
    <row r="881" ht="12.75">
      <c r="U881" s="22"/>
    </row>
    <row r="882" ht="12.75">
      <c r="U882" s="22"/>
    </row>
    <row r="883" ht="12.75">
      <c r="U883" s="22"/>
    </row>
    <row r="884" ht="12.75">
      <c r="U884" s="22"/>
    </row>
    <row r="885" ht="12.75">
      <c r="U885" s="22"/>
    </row>
    <row r="886" ht="12.75">
      <c r="U886" s="22"/>
    </row>
    <row r="887" ht="12.75">
      <c r="U887" s="22"/>
    </row>
    <row r="888" ht="12.75">
      <c r="U888" s="22"/>
    </row>
    <row r="889" ht="12.75">
      <c r="U889" s="22"/>
    </row>
    <row r="890" ht="12.75">
      <c r="U890" s="22"/>
    </row>
    <row r="891" ht="12.75">
      <c r="U891" s="22"/>
    </row>
    <row r="892" ht="12.75">
      <c r="U892" s="22"/>
    </row>
    <row r="893" ht="12.75">
      <c r="U893" s="22"/>
    </row>
    <row r="894" ht="12.75">
      <c r="U894" s="22"/>
    </row>
    <row r="895" ht="12.75">
      <c r="U895" s="22"/>
    </row>
    <row r="896" ht="12.75">
      <c r="U896" s="22"/>
    </row>
    <row r="897" ht="12.75">
      <c r="U897" s="22"/>
    </row>
    <row r="898" ht="12.75">
      <c r="U898" s="22"/>
    </row>
    <row r="899" ht="12.75">
      <c r="U899" s="22"/>
    </row>
    <row r="900" ht="12.75">
      <c r="U900" s="22"/>
    </row>
    <row r="901" ht="12.75">
      <c r="U901" s="22"/>
    </row>
    <row r="902" ht="12.75">
      <c r="U902" s="22"/>
    </row>
    <row r="903" ht="12.75">
      <c r="U903" s="22"/>
    </row>
    <row r="904" ht="12.75">
      <c r="U904" s="22"/>
    </row>
    <row r="905" ht="12.75">
      <c r="U905" s="22"/>
    </row>
    <row r="906" ht="12.75">
      <c r="U906" s="22"/>
    </row>
    <row r="907" ht="12.75">
      <c r="U907" s="22"/>
    </row>
    <row r="908" ht="12.75">
      <c r="U908" s="22"/>
    </row>
    <row r="909" ht="12.75">
      <c r="U909" s="22"/>
    </row>
    <row r="910" ht="12.75">
      <c r="U910" s="22"/>
    </row>
    <row r="911" ht="12.75">
      <c r="U911" s="22"/>
    </row>
    <row r="912" ht="12.75">
      <c r="U912" s="22"/>
    </row>
    <row r="913" ht="12.75">
      <c r="U913" s="22"/>
    </row>
    <row r="914" ht="12.75">
      <c r="U914" s="22"/>
    </row>
    <row r="915" ht="12.75">
      <c r="U915" s="22"/>
    </row>
    <row r="916" ht="12.75">
      <c r="U916" s="22"/>
    </row>
    <row r="917" ht="12.75">
      <c r="U917" s="22"/>
    </row>
    <row r="918" ht="12.75">
      <c r="U918" s="22"/>
    </row>
    <row r="919" ht="12.75">
      <c r="U919" s="22"/>
    </row>
    <row r="920" ht="12.75">
      <c r="U920" s="22"/>
    </row>
    <row r="921" ht="12.75">
      <c r="U921" s="22"/>
    </row>
    <row r="922" ht="12.75">
      <c r="U922" s="22"/>
    </row>
    <row r="923" ht="12.75">
      <c r="U923" s="22"/>
    </row>
    <row r="924" ht="12.75">
      <c r="U924" s="22"/>
    </row>
    <row r="925" ht="12.75">
      <c r="U925" s="22"/>
    </row>
    <row r="926" ht="12.75">
      <c r="U926" s="22"/>
    </row>
    <row r="927" ht="12.75">
      <c r="U927" s="22"/>
    </row>
    <row r="928" ht="12.75">
      <c r="U928" s="22"/>
    </row>
    <row r="929" ht="12.75">
      <c r="U929" s="22"/>
    </row>
    <row r="930" ht="12.75">
      <c r="U930" s="22"/>
    </row>
    <row r="931" ht="12.75">
      <c r="U931" s="22"/>
    </row>
    <row r="932" ht="12.75">
      <c r="U932" s="22"/>
    </row>
    <row r="933" ht="12.75">
      <c r="U933" s="22"/>
    </row>
    <row r="934" ht="12.75">
      <c r="U934" s="22"/>
    </row>
    <row r="935" ht="12.75">
      <c r="U935" s="22"/>
    </row>
    <row r="936" ht="12.75">
      <c r="U936" s="22"/>
    </row>
    <row r="937" ht="12.75">
      <c r="U937" s="22"/>
    </row>
    <row r="938" ht="12.75">
      <c r="U938" s="22"/>
    </row>
    <row r="939" ht="12.75">
      <c r="U939" s="22"/>
    </row>
    <row r="940" ht="12.75">
      <c r="U940" s="22"/>
    </row>
    <row r="941" ht="12.75">
      <c r="U941" s="22"/>
    </row>
    <row r="942" ht="12.75">
      <c r="U942" s="22"/>
    </row>
    <row r="943" ht="12.75">
      <c r="U943" s="22"/>
    </row>
    <row r="944" ht="12.75">
      <c r="U944" s="22"/>
    </row>
    <row r="945" ht="12.75">
      <c r="U945" s="22"/>
    </row>
    <row r="946" ht="12.75">
      <c r="U946" s="22"/>
    </row>
    <row r="947" ht="12.75">
      <c r="U947" s="22"/>
    </row>
    <row r="948" ht="12.75">
      <c r="U948" s="22"/>
    </row>
    <row r="949" ht="12.75">
      <c r="U949" s="22"/>
    </row>
    <row r="950" ht="12.75">
      <c r="U950" s="22"/>
    </row>
    <row r="951" ht="12.75">
      <c r="U951" s="22"/>
    </row>
    <row r="952" ht="12.75">
      <c r="U952" s="22"/>
    </row>
    <row r="953" ht="12.75">
      <c r="U953" s="22"/>
    </row>
    <row r="954" ht="12.75">
      <c r="U954" s="22"/>
    </row>
    <row r="955" ht="12.75">
      <c r="U955" s="22"/>
    </row>
    <row r="956" ht="12.75">
      <c r="U956" s="22"/>
    </row>
    <row r="957" ht="12.75">
      <c r="U957" s="22"/>
    </row>
    <row r="958" ht="12.75">
      <c r="U958" s="22"/>
    </row>
    <row r="959" ht="12.75">
      <c r="U959" s="22"/>
    </row>
    <row r="960" ht="12.75">
      <c r="U960" s="22"/>
    </row>
    <row r="961" ht="12.75">
      <c r="U961" s="22"/>
    </row>
    <row r="962" ht="12.75">
      <c r="U962" s="22"/>
    </row>
    <row r="963" ht="12.75">
      <c r="U963" s="22"/>
    </row>
    <row r="964" ht="12.75">
      <c r="U964" s="22"/>
    </row>
    <row r="965" ht="12.75">
      <c r="U965" s="22"/>
    </row>
    <row r="966" ht="12.75">
      <c r="U966" s="22"/>
    </row>
    <row r="967" ht="12.75">
      <c r="U967" s="22"/>
    </row>
    <row r="968" ht="12.75">
      <c r="U968" s="22"/>
    </row>
    <row r="969" ht="12.75">
      <c r="U969" s="22"/>
    </row>
    <row r="970" ht="12.75">
      <c r="U970" s="22"/>
    </row>
    <row r="971" ht="12.75">
      <c r="U971" s="22"/>
    </row>
    <row r="972" ht="12.75">
      <c r="U972" s="22"/>
    </row>
    <row r="973" ht="12.75">
      <c r="U973" s="22"/>
    </row>
    <row r="974" ht="12.75">
      <c r="U974" s="22"/>
    </row>
    <row r="975" ht="12.75">
      <c r="U975" s="22"/>
    </row>
    <row r="976" ht="12.75">
      <c r="U976" s="22"/>
    </row>
    <row r="977" ht="12.75">
      <c r="U977" s="22"/>
    </row>
    <row r="978" ht="12.75">
      <c r="U978" s="22"/>
    </row>
    <row r="979" ht="12.75">
      <c r="U979" s="22"/>
    </row>
    <row r="980" ht="12.75">
      <c r="U980" s="22"/>
    </row>
    <row r="981" ht="12.75">
      <c r="U981" s="22"/>
    </row>
    <row r="982" ht="12.75">
      <c r="U982" s="22"/>
    </row>
    <row r="983" ht="12.75">
      <c r="U983" s="22"/>
    </row>
    <row r="984" ht="12.75">
      <c r="U984" s="22"/>
    </row>
    <row r="985" ht="12.75">
      <c r="U985" s="22"/>
    </row>
    <row r="986" ht="12.75">
      <c r="U986" s="22"/>
    </row>
    <row r="987" ht="12.75">
      <c r="U987" s="22"/>
    </row>
    <row r="988" ht="12.75">
      <c r="U988" s="22"/>
    </row>
    <row r="989" ht="12.75">
      <c r="U989" s="22"/>
    </row>
    <row r="990" ht="12.75">
      <c r="U990" s="22"/>
    </row>
    <row r="991" ht="12.75">
      <c r="U991" s="22"/>
    </row>
    <row r="992" ht="12.75">
      <c r="U992" s="22"/>
    </row>
    <row r="993" ht="12.75">
      <c r="U993" s="22"/>
    </row>
    <row r="994" ht="12.75">
      <c r="U994" s="22"/>
    </row>
    <row r="995" ht="12.75">
      <c r="U995" s="22"/>
    </row>
    <row r="996" ht="12.75">
      <c r="U996" s="22"/>
    </row>
    <row r="997" ht="12.75">
      <c r="U997" s="22"/>
    </row>
    <row r="998" ht="12.75">
      <c r="U998" s="22"/>
    </row>
    <row r="999" ht="12.75">
      <c r="U999" s="22"/>
    </row>
    <row r="1000" ht="12.75">
      <c r="U1000" s="22"/>
    </row>
    <row r="1001" ht="12.75">
      <c r="U1001" s="22"/>
    </row>
    <row r="1002" ht="12.75">
      <c r="U1002" s="22"/>
    </row>
    <row r="1003" ht="12.75">
      <c r="U1003" s="22"/>
    </row>
    <row r="1004" ht="12.75">
      <c r="U1004" s="22"/>
    </row>
    <row r="1005" ht="12.75">
      <c r="U1005" s="22"/>
    </row>
    <row r="1006" ht="12.75">
      <c r="U1006" s="22"/>
    </row>
    <row r="1007" ht="12.75">
      <c r="U1007" s="22"/>
    </row>
    <row r="1008" ht="12.75">
      <c r="U1008" s="22"/>
    </row>
    <row r="1009" ht="12.75">
      <c r="U1009" s="22"/>
    </row>
    <row r="1010" ht="12.75">
      <c r="U1010" s="22"/>
    </row>
    <row r="1011" ht="12.75">
      <c r="U1011" s="22"/>
    </row>
    <row r="1012" ht="12.75">
      <c r="U1012" s="22"/>
    </row>
    <row r="1013" ht="12.75">
      <c r="U1013" s="22"/>
    </row>
    <row r="1014" ht="12.75">
      <c r="U1014" s="22"/>
    </row>
    <row r="1015" ht="12.75">
      <c r="U1015" s="22"/>
    </row>
    <row r="1016" ht="12.75">
      <c r="U1016" s="22"/>
    </row>
    <row r="1017" ht="12.75">
      <c r="U1017" s="22"/>
    </row>
    <row r="1018" ht="12.75">
      <c r="U1018" s="22"/>
    </row>
    <row r="1019" ht="12.75">
      <c r="U1019" s="22"/>
    </row>
    <row r="1020" ht="12.75">
      <c r="U1020" s="22"/>
    </row>
    <row r="1021" ht="12.75">
      <c r="U1021" s="22"/>
    </row>
    <row r="1022" ht="12.75">
      <c r="U1022" s="22"/>
    </row>
    <row r="1023" ht="12.75">
      <c r="U1023" s="22"/>
    </row>
    <row r="1024" ht="12.75">
      <c r="U1024" s="22"/>
    </row>
    <row r="1025" ht="12.75">
      <c r="U1025" s="22"/>
    </row>
    <row r="1026" ht="12.75">
      <c r="U1026" s="22"/>
    </row>
    <row r="1027" ht="12.75">
      <c r="U1027" s="22"/>
    </row>
    <row r="1028" ht="12.75">
      <c r="U1028" s="22"/>
    </row>
    <row r="1029" ht="12.75">
      <c r="U1029" s="22"/>
    </row>
    <row r="1030" ht="12.75">
      <c r="U1030" s="22"/>
    </row>
    <row r="1031" ht="12.75">
      <c r="U1031" s="22"/>
    </row>
    <row r="1032" ht="12.75">
      <c r="U1032" s="22"/>
    </row>
    <row r="1033" ht="12.75">
      <c r="U1033" s="22"/>
    </row>
    <row r="1034" ht="12.75">
      <c r="U1034" s="22"/>
    </row>
    <row r="1035" ht="12.75">
      <c r="U1035" s="22"/>
    </row>
    <row r="1036" ht="12.75">
      <c r="U1036" s="22"/>
    </row>
    <row r="1037" ht="12.75">
      <c r="U1037" s="22"/>
    </row>
    <row r="1038" ht="12.75">
      <c r="U1038" s="22"/>
    </row>
    <row r="1039" ht="12.75">
      <c r="U1039" s="22"/>
    </row>
    <row r="1040" ht="12.75">
      <c r="U1040" s="22"/>
    </row>
    <row r="1041" ht="12.75">
      <c r="U1041" s="22"/>
    </row>
    <row r="1042" ht="12.75">
      <c r="U1042" s="22"/>
    </row>
    <row r="1043" ht="12.75">
      <c r="U1043" s="22"/>
    </row>
    <row r="1044" ht="12.75">
      <c r="U1044" s="22"/>
    </row>
    <row r="1045" ht="12.75">
      <c r="U1045" s="22"/>
    </row>
    <row r="1046" ht="12.75">
      <c r="U1046" s="22"/>
    </row>
    <row r="1047" ht="12.75">
      <c r="U1047" s="22"/>
    </row>
    <row r="1048" ht="12.75">
      <c r="U1048" s="22"/>
    </row>
    <row r="1049" ht="12.75">
      <c r="U1049" s="22"/>
    </row>
    <row r="1050" ht="12.75">
      <c r="U1050" s="22"/>
    </row>
    <row r="1051" ht="12.75">
      <c r="U1051" s="22"/>
    </row>
    <row r="1052" ht="12.75">
      <c r="U1052" s="22"/>
    </row>
    <row r="1053" ht="12.75">
      <c r="U1053" s="22"/>
    </row>
    <row r="1054" ht="12.75">
      <c r="U1054" s="22"/>
    </row>
    <row r="1055" ht="12.75">
      <c r="U1055" s="22"/>
    </row>
    <row r="1056" ht="12.75">
      <c r="U1056" s="22"/>
    </row>
    <row r="1057" ht="12.75">
      <c r="U1057" s="22"/>
    </row>
    <row r="1058" ht="12.75">
      <c r="U1058" s="22"/>
    </row>
    <row r="1059" ht="12.75">
      <c r="U1059" s="22"/>
    </row>
    <row r="1060" ht="12.75">
      <c r="U1060" s="22"/>
    </row>
    <row r="1061" ht="12.75">
      <c r="U1061" s="22"/>
    </row>
    <row r="1062" ht="12.75">
      <c r="U1062" s="22"/>
    </row>
    <row r="1063" ht="12.75">
      <c r="U1063" s="22"/>
    </row>
    <row r="1064" ht="12.75">
      <c r="U1064" s="22"/>
    </row>
    <row r="1065" ht="12.75">
      <c r="U1065" s="22"/>
    </row>
    <row r="1066" ht="12.75">
      <c r="U1066" s="22"/>
    </row>
    <row r="1067" ht="12.75">
      <c r="U1067" s="22"/>
    </row>
    <row r="1068" ht="12.75">
      <c r="U1068" s="22"/>
    </row>
    <row r="1069" ht="12.75">
      <c r="U1069" s="22"/>
    </row>
    <row r="1070" ht="12.75">
      <c r="U1070" s="22"/>
    </row>
    <row r="1071" ht="12.75">
      <c r="U1071" s="22"/>
    </row>
    <row r="1072" ht="12.75">
      <c r="U1072" s="22"/>
    </row>
    <row r="1073" ht="12.75">
      <c r="U1073" s="22"/>
    </row>
    <row r="1074" ht="12.75">
      <c r="U1074" s="22"/>
    </row>
    <row r="1075" ht="12.75">
      <c r="U1075" s="22"/>
    </row>
    <row r="1076" ht="12.75">
      <c r="U1076" s="22"/>
    </row>
    <row r="1077" ht="12.75">
      <c r="U1077" s="22"/>
    </row>
    <row r="1078" ht="12.75">
      <c r="U1078" s="22"/>
    </row>
    <row r="1079" ht="12.75">
      <c r="U1079" s="22"/>
    </row>
    <row r="1080" ht="12.75">
      <c r="U1080" s="22"/>
    </row>
    <row r="1081" ht="12.75">
      <c r="U1081" s="22"/>
    </row>
    <row r="1082" ht="12.75">
      <c r="U1082" s="22"/>
    </row>
    <row r="1083" ht="12.75">
      <c r="U1083" s="22"/>
    </row>
    <row r="1084" ht="12.75">
      <c r="U1084" s="22"/>
    </row>
    <row r="1085" ht="12.75">
      <c r="U1085" s="22"/>
    </row>
    <row r="1086" ht="12.75">
      <c r="U1086" s="22"/>
    </row>
    <row r="1087" ht="12.75">
      <c r="U1087" s="22"/>
    </row>
    <row r="1088" ht="12.75">
      <c r="U1088" s="22"/>
    </row>
    <row r="1089" ht="12.75">
      <c r="U1089" s="22"/>
    </row>
    <row r="1090" ht="12.75">
      <c r="U1090" s="22"/>
    </row>
    <row r="1091" ht="12.75">
      <c r="U1091" s="22"/>
    </row>
    <row r="1092" ht="12.75">
      <c r="U1092" s="22"/>
    </row>
    <row r="1093" ht="12.75">
      <c r="U1093" s="22"/>
    </row>
    <row r="1094" ht="12.75">
      <c r="U1094" s="22"/>
    </row>
    <row r="1095" ht="12.75">
      <c r="U1095" s="22"/>
    </row>
    <row r="1096" ht="12.75">
      <c r="U1096" s="22"/>
    </row>
    <row r="1097" ht="12.75">
      <c r="U1097" s="22"/>
    </row>
    <row r="1098" ht="12.75">
      <c r="U1098" s="22"/>
    </row>
    <row r="1099" ht="12.75">
      <c r="U1099" s="22"/>
    </row>
    <row r="1100" ht="12.75">
      <c r="U1100" s="22"/>
    </row>
    <row r="1101" ht="12.75">
      <c r="U1101" s="22"/>
    </row>
    <row r="1102" ht="12.75">
      <c r="U1102" s="22"/>
    </row>
    <row r="1103" ht="12.75">
      <c r="U1103" s="22"/>
    </row>
    <row r="1104" ht="12.75">
      <c r="U1104" s="22"/>
    </row>
    <row r="1105" ht="12.75">
      <c r="U1105" s="22"/>
    </row>
    <row r="1106" ht="12.75">
      <c r="U1106" s="22"/>
    </row>
    <row r="1107" ht="12.75">
      <c r="U1107" s="22"/>
    </row>
    <row r="1108" ht="12.75">
      <c r="U1108" s="22"/>
    </row>
    <row r="1109" ht="12.75">
      <c r="U1109" s="22"/>
    </row>
    <row r="1110" ht="12.75">
      <c r="U1110" s="22"/>
    </row>
    <row r="1111" ht="12.75">
      <c r="U1111" s="22"/>
    </row>
    <row r="1112" ht="12.75">
      <c r="U1112" s="22"/>
    </row>
    <row r="1113" ht="12.75">
      <c r="U1113" s="22"/>
    </row>
    <row r="1114" ht="12.75">
      <c r="U1114" s="22"/>
    </row>
    <row r="1115" ht="12.75">
      <c r="U1115" s="22"/>
    </row>
    <row r="1116" ht="12.75">
      <c r="U1116" s="22"/>
    </row>
    <row r="1117" ht="12.75">
      <c r="U1117" s="22"/>
    </row>
    <row r="1118" ht="12.75">
      <c r="U1118" s="22"/>
    </row>
    <row r="1119" ht="12.75">
      <c r="U1119" s="22"/>
    </row>
    <row r="1120" ht="12.75">
      <c r="U1120" s="22"/>
    </row>
    <row r="1121" ht="12.75">
      <c r="U1121" s="22"/>
    </row>
    <row r="1122" ht="12.75">
      <c r="U1122" s="22"/>
    </row>
    <row r="1123" ht="12.75">
      <c r="U1123" s="22"/>
    </row>
    <row r="1124" ht="12.75">
      <c r="U1124" s="22"/>
    </row>
    <row r="1125" ht="12.75">
      <c r="U1125" s="22"/>
    </row>
    <row r="1126" ht="12.75">
      <c r="U1126" s="22"/>
    </row>
    <row r="1127" ht="12.75">
      <c r="U1127" s="22"/>
    </row>
    <row r="1128" ht="12.75">
      <c r="U1128" s="22"/>
    </row>
    <row r="1129" ht="12.75">
      <c r="U1129" s="22"/>
    </row>
    <row r="1130" ht="12.75">
      <c r="U1130" s="22"/>
    </row>
    <row r="1131" ht="12.75">
      <c r="U1131" s="22"/>
    </row>
    <row r="1132" ht="12.75">
      <c r="U1132" s="22"/>
    </row>
    <row r="1133" ht="12.75">
      <c r="U1133" s="22"/>
    </row>
    <row r="1134" ht="12.75">
      <c r="U1134" s="22"/>
    </row>
    <row r="1135" ht="12.75">
      <c r="U1135" s="22"/>
    </row>
    <row r="1136" ht="12.75">
      <c r="U1136" s="22"/>
    </row>
    <row r="1137" ht="12.75">
      <c r="U1137" s="22"/>
    </row>
    <row r="1138" ht="12.75">
      <c r="U1138" s="22"/>
    </row>
    <row r="1139" ht="12.75">
      <c r="U1139" s="22"/>
    </row>
    <row r="1140" ht="12.75">
      <c r="U1140" s="22"/>
    </row>
    <row r="1141" ht="12.75">
      <c r="U1141" s="22"/>
    </row>
    <row r="1142" ht="12.75">
      <c r="U1142" s="22"/>
    </row>
    <row r="1143" ht="12.75">
      <c r="U1143" s="22"/>
    </row>
    <row r="1144" ht="12.75">
      <c r="U1144" s="22"/>
    </row>
    <row r="1145" ht="12.75">
      <c r="U1145" s="22"/>
    </row>
    <row r="1146" ht="12.75">
      <c r="U1146" s="22"/>
    </row>
    <row r="1147" ht="12.75">
      <c r="U1147" s="22"/>
    </row>
    <row r="1148" ht="12.75">
      <c r="U1148" s="22"/>
    </row>
    <row r="1149" ht="12.75">
      <c r="U1149" s="22"/>
    </row>
    <row r="1150" ht="12.75">
      <c r="U1150" s="22"/>
    </row>
    <row r="1151" ht="12.75">
      <c r="U1151" s="22"/>
    </row>
    <row r="1152" ht="12.75">
      <c r="U1152" s="22"/>
    </row>
    <row r="1153" ht="12.75">
      <c r="U1153" s="22"/>
    </row>
    <row r="1154" ht="12.75">
      <c r="U1154" s="22"/>
    </row>
    <row r="1155" ht="12.75">
      <c r="U1155" s="22"/>
    </row>
    <row r="1156" ht="12.75">
      <c r="U1156" s="22"/>
    </row>
    <row r="1157" ht="12.75">
      <c r="U1157" s="22"/>
    </row>
    <row r="1158" ht="12.75">
      <c r="U1158" s="22"/>
    </row>
    <row r="1159" ht="12.75">
      <c r="U1159" s="22"/>
    </row>
    <row r="1160" ht="12.75">
      <c r="U1160" s="22"/>
    </row>
    <row r="1161" ht="12.75">
      <c r="U1161" s="22"/>
    </row>
    <row r="1162" ht="12.75">
      <c r="U1162" s="22"/>
    </row>
    <row r="1163" ht="12.75">
      <c r="U1163" s="22"/>
    </row>
    <row r="1164" ht="12.75">
      <c r="U1164" s="22"/>
    </row>
    <row r="1165" ht="12.75">
      <c r="U1165" s="22"/>
    </row>
    <row r="1166" ht="12.75">
      <c r="U1166" s="22"/>
    </row>
    <row r="1167" ht="12.75">
      <c r="U1167" s="22"/>
    </row>
    <row r="1168" ht="12.75">
      <c r="U1168" s="22"/>
    </row>
    <row r="1169" ht="12.75">
      <c r="U1169" s="22"/>
    </row>
    <row r="1170" ht="12.75">
      <c r="U1170" s="22"/>
    </row>
    <row r="1171" ht="12.75">
      <c r="U1171" s="22"/>
    </row>
    <row r="1172" ht="12.75">
      <c r="U1172" s="22"/>
    </row>
    <row r="1173" ht="12.75">
      <c r="U1173" s="22"/>
    </row>
    <row r="1174" ht="12.75">
      <c r="U1174" s="22"/>
    </row>
    <row r="1175" ht="12.75">
      <c r="U1175" s="22"/>
    </row>
    <row r="1176" ht="12.75">
      <c r="U1176" s="22"/>
    </row>
    <row r="1177" ht="12.75">
      <c r="U1177" s="22"/>
    </row>
    <row r="1178" ht="12.75">
      <c r="U1178" s="22"/>
    </row>
    <row r="1179" ht="12.75">
      <c r="U1179" s="22"/>
    </row>
    <row r="1180" ht="12.75">
      <c r="U1180" s="22"/>
    </row>
    <row r="1181" ht="12.75">
      <c r="U1181" s="22"/>
    </row>
    <row r="1182" ht="12.75">
      <c r="U1182" s="22"/>
    </row>
    <row r="1183" ht="12.75">
      <c r="U1183" s="22"/>
    </row>
    <row r="1184" ht="12.75">
      <c r="U1184" s="22"/>
    </row>
    <row r="1185" ht="12.75">
      <c r="U1185" s="22"/>
    </row>
    <row r="1186" ht="12.75">
      <c r="U1186" s="22"/>
    </row>
    <row r="1187" ht="12.75">
      <c r="U1187" s="22"/>
    </row>
    <row r="1188" ht="12.75">
      <c r="U1188" s="22"/>
    </row>
    <row r="1189" ht="12.75">
      <c r="U1189" s="22"/>
    </row>
    <row r="1190" ht="12.75">
      <c r="U1190" s="22"/>
    </row>
    <row r="1191" ht="12.75">
      <c r="U1191" s="22"/>
    </row>
    <row r="1192" ht="12.75">
      <c r="U1192" s="22"/>
    </row>
    <row r="1193" ht="12.75">
      <c r="U1193" s="22"/>
    </row>
    <row r="1194" ht="12.75">
      <c r="U1194" s="22"/>
    </row>
    <row r="1195" ht="12.75">
      <c r="U1195" s="22"/>
    </row>
    <row r="1196" ht="12.75">
      <c r="U1196" s="22"/>
    </row>
    <row r="1197" ht="12.75">
      <c r="U1197" s="22"/>
    </row>
    <row r="1198" ht="12.75">
      <c r="U1198" s="22"/>
    </row>
    <row r="1199" ht="12.75">
      <c r="U1199" s="22"/>
    </row>
    <row r="1200" ht="12.75">
      <c r="U1200" s="22"/>
    </row>
    <row r="1201" ht="12.75">
      <c r="U1201" s="22"/>
    </row>
    <row r="1202" ht="12.75">
      <c r="U1202" s="22"/>
    </row>
    <row r="1203" ht="12.75">
      <c r="U1203" s="22"/>
    </row>
    <row r="1204" ht="12.75">
      <c r="U1204" s="22"/>
    </row>
    <row r="1205" ht="12.75">
      <c r="U1205" s="22"/>
    </row>
    <row r="1206" ht="12.75">
      <c r="U1206" s="22"/>
    </row>
    <row r="1207" ht="12.75">
      <c r="U1207" s="22"/>
    </row>
    <row r="1208" ht="12.75">
      <c r="U1208" s="22"/>
    </row>
    <row r="1209" ht="12.75">
      <c r="U1209" s="22"/>
    </row>
    <row r="1210" ht="12.75">
      <c r="U1210" s="22"/>
    </row>
    <row r="1211" ht="12.75">
      <c r="U1211" s="22"/>
    </row>
    <row r="1212" ht="12.75">
      <c r="U1212" s="22"/>
    </row>
    <row r="1213" ht="12.75">
      <c r="U1213" s="22"/>
    </row>
    <row r="1214" ht="12.75">
      <c r="U1214" s="22"/>
    </row>
    <row r="1215" ht="12.75">
      <c r="U1215" s="22"/>
    </row>
    <row r="1216" ht="12.75">
      <c r="U1216" s="22"/>
    </row>
    <row r="1217" ht="12.75">
      <c r="U1217" s="22"/>
    </row>
    <row r="1218" ht="12.75">
      <c r="U1218" s="22"/>
    </row>
    <row r="1219" ht="12.75">
      <c r="U1219" s="22"/>
    </row>
    <row r="1220" ht="12.75">
      <c r="U1220" s="22"/>
    </row>
    <row r="1221" ht="12.75">
      <c r="U1221" s="22"/>
    </row>
    <row r="1222" ht="12.75">
      <c r="U1222" s="22"/>
    </row>
    <row r="1223" ht="12.75">
      <c r="U1223" s="22"/>
    </row>
    <row r="1224" ht="12.75">
      <c r="U1224" s="22"/>
    </row>
    <row r="1225" ht="12.75">
      <c r="U1225" s="22"/>
    </row>
    <row r="1226" ht="12.75">
      <c r="U1226" s="22"/>
    </row>
    <row r="1227" ht="12.75">
      <c r="U1227" s="22"/>
    </row>
    <row r="1228" ht="12.75">
      <c r="U1228" s="22"/>
    </row>
    <row r="1229" ht="12.75">
      <c r="U1229" s="22"/>
    </row>
    <row r="1230" ht="12.75">
      <c r="U1230" s="22"/>
    </row>
    <row r="1231" ht="12.75">
      <c r="U1231" s="22"/>
    </row>
    <row r="1232" ht="12.75">
      <c r="U1232" s="22"/>
    </row>
    <row r="1233" ht="12.75">
      <c r="U1233" s="22"/>
    </row>
    <row r="1234" ht="12.75">
      <c r="U1234" s="22"/>
    </row>
    <row r="1235" ht="12.75">
      <c r="U1235" s="22"/>
    </row>
    <row r="1236" ht="12.75">
      <c r="U1236" s="22"/>
    </row>
    <row r="1237" ht="12.75">
      <c r="U1237" s="22"/>
    </row>
    <row r="1238" ht="12.75">
      <c r="U1238" s="22"/>
    </row>
    <row r="1239" ht="12.75">
      <c r="U1239" s="22"/>
    </row>
    <row r="1240" ht="12.75">
      <c r="U1240" s="22"/>
    </row>
    <row r="1241" ht="12.75">
      <c r="U1241" s="22"/>
    </row>
    <row r="1242" ht="12.75">
      <c r="U1242" s="22"/>
    </row>
    <row r="1243" ht="12.75">
      <c r="U1243" s="22"/>
    </row>
    <row r="1244" ht="12.75">
      <c r="U1244" s="22"/>
    </row>
    <row r="1245" ht="12.75">
      <c r="U1245" s="22"/>
    </row>
    <row r="1246" ht="12.75">
      <c r="U1246" s="22"/>
    </row>
    <row r="1247" ht="12.75">
      <c r="U1247" s="22"/>
    </row>
    <row r="1248" ht="12.75">
      <c r="U1248" s="22"/>
    </row>
    <row r="1249" ht="12.75">
      <c r="U1249" s="22"/>
    </row>
    <row r="1250" ht="12.75">
      <c r="U1250" s="22"/>
    </row>
    <row r="1251" ht="12.75">
      <c r="U1251" s="22"/>
    </row>
    <row r="1252" ht="12.75">
      <c r="U1252" s="22"/>
    </row>
    <row r="1253" ht="12.75">
      <c r="U1253" s="22"/>
    </row>
    <row r="1254" ht="12.75">
      <c r="U1254" s="22"/>
    </row>
    <row r="1255" ht="12.75">
      <c r="U1255" s="22"/>
    </row>
    <row r="1256" ht="12.75">
      <c r="U1256" s="22"/>
    </row>
    <row r="1257" ht="12.75">
      <c r="U1257" s="22"/>
    </row>
    <row r="1258" ht="12.75">
      <c r="U1258" s="22"/>
    </row>
    <row r="1259" ht="12.75">
      <c r="U1259" s="22"/>
    </row>
    <row r="1260" ht="12.75">
      <c r="U1260" s="22"/>
    </row>
    <row r="1261" ht="12.75">
      <c r="U1261" s="22"/>
    </row>
    <row r="1262" ht="12.75">
      <c r="U1262" s="22"/>
    </row>
    <row r="1263" ht="12.75">
      <c r="U1263" s="22"/>
    </row>
    <row r="1264" ht="12.75">
      <c r="U1264" s="22"/>
    </row>
    <row r="1265" ht="12.75">
      <c r="U1265" s="22"/>
    </row>
    <row r="1266" ht="12.75">
      <c r="U1266" s="22"/>
    </row>
    <row r="1267" ht="12.75">
      <c r="U1267" s="22"/>
    </row>
    <row r="1268" ht="12.75">
      <c r="U1268" s="22"/>
    </row>
    <row r="1269" ht="12.75">
      <c r="U1269" s="22"/>
    </row>
    <row r="1270" ht="12.75">
      <c r="U1270" s="22"/>
    </row>
    <row r="1271" ht="12.75">
      <c r="U1271" s="22"/>
    </row>
    <row r="1272" ht="12.75">
      <c r="U1272" s="22"/>
    </row>
    <row r="1273" ht="12.75">
      <c r="U1273" s="22"/>
    </row>
    <row r="1274" ht="12.75">
      <c r="U1274" s="22"/>
    </row>
    <row r="1275" ht="12.75">
      <c r="U1275" s="22"/>
    </row>
    <row r="1276" ht="12.75">
      <c r="U1276" s="22"/>
    </row>
    <row r="1277" ht="12.75">
      <c r="U1277" s="22"/>
    </row>
    <row r="1278" ht="12.75">
      <c r="U1278" s="22"/>
    </row>
    <row r="1279" ht="12.75">
      <c r="U1279" s="22"/>
    </row>
    <row r="1280" ht="12.75">
      <c r="U1280" s="22"/>
    </row>
    <row r="1281" ht="12.75">
      <c r="U1281" s="22"/>
    </row>
    <row r="1282" ht="12.75">
      <c r="U1282" s="22"/>
    </row>
    <row r="1283" ht="12.75">
      <c r="U1283" s="22"/>
    </row>
    <row r="1284" ht="12.75">
      <c r="U1284" s="22"/>
    </row>
    <row r="1285" ht="12.75">
      <c r="U1285" s="22"/>
    </row>
    <row r="1286" ht="12.75">
      <c r="U1286" s="22"/>
    </row>
    <row r="1287" ht="12.75">
      <c r="U1287" s="22"/>
    </row>
    <row r="1288" ht="12.75">
      <c r="U1288" s="22"/>
    </row>
    <row r="1289" ht="12.75">
      <c r="U1289" s="22"/>
    </row>
    <row r="1290" ht="12.75">
      <c r="U1290" s="22"/>
    </row>
    <row r="1291" ht="12.75">
      <c r="U1291" s="22"/>
    </row>
    <row r="1292" ht="12.75">
      <c r="U1292" s="22"/>
    </row>
    <row r="1293" ht="12.75">
      <c r="U1293" s="22"/>
    </row>
    <row r="1294" ht="12.75">
      <c r="U1294" s="22"/>
    </row>
    <row r="1295" ht="12.75">
      <c r="U1295" s="22"/>
    </row>
    <row r="1296" ht="12.75">
      <c r="U1296" s="22"/>
    </row>
    <row r="1297" ht="12.75">
      <c r="U1297" s="22"/>
    </row>
    <row r="1298" ht="12.75">
      <c r="U1298" s="22"/>
    </row>
    <row r="1299" ht="12.75">
      <c r="U1299" s="22"/>
    </row>
    <row r="1300" ht="12.75">
      <c r="U1300" s="22"/>
    </row>
    <row r="1301" ht="12.75">
      <c r="U1301" s="22"/>
    </row>
    <row r="1302" ht="12.75">
      <c r="U1302" s="22"/>
    </row>
    <row r="1303" ht="12.75">
      <c r="U1303" s="22"/>
    </row>
    <row r="1304" ht="12.75">
      <c r="U1304" s="22"/>
    </row>
    <row r="1305" ht="12.75">
      <c r="U1305" s="22"/>
    </row>
    <row r="1306" ht="12.75">
      <c r="U1306" s="22"/>
    </row>
    <row r="1307" ht="12.75">
      <c r="U1307" s="22"/>
    </row>
    <row r="1308" ht="12.75">
      <c r="U1308" s="22"/>
    </row>
    <row r="1309" ht="12.75">
      <c r="U1309" s="22"/>
    </row>
    <row r="1310" ht="12.75">
      <c r="U1310" s="22"/>
    </row>
    <row r="1311" ht="12.75">
      <c r="U1311" s="22"/>
    </row>
    <row r="1312" ht="12.75">
      <c r="U1312" s="22"/>
    </row>
    <row r="1313" ht="12.75">
      <c r="U1313" s="22"/>
    </row>
    <row r="1314" ht="12.75">
      <c r="U1314" s="22"/>
    </row>
    <row r="1315" ht="12.75">
      <c r="U1315" s="22"/>
    </row>
    <row r="1316" ht="12.75">
      <c r="U1316" s="22"/>
    </row>
    <row r="1317" ht="12.75">
      <c r="U1317" s="22"/>
    </row>
    <row r="1318" ht="12.75">
      <c r="U1318" s="22"/>
    </row>
    <row r="1319" ht="12.75">
      <c r="U1319" s="22"/>
    </row>
    <row r="1320" ht="12.75">
      <c r="U1320" s="22"/>
    </row>
    <row r="1321" ht="12.75">
      <c r="U1321" s="22"/>
    </row>
    <row r="1322" ht="12.75">
      <c r="U1322" s="22"/>
    </row>
    <row r="1323" ht="12.75">
      <c r="U1323" s="22"/>
    </row>
    <row r="1324" ht="12.75">
      <c r="U1324" s="22"/>
    </row>
    <row r="1325" ht="12.75">
      <c r="U1325" s="22"/>
    </row>
    <row r="1326" ht="12.75">
      <c r="U1326" s="22"/>
    </row>
    <row r="1327" ht="12.75">
      <c r="U1327" s="22"/>
    </row>
    <row r="1328" ht="12.75">
      <c r="U1328" s="22"/>
    </row>
    <row r="1329" ht="12.75">
      <c r="U1329" s="22"/>
    </row>
    <row r="1330" ht="12.75">
      <c r="U1330" s="22"/>
    </row>
    <row r="1331" ht="12.75">
      <c r="U1331" s="22"/>
    </row>
    <row r="1332" ht="12.75">
      <c r="U1332" s="22"/>
    </row>
    <row r="1333" ht="12.75">
      <c r="U1333" s="22"/>
    </row>
    <row r="1334" ht="12.75">
      <c r="U1334" s="22"/>
    </row>
    <row r="1335" ht="12.75">
      <c r="U1335" s="22"/>
    </row>
    <row r="1336" ht="12.75">
      <c r="U1336" s="22"/>
    </row>
    <row r="1337" ht="12.75">
      <c r="U1337" s="22"/>
    </row>
    <row r="1338" ht="12.75">
      <c r="U1338" s="22"/>
    </row>
    <row r="1339" ht="12.75">
      <c r="U1339" s="22"/>
    </row>
    <row r="1340" ht="12.75">
      <c r="U1340" s="22"/>
    </row>
    <row r="1341" ht="12.75">
      <c r="U1341" s="22"/>
    </row>
    <row r="1342" ht="12.75">
      <c r="U1342" s="22"/>
    </row>
    <row r="1343" ht="12.75">
      <c r="U1343" s="22"/>
    </row>
    <row r="1344" ht="12.75">
      <c r="U1344" s="22"/>
    </row>
    <row r="1345" ht="12.75">
      <c r="U1345" s="22"/>
    </row>
    <row r="1346" ht="12.75">
      <c r="U1346" s="22"/>
    </row>
    <row r="1347" ht="12.75">
      <c r="U1347" s="22"/>
    </row>
    <row r="1348" ht="12.75">
      <c r="U1348" s="22"/>
    </row>
    <row r="1349" ht="12.75">
      <c r="U1349" s="22"/>
    </row>
    <row r="1350" ht="12.75">
      <c r="U1350" s="22"/>
    </row>
    <row r="1351" ht="12.75">
      <c r="U1351" s="22"/>
    </row>
    <row r="1352" ht="12.75">
      <c r="U1352" s="22"/>
    </row>
    <row r="1353" ht="12.75">
      <c r="U1353" s="22"/>
    </row>
    <row r="1354" ht="12.75">
      <c r="U1354" s="22"/>
    </row>
    <row r="1355" ht="12.75">
      <c r="U1355" s="22"/>
    </row>
    <row r="1356" ht="12.75">
      <c r="U1356" s="22"/>
    </row>
    <row r="1357" ht="12.75">
      <c r="U1357" s="22"/>
    </row>
    <row r="1358" ht="12.75">
      <c r="U1358" s="22"/>
    </row>
    <row r="1359" ht="12.75">
      <c r="U1359" s="22"/>
    </row>
    <row r="1360" ht="12.75">
      <c r="U1360" s="22"/>
    </row>
    <row r="1361" ht="12.75">
      <c r="U1361" s="22"/>
    </row>
    <row r="1362" ht="12.75">
      <c r="U1362" s="22"/>
    </row>
    <row r="1363" ht="12.75">
      <c r="U1363" s="22"/>
    </row>
    <row r="1364" ht="12.75">
      <c r="U1364" s="22"/>
    </row>
    <row r="1365" ht="12.75">
      <c r="U1365" s="22"/>
    </row>
    <row r="1366" ht="12.75">
      <c r="U1366" s="22"/>
    </row>
    <row r="1367" ht="12.75">
      <c r="U1367" s="22"/>
    </row>
    <row r="1368" ht="12.75">
      <c r="U1368" s="22"/>
    </row>
    <row r="1369" ht="12.75">
      <c r="U1369" s="22"/>
    </row>
    <row r="1370" ht="12.75">
      <c r="U1370" s="22"/>
    </row>
    <row r="1371" ht="12.75">
      <c r="U1371" s="22"/>
    </row>
    <row r="1372" ht="12.75">
      <c r="U1372" s="22"/>
    </row>
    <row r="1373" ht="12.75">
      <c r="U1373" s="22"/>
    </row>
    <row r="1374" ht="12.75">
      <c r="U1374" s="22"/>
    </row>
    <row r="1375" ht="12.75">
      <c r="U1375" s="22"/>
    </row>
    <row r="1376" ht="12.75">
      <c r="U1376" s="22"/>
    </row>
    <row r="1377" ht="12.75">
      <c r="U1377" s="22"/>
    </row>
    <row r="1378" ht="12.75">
      <c r="U1378" s="22"/>
    </row>
    <row r="1379" ht="12.75">
      <c r="U1379" s="22"/>
    </row>
    <row r="1380" ht="12.75">
      <c r="U1380" s="22"/>
    </row>
    <row r="1381" ht="12.75">
      <c r="U1381" s="22"/>
    </row>
    <row r="1382" ht="12.75">
      <c r="U1382" s="22"/>
    </row>
    <row r="1383" ht="12.75">
      <c r="U1383" s="22"/>
    </row>
    <row r="1384" ht="12.75">
      <c r="U1384" s="22"/>
    </row>
    <row r="1385" ht="12.75">
      <c r="U1385" s="22"/>
    </row>
    <row r="1386" ht="12.75">
      <c r="U1386" s="22"/>
    </row>
    <row r="1387" ht="12.75">
      <c r="U1387" s="22"/>
    </row>
    <row r="1388" ht="12.75">
      <c r="U1388" s="22"/>
    </row>
    <row r="1389" ht="12.75">
      <c r="U1389" s="22"/>
    </row>
    <row r="1390" ht="12.75">
      <c r="U1390" s="22"/>
    </row>
    <row r="1391" ht="12.75">
      <c r="U1391" s="22"/>
    </row>
    <row r="1392" ht="12.75">
      <c r="U1392" s="22"/>
    </row>
    <row r="1393" ht="12.75">
      <c r="U1393" s="22"/>
    </row>
    <row r="1394" ht="12.75">
      <c r="U1394" s="22"/>
    </row>
    <row r="1395" ht="12.75">
      <c r="U1395" s="22"/>
    </row>
    <row r="1396" ht="12.75">
      <c r="U1396" s="22"/>
    </row>
    <row r="1397" ht="12.75">
      <c r="U1397" s="22"/>
    </row>
    <row r="1398" ht="12.75">
      <c r="U1398" s="22"/>
    </row>
    <row r="1399" ht="12.75">
      <c r="U1399" s="22"/>
    </row>
    <row r="1400" ht="12.75">
      <c r="U1400" s="22"/>
    </row>
    <row r="1401" ht="12.75">
      <c r="U1401" s="22"/>
    </row>
    <row r="1402" ht="12.75">
      <c r="U1402" s="22"/>
    </row>
    <row r="1403" ht="12.75">
      <c r="U1403" s="22"/>
    </row>
    <row r="1404" ht="12.75">
      <c r="U1404" s="22"/>
    </row>
    <row r="1405" ht="12.75">
      <c r="U1405" s="22"/>
    </row>
    <row r="1406" ht="12.75">
      <c r="U1406" s="22"/>
    </row>
    <row r="1407" ht="12.75">
      <c r="U1407" s="22"/>
    </row>
    <row r="1408" ht="12.75">
      <c r="U1408" s="22"/>
    </row>
    <row r="1409" ht="12.75">
      <c r="U1409" s="22"/>
    </row>
    <row r="1410" ht="12.75">
      <c r="U1410" s="22"/>
    </row>
    <row r="1411" ht="12.75">
      <c r="U1411" s="22"/>
    </row>
    <row r="1412" ht="12.75">
      <c r="U1412" s="22"/>
    </row>
    <row r="1413" ht="12.75">
      <c r="U1413" s="22"/>
    </row>
    <row r="1414" ht="12.75">
      <c r="U1414" s="22"/>
    </row>
    <row r="1415" ht="12.75">
      <c r="U1415" s="22"/>
    </row>
    <row r="1416" ht="12.75">
      <c r="U1416" s="22"/>
    </row>
    <row r="1417" ht="12.75">
      <c r="U1417" s="22"/>
    </row>
    <row r="1418" ht="12.75">
      <c r="U1418" s="22"/>
    </row>
    <row r="1419" ht="12.75">
      <c r="U1419" s="22"/>
    </row>
    <row r="1420" ht="12.75">
      <c r="U1420" s="22"/>
    </row>
    <row r="1421" ht="12.75">
      <c r="U1421" s="22"/>
    </row>
    <row r="1422" ht="12.75">
      <c r="U1422" s="22"/>
    </row>
    <row r="1423" ht="12.75">
      <c r="U1423" s="22"/>
    </row>
    <row r="1424" ht="12.75">
      <c r="U1424" s="22"/>
    </row>
    <row r="1425" ht="12.75">
      <c r="U1425" s="22"/>
    </row>
    <row r="1426" ht="12.75">
      <c r="U1426" s="22"/>
    </row>
    <row r="1427" ht="12.75">
      <c r="U1427" s="22"/>
    </row>
    <row r="1428" ht="12.75">
      <c r="U1428" s="22"/>
    </row>
    <row r="1429" ht="12.75">
      <c r="U1429" s="22"/>
    </row>
    <row r="1430" ht="12.75">
      <c r="U1430" s="22"/>
    </row>
    <row r="1431" ht="12.75">
      <c r="U1431" s="22"/>
    </row>
    <row r="1432" ht="12.75">
      <c r="U1432" s="22"/>
    </row>
    <row r="1433" ht="12.75">
      <c r="U1433" s="22"/>
    </row>
    <row r="1434" ht="12.75">
      <c r="U1434" s="22"/>
    </row>
    <row r="1435" ht="12.75">
      <c r="U1435" s="22"/>
    </row>
    <row r="1436" ht="12.75">
      <c r="U1436" s="22"/>
    </row>
    <row r="1437" ht="12.75">
      <c r="U1437" s="22"/>
    </row>
    <row r="1438" ht="12.75">
      <c r="U1438" s="22"/>
    </row>
    <row r="1439" ht="12.75">
      <c r="U1439" s="22"/>
    </row>
    <row r="1440" ht="12.75">
      <c r="U1440" s="22"/>
    </row>
    <row r="1441" ht="12.75">
      <c r="U1441" s="22"/>
    </row>
    <row r="1442" ht="12.75">
      <c r="U1442" s="22"/>
    </row>
    <row r="1443" ht="12.75">
      <c r="U1443" s="22"/>
    </row>
    <row r="1444" ht="12.75">
      <c r="U1444" s="22"/>
    </row>
    <row r="1445" ht="12.75">
      <c r="U1445" s="22"/>
    </row>
    <row r="1446" ht="12.75">
      <c r="U1446" s="22"/>
    </row>
    <row r="1447" ht="12.75">
      <c r="U1447" s="22"/>
    </row>
    <row r="1448" ht="12.75">
      <c r="U1448" s="22"/>
    </row>
    <row r="1449" ht="12.75">
      <c r="U1449" s="22"/>
    </row>
    <row r="1450" ht="12.75">
      <c r="U1450" s="22"/>
    </row>
    <row r="1451" ht="12.75">
      <c r="U1451" s="22"/>
    </row>
    <row r="1452" ht="12.75">
      <c r="U1452" s="22"/>
    </row>
    <row r="1453" ht="12.75">
      <c r="U1453" s="22"/>
    </row>
    <row r="1454" ht="12.75">
      <c r="U1454" s="22"/>
    </row>
    <row r="1455" ht="12.75">
      <c r="U1455" s="22"/>
    </row>
    <row r="1456" ht="12.75">
      <c r="U1456" s="22"/>
    </row>
    <row r="1457" ht="12.75">
      <c r="U1457" s="22"/>
    </row>
    <row r="1458" ht="12.75">
      <c r="U1458" s="22"/>
    </row>
    <row r="1459" ht="12.75">
      <c r="U1459" s="22"/>
    </row>
    <row r="1460" ht="12.75">
      <c r="U1460" s="22"/>
    </row>
    <row r="1461" ht="12.75">
      <c r="U1461" s="22"/>
    </row>
    <row r="1462" ht="12.75">
      <c r="U1462" s="22"/>
    </row>
    <row r="1463" ht="12.75">
      <c r="U1463" s="22"/>
    </row>
    <row r="1464" ht="12.75">
      <c r="U1464" s="22"/>
    </row>
    <row r="1465" ht="12.75">
      <c r="U1465" s="22"/>
    </row>
    <row r="1466" ht="12.75">
      <c r="U1466" s="22"/>
    </row>
    <row r="1467" ht="12.75">
      <c r="U1467" s="22"/>
    </row>
    <row r="1468" ht="12.75">
      <c r="U1468" s="22"/>
    </row>
    <row r="1469" ht="12.75">
      <c r="U1469" s="22"/>
    </row>
    <row r="1470" ht="12.75">
      <c r="U1470" s="22"/>
    </row>
    <row r="1471" ht="12.75">
      <c r="U1471" s="22"/>
    </row>
    <row r="1472" ht="12.75">
      <c r="U1472" s="22"/>
    </row>
    <row r="1473" ht="12.75">
      <c r="U1473" s="22"/>
    </row>
    <row r="1474" ht="12.75">
      <c r="U1474" s="22"/>
    </row>
    <row r="1475" ht="12.75">
      <c r="U1475" s="22"/>
    </row>
    <row r="1476" ht="12.75">
      <c r="U1476" s="22"/>
    </row>
    <row r="1477" ht="12.75">
      <c r="U1477" s="22"/>
    </row>
    <row r="1478" ht="12.75">
      <c r="U1478" s="22"/>
    </row>
    <row r="1479" ht="12.75">
      <c r="U1479" s="22"/>
    </row>
    <row r="1480" ht="12.75">
      <c r="U1480" s="22"/>
    </row>
    <row r="1481" ht="12.75">
      <c r="U1481" s="22"/>
    </row>
    <row r="1482" ht="12.75">
      <c r="U1482" s="22"/>
    </row>
    <row r="1483" ht="12.75">
      <c r="U1483" s="22"/>
    </row>
    <row r="1484" ht="12.75">
      <c r="U1484" s="22"/>
    </row>
    <row r="1485" ht="12.75">
      <c r="U1485" s="22"/>
    </row>
    <row r="1486" ht="12.75">
      <c r="U1486" s="22"/>
    </row>
    <row r="1487" ht="12.75">
      <c r="U1487" s="22"/>
    </row>
    <row r="1488" ht="12.75">
      <c r="U1488" s="22"/>
    </row>
    <row r="1489" ht="12.75">
      <c r="U1489" s="22"/>
    </row>
    <row r="1490" ht="12.75">
      <c r="U1490" s="22"/>
    </row>
    <row r="1491" ht="12.75">
      <c r="U1491" s="22"/>
    </row>
    <row r="1492" ht="12.75">
      <c r="U1492" s="22"/>
    </row>
    <row r="1493" ht="12.75">
      <c r="U1493" s="22"/>
    </row>
    <row r="1494" ht="12.75">
      <c r="U1494" s="22"/>
    </row>
    <row r="1495" ht="12.75">
      <c r="U1495" s="22"/>
    </row>
    <row r="1496" ht="12.75">
      <c r="U1496" s="22"/>
    </row>
    <row r="1497" ht="12.75">
      <c r="U1497" s="22"/>
    </row>
    <row r="1498" ht="12.75">
      <c r="U1498" s="22"/>
    </row>
    <row r="1499" ht="12.75">
      <c r="U1499" s="22"/>
    </row>
    <row r="1500" ht="12.75">
      <c r="U1500" s="22"/>
    </row>
    <row r="1501" ht="12.75">
      <c r="U1501" s="22"/>
    </row>
    <row r="1502" ht="12.75">
      <c r="U1502" s="22"/>
    </row>
    <row r="1503" ht="12.75">
      <c r="U1503" s="22"/>
    </row>
    <row r="1504" ht="12.75">
      <c r="U1504" s="22"/>
    </row>
    <row r="1505" ht="12.75">
      <c r="U1505" s="22"/>
    </row>
    <row r="1506" ht="12.75">
      <c r="U1506" s="22"/>
    </row>
    <row r="1507" ht="12.75">
      <c r="U1507" s="22"/>
    </row>
    <row r="1508" ht="12.75">
      <c r="U1508" s="22"/>
    </row>
    <row r="1509" ht="12.75">
      <c r="U1509" s="22"/>
    </row>
    <row r="1510" ht="12.75">
      <c r="U1510" s="22"/>
    </row>
    <row r="1511" ht="12.75">
      <c r="U1511" s="22"/>
    </row>
    <row r="1512" ht="12.75">
      <c r="U1512" s="22"/>
    </row>
    <row r="1513" ht="12.75">
      <c r="U1513" s="22"/>
    </row>
    <row r="1514" ht="12.75">
      <c r="U1514" s="22"/>
    </row>
    <row r="1515" ht="12.75">
      <c r="U1515" s="22"/>
    </row>
    <row r="1516" ht="12.75">
      <c r="U1516" s="22"/>
    </row>
    <row r="1517" ht="12.75">
      <c r="U1517" s="22"/>
    </row>
    <row r="1518" ht="12.75">
      <c r="U1518" s="22"/>
    </row>
    <row r="1519" ht="12.75">
      <c r="U1519" s="22"/>
    </row>
    <row r="1520" ht="12.75">
      <c r="U1520" s="22"/>
    </row>
    <row r="1521" ht="12.75">
      <c r="U1521" s="22"/>
    </row>
    <row r="1522" ht="12.75">
      <c r="U1522" s="22"/>
    </row>
    <row r="1523" ht="12.75">
      <c r="U1523" s="22"/>
    </row>
    <row r="1524" ht="12.75">
      <c r="U1524" s="22"/>
    </row>
    <row r="1525" ht="12.75">
      <c r="U1525" s="22"/>
    </row>
    <row r="1526" ht="12.75">
      <c r="U1526" s="22"/>
    </row>
    <row r="1527" ht="12.75">
      <c r="U1527" s="22"/>
    </row>
    <row r="1528" ht="12.75">
      <c r="U1528" s="22"/>
    </row>
    <row r="1529" ht="12.75">
      <c r="U1529" s="22"/>
    </row>
    <row r="1530" ht="12.75">
      <c r="U1530" s="22"/>
    </row>
    <row r="1531" ht="12.75">
      <c r="U1531" s="22"/>
    </row>
    <row r="1532" ht="12.75">
      <c r="U1532" s="22"/>
    </row>
    <row r="1533" ht="12.75">
      <c r="U1533" s="22"/>
    </row>
    <row r="1534" ht="12.75">
      <c r="U1534" s="22"/>
    </row>
    <row r="1535" ht="12.75">
      <c r="U1535" s="22"/>
    </row>
    <row r="1536" ht="12.75">
      <c r="U1536" s="22"/>
    </row>
    <row r="1537" ht="12.75">
      <c r="U1537" s="22"/>
    </row>
    <row r="1538" ht="12.75">
      <c r="U1538" s="22"/>
    </row>
    <row r="1539" ht="12.75">
      <c r="U1539" s="22"/>
    </row>
    <row r="1540" ht="12.75">
      <c r="U1540" s="22"/>
    </row>
    <row r="1541" ht="12.75">
      <c r="U1541" s="22"/>
    </row>
    <row r="1542" ht="12.75">
      <c r="U1542" s="22"/>
    </row>
    <row r="1543" ht="12.75">
      <c r="U1543" s="22"/>
    </row>
    <row r="1544" ht="12.75">
      <c r="U1544" s="22"/>
    </row>
    <row r="1545" ht="12.75">
      <c r="U1545" s="22"/>
    </row>
    <row r="1546" ht="12.75">
      <c r="U1546" s="22"/>
    </row>
    <row r="1547" ht="12.75">
      <c r="U1547" s="22"/>
    </row>
    <row r="1548" ht="12.75">
      <c r="U1548" s="22"/>
    </row>
    <row r="1549" ht="12.75">
      <c r="U1549" s="22"/>
    </row>
    <row r="1550" ht="12.75">
      <c r="U1550" s="22"/>
    </row>
    <row r="1551" ht="12.75">
      <c r="U1551" s="22"/>
    </row>
    <row r="1552" ht="12.75">
      <c r="U1552" s="22"/>
    </row>
    <row r="1553" ht="12.75">
      <c r="U1553" s="22"/>
    </row>
    <row r="1554" ht="12.75">
      <c r="U1554" s="22"/>
    </row>
    <row r="1555" ht="12.75">
      <c r="U1555" s="22"/>
    </row>
    <row r="1556" ht="12.75">
      <c r="U1556" s="22"/>
    </row>
    <row r="1557" ht="12.75">
      <c r="U1557" s="22"/>
    </row>
    <row r="1558" ht="12.75">
      <c r="U1558" s="22"/>
    </row>
    <row r="1559" ht="12.75">
      <c r="U1559" s="22"/>
    </row>
    <row r="1560" ht="12.75">
      <c r="U1560" s="22"/>
    </row>
    <row r="1561" ht="12.75">
      <c r="U1561" s="22"/>
    </row>
    <row r="1562" ht="12.75">
      <c r="U1562" s="22"/>
    </row>
    <row r="1563" ht="12.75">
      <c r="U1563" s="22"/>
    </row>
    <row r="1564" ht="12.75">
      <c r="U1564" s="22"/>
    </row>
    <row r="1565" ht="12.75">
      <c r="U1565" s="22"/>
    </row>
    <row r="1566" ht="12.75">
      <c r="U1566" s="22"/>
    </row>
    <row r="1567" ht="12.75">
      <c r="U1567" s="22"/>
    </row>
    <row r="1568" ht="12.75">
      <c r="U1568" s="22"/>
    </row>
    <row r="1569" ht="12.75">
      <c r="U1569" s="22"/>
    </row>
    <row r="1570" ht="12.75">
      <c r="U1570" s="22"/>
    </row>
    <row r="1571" ht="12.75">
      <c r="U1571" s="22"/>
    </row>
    <row r="1572" ht="12.75">
      <c r="U1572" s="22"/>
    </row>
    <row r="1573" ht="12.75">
      <c r="U1573" s="22"/>
    </row>
    <row r="1574" ht="12.75">
      <c r="U1574" s="22"/>
    </row>
    <row r="1575" ht="12.75">
      <c r="U1575" s="22"/>
    </row>
    <row r="1576" ht="12.75">
      <c r="U1576" s="22"/>
    </row>
    <row r="1577" ht="12.75">
      <c r="U1577" s="22"/>
    </row>
    <row r="1578" ht="12.75">
      <c r="U1578" s="22"/>
    </row>
    <row r="1579" ht="12.75">
      <c r="U1579" s="22"/>
    </row>
    <row r="1580" ht="12.75">
      <c r="U1580" s="22"/>
    </row>
    <row r="1581" ht="12.75">
      <c r="U1581" s="22"/>
    </row>
    <row r="1582" ht="12.75">
      <c r="U1582" s="22"/>
    </row>
    <row r="1583" ht="12.75">
      <c r="U1583" s="22"/>
    </row>
    <row r="1584" ht="12.75">
      <c r="U1584" s="22"/>
    </row>
    <row r="1585" ht="12.75">
      <c r="U1585" s="22"/>
    </row>
    <row r="1586" ht="12.75">
      <c r="U1586" s="22"/>
    </row>
    <row r="1587" ht="12.75">
      <c r="U1587" s="22"/>
    </row>
    <row r="1588" ht="12.75">
      <c r="U1588" s="22"/>
    </row>
    <row r="1589" ht="12.75">
      <c r="U1589" s="22"/>
    </row>
    <row r="1590" ht="12.75">
      <c r="U1590" s="22"/>
    </row>
    <row r="1591" ht="12.75">
      <c r="U1591" s="22"/>
    </row>
    <row r="1592" ht="12.75">
      <c r="U1592" s="22"/>
    </row>
    <row r="1593" ht="12.75">
      <c r="U1593" s="22"/>
    </row>
    <row r="1594" ht="12.75">
      <c r="U1594" s="22"/>
    </row>
    <row r="1595" ht="12.75">
      <c r="U1595" s="22"/>
    </row>
    <row r="1596" ht="12.75">
      <c r="U1596" s="22"/>
    </row>
    <row r="1597" ht="12.75">
      <c r="U1597" s="22"/>
    </row>
    <row r="1598" ht="12.75">
      <c r="U1598" s="22"/>
    </row>
    <row r="1599" ht="12.75">
      <c r="U1599" s="22"/>
    </row>
    <row r="1600" ht="12.75">
      <c r="U1600" s="22"/>
    </row>
    <row r="1601" ht="12.75">
      <c r="U1601" s="22"/>
    </row>
    <row r="1602" ht="12.75">
      <c r="U1602" s="22"/>
    </row>
    <row r="1603" ht="12.75">
      <c r="U1603" s="22"/>
    </row>
    <row r="1604" ht="12.75">
      <c r="U1604" s="22"/>
    </row>
    <row r="1605" ht="12.75">
      <c r="U1605" s="22"/>
    </row>
    <row r="1606" ht="12.75">
      <c r="U1606" s="22"/>
    </row>
    <row r="1607" ht="12.75">
      <c r="U1607" s="22"/>
    </row>
    <row r="1608" ht="12.75">
      <c r="U1608" s="22"/>
    </row>
    <row r="1609" ht="12.75">
      <c r="U1609" s="22"/>
    </row>
    <row r="1610" ht="12.75">
      <c r="U1610" s="22"/>
    </row>
    <row r="1611" ht="12.75">
      <c r="U1611" s="22"/>
    </row>
    <row r="1612" ht="12.75">
      <c r="U1612" s="22"/>
    </row>
    <row r="1613" ht="12.75">
      <c r="U1613" s="22"/>
    </row>
    <row r="1614" ht="12.75">
      <c r="U1614" s="22"/>
    </row>
    <row r="1615" ht="12.75">
      <c r="U1615" s="22"/>
    </row>
    <row r="1616" ht="12.75">
      <c r="U1616" s="22"/>
    </row>
    <row r="1617" ht="12.75">
      <c r="U1617" s="22"/>
    </row>
    <row r="1618" ht="12.75">
      <c r="U1618" s="22"/>
    </row>
    <row r="1619" ht="12.75">
      <c r="U1619" s="22"/>
    </row>
    <row r="1620" ht="12.75">
      <c r="U1620" s="22"/>
    </row>
    <row r="1621" ht="12.75">
      <c r="U1621" s="22"/>
    </row>
    <row r="1622" ht="12.75">
      <c r="U1622" s="22"/>
    </row>
    <row r="1623" ht="12.75">
      <c r="U1623" s="22"/>
    </row>
    <row r="1624" ht="12.75">
      <c r="U1624" s="22"/>
    </row>
    <row r="1625" ht="12.75">
      <c r="U1625" s="22"/>
    </row>
    <row r="1626" ht="12.75">
      <c r="U1626" s="22"/>
    </row>
    <row r="1627" ht="12.75">
      <c r="U1627" s="22"/>
    </row>
    <row r="1628" ht="12.75">
      <c r="U1628" s="22"/>
    </row>
    <row r="1629" ht="12.75">
      <c r="U1629" s="22"/>
    </row>
    <row r="1630" ht="12.75">
      <c r="U1630" s="22"/>
    </row>
    <row r="1631" ht="12.75">
      <c r="U1631" s="22"/>
    </row>
    <row r="1632" ht="12.75">
      <c r="U1632" s="22"/>
    </row>
    <row r="1633" ht="12.75">
      <c r="U1633" s="22"/>
    </row>
    <row r="1634" ht="12.75">
      <c r="U1634" s="22"/>
    </row>
    <row r="1635" ht="12.75">
      <c r="U1635" s="22"/>
    </row>
    <row r="1636" ht="12.75">
      <c r="U1636" s="22"/>
    </row>
    <row r="1637" ht="12.75">
      <c r="U1637" s="22"/>
    </row>
    <row r="1638" ht="12.75">
      <c r="U1638" s="22"/>
    </row>
    <row r="1639" ht="12.75">
      <c r="U1639" s="22"/>
    </row>
    <row r="1640" ht="12.75">
      <c r="U1640" s="22"/>
    </row>
    <row r="1641" ht="12.75">
      <c r="U1641" s="22"/>
    </row>
    <row r="1642" ht="12.75">
      <c r="U1642" s="22"/>
    </row>
    <row r="1643" ht="12.75">
      <c r="U1643" s="22"/>
    </row>
    <row r="1644" ht="12.75">
      <c r="U1644" s="22"/>
    </row>
    <row r="1645" ht="12.75">
      <c r="U1645" s="22"/>
    </row>
    <row r="1646" ht="12.75">
      <c r="U1646" s="22"/>
    </row>
    <row r="1647" ht="12.75">
      <c r="U1647" s="22"/>
    </row>
    <row r="1648" ht="12.75">
      <c r="U1648" s="22"/>
    </row>
    <row r="1649" ht="12.75">
      <c r="U1649" s="22"/>
    </row>
    <row r="1650" ht="12.75">
      <c r="U1650" s="22"/>
    </row>
    <row r="1651" ht="12.75">
      <c r="U1651" s="22"/>
    </row>
    <row r="1652" ht="12.75">
      <c r="U1652" s="22"/>
    </row>
    <row r="1653" ht="12.75">
      <c r="U1653" s="22"/>
    </row>
    <row r="1654" ht="12.75">
      <c r="U1654" s="22"/>
    </row>
    <row r="1655" ht="12.75">
      <c r="U1655" s="22"/>
    </row>
    <row r="1656" ht="12.75">
      <c r="U1656" s="22"/>
    </row>
    <row r="1657" ht="12.75">
      <c r="U1657" s="22"/>
    </row>
    <row r="1658" ht="12.75">
      <c r="U1658" s="22"/>
    </row>
    <row r="1659" ht="12.75">
      <c r="U1659" s="22"/>
    </row>
    <row r="1660" ht="12.75">
      <c r="U1660" s="22"/>
    </row>
    <row r="1661" ht="12.75">
      <c r="U1661" s="22"/>
    </row>
    <row r="1662" ht="12.75">
      <c r="U1662" s="22"/>
    </row>
    <row r="1663" ht="12.75">
      <c r="U1663" s="22"/>
    </row>
    <row r="1664" ht="12.75">
      <c r="U1664" s="22"/>
    </row>
    <row r="1665" ht="12.75">
      <c r="U1665" s="22"/>
    </row>
    <row r="1666" ht="12.75">
      <c r="U1666" s="22"/>
    </row>
    <row r="1667" ht="12.75">
      <c r="U1667" s="22"/>
    </row>
    <row r="1668" ht="12.75">
      <c r="U1668" s="22"/>
    </row>
    <row r="1669" ht="12.75">
      <c r="U1669" s="22"/>
    </row>
    <row r="1670" ht="12.75">
      <c r="U1670" s="22"/>
    </row>
    <row r="1671" ht="12.75">
      <c r="U1671" s="22"/>
    </row>
    <row r="1672" ht="12.75">
      <c r="U1672" s="22"/>
    </row>
    <row r="1673" ht="12.75">
      <c r="U1673" s="22"/>
    </row>
    <row r="1674" ht="12.75">
      <c r="U1674" s="22"/>
    </row>
    <row r="1675" ht="12.75">
      <c r="U1675" s="22"/>
    </row>
    <row r="1676" ht="12.75">
      <c r="U1676" s="22"/>
    </row>
    <row r="1677" ht="12.75">
      <c r="U1677" s="22"/>
    </row>
    <row r="1678" ht="12.75">
      <c r="U1678" s="22"/>
    </row>
    <row r="1679" ht="12.75">
      <c r="U1679" s="22"/>
    </row>
    <row r="1680" ht="12.75">
      <c r="U1680" s="22"/>
    </row>
    <row r="1681" ht="12.75">
      <c r="U1681" s="22"/>
    </row>
    <row r="1682" ht="12.75">
      <c r="U1682" s="22"/>
    </row>
    <row r="1683" ht="12.75">
      <c r="U1683" s="22"/>
    </row>
    <row r="1684" ht="12.75">
      <c r="U1684" s="22"/>
    </row>
    <row r="1685" ht="12.75">
      <c r="U1685" s="22"/>
    </row>
    <row r="1686" ht="12.75">
      <c r="U1686" s="22"/>
    </row>
    <row r="1687" ht="12.75">
      <c r="U1687" s="22"/>
    </row>
    <row r="1688" ht="12.75">
      <c r="U1688" s="22"/>
    </row>
    <row r="1689" ht="12.75">
      <c r="U1689" s="22"/>
    </row>
    <row r="1690" ht="12.75">
      <c r="U1690" s="22"/>
    </row>
    <row r="1691" ht="12.75">
      <c r="U1691" s="22"/>
    </row>
    <row r="1692" ht="12.75">
      <c r="U1692" s="22"/>
    </row>
    <row r="1693" ht="12.75">
      <c r="U1693" s="22"/>
    </row>
    <row r="1694" ht="12.75">
      <c r="U1694" s="22"/>
    </row>
    <row r="1695" ht="12.75">
      <c r="U1695" s="22"/>
    </row>
    <row r="1696" ht="12.75">
      <c r="U1696" s="22"/>
    </row>
    <row r="1697" ht="12.75">
      <c r="U1697" s="22"/>
    </row>
    <row r="1698" ht="12.75">
      <c r="U1698" s="22"/>
    </row>
    <row r="1699" ht="12.75">
      <c r="U1699" s="22"/>
    </row>
    <row r="1700" ht="12.75">
      <c r="U1700" s="22"/>
    </row>
    <row r="1701" ht="12.75">
      <c r="U1701" s="22"/>
    </row>
    <row r="1702" ht="12.75">
      <c r="U1702" s="22"/>
    </row>
    <row r="1703" ht="12.75">
      <c r="U1703" s="22"/>
    </row>
    <row r="1704" ht="12.75">
      <c r="U1704" s="22"/>
    </row>
    <row r="1705" ht="12.75">
      <c r="U1705" s="22"/>
    </row>
    <row r="1706" ht="12.75">
      <c r="U1706" s="22"/>
    </row>
    <row r="1707" ht="12.75">
      <c r="U1707" s="22"/>
    </row>
    <row r="1708" ht="12.75">
      <c r="U1708" s="22"/>
    </row>
    <row r="1709" ht="12.75">
      <c r="U1709" s="22"/>
    </row>
    <row r="1710" ht="12.75">
      <c r="U1710" s="22"/>
    </row>
    <row r="1711" ht="12.75">
      <c r="U1711" s="22"/>
    </row>
    <row r="1712" ht="12.75">
      <c r="U1712" s="22"/>
    </row>
    <row r="1713" ht="12.75">
      <c r="U1713" s="22"/>
    </row>
    <row r="1714" ht="12.75">
      <c r="U1714" s="22"/>
    </row>
    <row r="1715" ht="12.75">
      <c r="U1715" s="22"/>
    </row>
    <row r="1716" ht="12.75">
      <c r="U1716" s="22"/>
    </row>
    <row r="1717" ht="12.75">
      <c r="U1717" s="22"/>
    </row>
    <row r="1718" ht="12.75">
      <c r="U1718" s="22"/>
    </row>
    <row r="1719" ht="12.75">
      <c r="U1719" s="22"/>
    </row>
    <row r="1720" ht="12.75">
      <c r="U1720" s="22"/>
    </row>
    <row r="1721" ht="12.75">
      <c r="U1721" s="22"/>
    </row>
    <row r="1722" ht="12.75">
      <c r="U1722" s="22"/>
    </row>
    <row r="1723" ht="12.75">
      <c r="U1723" s="22"/>
    </row>
    <row r="1724" ht="12.75">
      <c r="U1724" s="22"/>
    </row>
    <row r="1725" ht="12.75">
      <c r="U1725" s="22"/>
    </row>
    <row r="1726" ht="12.75">
      <c r="U1726" s="22"/>
    </row>
    <row r="1727" ht="12.75">
      <c r="U1727" s="22"/>
    </row>
    <row r="1728" ht="12.75">
      <c r="U1728" s="22"/>
    </row>
    <row r="1729" ht="12.75">
      <c r="U1729" s="22"/>
    </row>
    <row r="1730" ht="12.75">
      <c r="U1730" s="22"/>
    </row>
    <row r="1731" ht="12.75">
      <c r="U1731" s="22"/>
    </row>
    <row r="1732" ht="12.75">
      <c r="U1732" s="22"/>
    </row>
    <row r="1733" ht="12.75">
      <c r="U1733" s="22"/>
    </row>
    <row r="1734" ht="12.75">
      <c r="U1734" s="22"/>
    </row>
    <row r="1735" ht="12.75">
      <c r="U1735" s="22"/>
    </row>
    <row r="1736" ht="12.75">
      <c r="U1736" s="22"/>
    </row>
    <row r="1737" ht="12.75">
      <c r="U1737" s="22"/>
    </row>
    <row r="1738" ht="12.75">
      <c r="U1738" s="22"/>
    </row>
    <row r="1739" ht="12.75">
      <c r="U1739" s="22"/>
    </row>
    <row r="1740" ht="12.75">
      <c r="U1740" s="22"/>
    </row>
    <row r="1741" ht="12.75">
      <c r="U1741" s="22"/>
    </row>
    <row r="1742" ht="12.75">
      <c r="U1742" s="22"/>
    </row>
    <row r="1743" ht="12.75">
      <c r="U1743" s="22"/>
    </row>
    <row r="1744" ht="12.75">
      <c r="U1744" s="22"/>
    </row>
    <row r="1745" ht="12.75">
      <c r="U1745" s="22"/>
    </row>
    <row r="1746" ht="12.75">
      <c r="U1746" s="22"/>
    </row>
    <row r="1747" ht="12.75">
      <c r="U1747" s="22"/>
    </row>
    <row r="1748" ht="12.75">
      <c r="U1748" s="22"/>
    </row>
    <row r="1749" ht="12.75">
      <c r="U1749" s="22"/>
    </row>
    <row r="1750" ht="12.75">
      <c r="U1750" s="22"/>
    </row>
    <row r="1751" ht="12.75">
      <c r="U1751" s="22"/>
    </row>
    <row r="1752" ht="12.75">
      <c r="U1752" s="22"/>
    </row>
    <row r="1753" ht="12.75">
      <c r="U1753" s="22"/>
    </row>
    <row r="1754" ht="12.75">
      <c r="U1754" s="22"/>
    </row>
    <row r="1755" ht="12.75">
      <c r="U1755" s="22"/>
    </row>
    <row r="1756" ht="12.75">
      <c r="U1756" s="22"/>
    </row>
    <row r="1757" ht="12.75">
      <c r="U1757" s="22"/>
    </row>
    <row r="1758" ht="12.75">
      <c r="U1758" s="22"/>
    </row>
    <row r="1759" ht="12.75">
      <c r="U1759" s="22"/>
    </row>
    <row r="1760" ht="12.75">
      <c r="U1760" s="22"/>
    </row>
    <row r="1761" ht="12.75">
      <c r="U1761" s="22"/>
    </row>
    <row r="1762" ht="12.75">
      <c r="U1762" s="22"/>
    </row>
    <row r="1763" ht="12.75">
      <c r="U1763" s="22"/>
    </row>
    <row r="1764" ht="12.75">
      <c r="U1764" s="22"/>
    </row>
    <row r="1765" ht="12.75">
      <c r="U1765" s="22"/>
    </row>
    <row r="1766" ht="12.75">
      <c r="U1766" s="22"/>
    </row>
    <row r="1767" ht="12.75">
      <c r="U1767" s="22"/>
    </row>
    <row r="1768" ht="12.75">
      <c r="U1768" s="22"/>
    </row>
    <row r="1769" ht="12.75">
      <c r="U1769" s="22"/>
    </row>
    <row r="1770" ht="12.75">
      <c r="U1770" s="22"/>
    </row>
    <row r="1771" ht="12.75">
      <c r="U1771" s="22"/>
    </row>
    <row r="1772" ht="12.75">
      <c r="U1772" s="22"/>
    </row>
    <row r="1773" ht="12.75">
      <c r="U1773" s="22"/>
    </row>
    <row r="1774" ht="12.75">
      <c r="U1774" s="22"/>
    </row>
    <row r="1775" ht="12.75">
      <c r="U1775" s="22"/>
    </row>
    <row r="1776" ht="12.75">
      <c r="U1776" s="22"/>
    </row>
    <row r="1777" ht="12.75">
      <c r="U1777" s="22"/>
    </row>
    <row r="1778" ht="12.75">
      <c r="U1778" s="22"/>
    </row>
    <row r="1779" ht="12.75">
      <c r="U1779" s="22"/>
    </row>
    <row r="1780" ht="12.75">
      <c r="U1780" s="22"/>
    </row>
    <row r="1781" ht="12.75">
      <c r="U1781" s="22"/>
    </row>
    <row r="1782" ht="12.75">
      <c r="U1782" s="22"/>
    </row>
    <row r="1783" ht="12.75">
      <c r="U1783" s="22"/>
    </row>
    <row r="1784" ht="12.75">
      <c r="U1784" s="22"/>
    </row>
    <row r="1785" ht="12.75">
      <c r="U1785" s="22"/>
    </row>
    <row r="1786" ht="12.75">
      <c r="U1786" s="22"/>
    </row>
    <row r="1787" ht="12.75">
      <c r="U1787" s="22"/>
    </row>
    <row r="1788" ht="12.75">
      <c r="U1788" s="22"/>
    </row>
    <row r="1789" ht="12.75">
      <c r="U1789" s="22"/>
    </row>
    <row r="1790" ht="12.75">
      <c r="U1790" s="22"/>
    </row>
    <row r="1791" ht="12.75">
      <c r="U1791" s="22"/>
    </row>
    <row r="1792" ht="12.75">
      <c r="U1792" s="22"/>
    </row>
    <row r="1793" ht="12.75">
      <c r="U1793" s="22"/>
    </row>
    <row r="1794" ht="12.75">
      <c r="U1794" s="22"/>
    </row>
    <row r="1795" ht="12.75">
      <c r="U1795" s="22"/>
    </row>
    <row r="1796" ht="12.75">
      <c r="U1796" s="22"/>
    </row>
    <row r="1797" ht="12.75">
      <c r="U1797" s="22"/>
    </row>
    <row r="1798" ht="12.75">
      <c r="U1798" s="22"/>
    </row>
    <row r="1799" ht="12.75">
      <c r="U1799" s="22"/>
    </row>
    <row r="1800" ht="12.75">
      <c r="U1800" s="22"/>
    </row>
    <row r="1801" ht="12.75">
      <c r="U1801" s="22"/>
    </row>
    <row r="1802" ht="12.75">
      <c r="U1802" s="22"/>
    </row>
    <row r="1803" ht="12.75">
      <c r="U1803" s="22"/>
    </row>
    <row r="1804" ht="12.75">
      <c r="U1804" s="22"/>
    </row>
    <row r="1805" ht="12.75">
      <c r="U1805" s="22"/>
    </row>
    <row r="1806" ht="12.75">
      <c r="U1806" s="22"/>
    </row>
    <row r="1807" ht="12.75">
      <c r="U1807" s="22"/>
    </row>
    <row r="1808" ht="12.75">
      <c r="U1808" s="22"/>
    </row>
    <row r="1809" ht="12.75">
      <c r="U1809" s="22"/>
    </row>
    <row r="1810" ht="12.75">
      <c r="U1810" s="22"/>
    </row>
    <row r="1811" ht="12.75">
      <c r="U1811" s="22"/>
    </row>
    <row r="1812" ht="12.75">
      <c r="U1812" s="22"/>
    </row>
    <row r="1813" ht="12.75">
      <c r="U1813" s="22"/>
    </row>
    <row r="1814" ht="12.75">
      <c r="U1814" s="22"/>
    </row>
    <row r="1815" ht="12.75">
      <c r="U1815" s="22"/>
    </row>
    <row r="1816" ht="12.75">
      <c r="U1816" s="22"/>
    </row>
    <row r="1817" ht="12.75">
      <c r="U1817" s="22"/>
    </row>
    <row r="1818" ht="12.75">
      <c r="U1818" s="22"/>
    </row>
    <row r="1819" ht="12.75">
      <c r="U1819" s="22"/>
    </row>
    <row r="1820" ht="12.75">
      <c r="U1820" s="22"/>
    </row>
    <row r="1821" ht="12.75">
      <c r="U1821" s="22"/>
    </row>
    <row r="1822" ht="12.75">
      <c r="U1822" s="22"/>
    </row>
    <row r="1823" ht="12.75">
      <c r="U1823" s="22"/>
    </row>
    <row r="1824" ht="12.75">
      <c r="U1824" s="22"/>
    </row>
    <row r="1825" ht="12.75">
      <c r="U1825" s="22"/>
    </row>
    <row r="1826" ht="12.75">
      <c r="U1826" s="22"/>
    </row>
    <row r="1827" ht="12.75">
      <c r="U1827" s="22"/>
    </row>
    <row r="1828" ht="12.75">
      <c r="U1828" s="22"/>
    </row>
    <row r="1829" ht="12.75">
      <c r="U1829" s="22"/>
    </row>
    <row r="1830" ht="12.75">
      <c r="U1830" s="22"/>
    </row>
    <row r="1831" ht="12.75">
      <c r="U1831" s="22"/>
    </row>
    <row r="1832" ht="12.75">
      <c r="U1832" s="22"/>
    </row>
    <row r="1833" ht="12.75">
      <c r="U1833" s="22"/>
    </row>
    <row r="1834" ht="12.75">
      <c r="U1834" s="22"/>
    </row>
    <row r="1835" ht="12.75">
      <c r="U1835" s="22"/>
    </row>
    <row r="1836" ht="12.75">
      <c r="U1836" s="22"/>
    </row>
    <row r="1837" ht="12.75">
      <c r="U1837" s="22"/>
    </row>
    <row r="1838" ht="12.75">
      <c r="U1838" s="22"/>
    </row>
    <row r="1839" ht="12.75">
      <c r="U1839" s="22"/>
    </row>
    <row r="1840" ht="12.75">
      <c r="U1840" s="22"/>
    </row>
    <row r="1841" ht="12.75">
      <c r="U1841" s="22"/>
    </row>
    <row r="1842" ht="12.75">
      <c r="U1842" s="22"/>
    </row>
    <row r="1843" ht="12.75">
      <c r="U1843" s="22"/>
    </row>
    <row r="1844" ht="12.75">
      <c r="U1844" s="22"/>
    </row>
    <row r="1845" ht="12.75">
      <c r="U1845" s="22"/>
    </row>
    <row r="1846" ht="12.75">
      <c r="U1846" s="22"/>
    </row>
    <row r="1847" ht="12.75">
      <c r="U1847" s="22"/>
    </row>
    <row r="1848" ht="12.75">
      <c r="U1848" s="22"/>
    </row>
    <row r="1849" ht="12.75">
      <c r="U1849" s="22"/>
    </row>
    <row r="1850" ht="12.75">
      <c r="U1850" s="22"/>
    </row>
    <row r="1851" ht="12.75">
      <c r="U1851" s="22"/>
    </row>
    <row r="1852" ht="12.75">
      <c r="U1852" s="22"/>
    </row>
    <row r="1853" ht="12.75">
      <c r="U1853" s="22"/>
    </row>
    <row r="1854" ht="12.75">
      <c r="U1854" s="22"/>
    </row>
    <row r="1855" ht="12.75">
      <c r="U1855" s="22"/>
    </row>
    <row r="1856" ht="12.75">
      <c r="U1856" s="22"/>
    </row>
    <row r="1857" ht="12.75">
      <c r="U1857" s="22"/>
    </row>
    <row r="1858" ht="12.75">
      <c r="U1858" s="22"/>
    </row>
    <row r="1859" ht="12.75">
      <c r="U1859" s="22"/>
    </row>
    <row r="1860" ht="12.75">
      <c r="U1860" s="22"/>
    </row>
    <row r="1861" ht="12.75">
      <c r="U1861" s="22"/>
    </row>
    <row r="1862" ht="12.75">
      <c r="U1862" s="22"/>
    </row>
    <row r="1863" ht="12.75">
      <c r="U1863" s="22"/>
    </row>
    <row r="1864" ht="12.75">
      <c r="U1864" s="22"/>
    </row>
    <row r="1865" ht="12.75">
      <c r="U1865" s="22"/>
    </row>
    <row r="1866" ht="12.75">
      <c r="U1866" s="22"/>
    </row>
    <row r="1867" ht="12.75">
      <c r="U1867" s="22"/>
    </row>
    <row r="1868" ht="12.75">
      <c r="U1868" s="22"/>
    </row>
    <row r="1869" ht="12.75">
      <c r="U1869" s="22"/>
    </row>
    <row r="1870" ht="12.75">
      <c r="U1870" s="22"/>
    </row>
    <row r="1871" ht="12.75">
      <c r="U1871" s="22"/>
    </row>
    <row r="1872" ht="12.75">
      <c r="U1872" s="22"/>
    </row>
    <row r="1873" ht="12.75">
      <c r="U1873" s="22"/>
    </row>
    <row r="1874" ht="12.75">
      <c r="U1874" s="22"/>
    </row>
    <row r="1875" ht="12.75">
      <c r="U1875" s="22"/>
    </row>
    <row r="1876" ht="12.75">
      <c r="U1876" s="22"/>
    </row>
    <row r="1877" ht="12.75">
      <c r="U1877" s="22"/>
    </row>
    <row r="1878" ht="12.75">
      <c r="U1878" s="22"/>
    </row>
    <row r="1879" ht="12.75">
      <c r="U1879" s="22"/>
    </row>
    <row r="1880" ht="12.75">
      <c r="U1880" s="22"/>
    </row>
    <row r="1881" ht="12.75">
      <c r="U1881" s="22"/>
    </row>
    <row r="1882" ht="12.75">
      <c r="U1882" s="22"/>
    </row>
    <row r="1883" ht="12.75">
      <c r="U1883" s="22"/>
    </row>
    <row r="1884" ht="12.75">
      <c r="U1884" s="22"/>
    </row>
    <row r="1885" ht="12.75">
      <c r="U1885" s="22"/>
    </row>
    <row r="1886" ht="12.75">
      <c r="U1886" s="22"/>
    </row>
    <row r="1887" ht="12.75">
      <c r="U1887" s="22"/>
    </row>
    <row r="1888" ht="12.75">
      <c r="U1888" s="22"/>
    </row>
    <row r="1889" ht="12.75">
      <c r="U1889" s="22"/>
    </row>
    <row r="1890" ht="12.75">
      <c r="U1890" s="22"/>
    </row>
    <row r="1891" ht="12.75">
      <c r="U1891" s="22"/>
    </row>
    <row r="1892" ht="12.75">
      <c r="U1892" s="22"/>
    </row>
    <row r="1893" ht="12.75">
      <c r="U1893" s="22"/>
    </row>
    <row r="1894" ht="12.75">
      <c r="U1894" s="22"/>
    </row>
    <row r="1895" ht="12.75">
      <c r="U1895" s="22"/>
    </row>
    <row r="1896" ht="12.75">
      <c r="U1896" s="22"/>
    </row>
    <row r="1897" ht="12.75">
      <c r="U1897" s="22"/>
    </row>
    <row r="1898" ht="12.75">
      <c r="U1898" s="22"/>
    </row>
    <row r="1899" ht="12.75">
      <c r="U1899" s="22"/>
    </row>
    <row r="1900" ht="12.75">
      <c r="U1900" s="22"/>
    </row>
    <row r="1901" ht="12.75">
      <c r="U1901" s="22"/>
    </row>
    <row r="1902" ht="12.75">
      <c r="U1902" s="22"/>
    </row>
    <row r="1903" ht="12.75">
      <c r="U1903" s="22"/>
    </row>
    <row r="1904" ht="12.75">
      <c r="U1904" s="22"/>
    </row>
    <row r="1905" ht="12.75">
      <c r="U1905" s="22"/>
    </row>
    <row r="1906" ht="12.75">
      <c r="U1906" s="22"/>
    </row>
    <row r="1907" ht="12.75">
      <c r="U1907" s="22"/>
    </row>
    <row r="1908" ht="12.75">
      <c r="U1908" s="22"/>
    </row>
    <row r="1909" ht="12.75">
      <c r="U1909" s="22"/>
    </row>
    <row r="1910" ht="12.75">
      <c r="U1910" s="22"/>
    </row>
    <row r="1911" ht="12.75">
      <c r="U1911" s="22"/>
    </row>
    <row r="1912" ht="12.75">
      <c r="U1912" s="22"/>
    </row>
    <row r="1913" ht="12.75">
      <c r="U1913" s="22"/>
    </row>
    <row r="1914" ht="12.75">
      <c r="U1914" s="22"/>
    </row>
    <row r="1915" ht="12.75">
      <c r="U1915" s="22"/>
    </row>
    <row r="1916" ht="12.75">
      <c r="U1916" s="22"/>
    </row>
    <row r="1917" ht="12.75">
      <c r="U1917" s="22"/>
    </row>
    <row r="1918" ht="12.75">
      <c r="U1918" s="22"/>
    </row>
    <row r="1919" ht="12.75">
      <c r="U1919" s="22"/>
    </row>
    <row r="1920" ht="12.75">
      <c r="U1920" s="22"/>
    </row>
    <row r="1921" ht="12.75">
      <c r="U1921" s="22"/>
    </row>
    <row r="1922" ht="12.75">
      <c r="U1922" s="22"/>
    </row>
    <row r="1923" ht="12.75">
      <c r="U1923" s="22"/>
    </row>
    <row r="1924" ht="12.75">
      <c r="U1924" s="22"/>
    </row>
    <row r="1925" ht="12.75">
      <c r="U1925" s="22"/>
    </row>
    <row r="1926" ht="12.75">
      <c r="U1926" s="22"/>
    </row>
    <row r="1927" ht="12.75">
      <c r="U1927" s="22"/>
    </row>
    <row r="1928" ht="12.75">
      <c r="U1928" s="22"/>
    </row>
    <row r="1929" ht="12.75">
      <c r="U1929" s="22"/>
    </row>
    <row r="1930" ht="12.75">
      <c r="U1930" s="22"/>
    </row>
    <row r="1931" ht="12.75">
      <c r="U1931" s="22"/>
    </row>
    <row r="1932" ht="12.75">
      <c r="U1932" s="22"/>
    </row>
    <row r="1933" ht="12.75">
      <c r="U1933" s="22"/>
    </row>
    <row r="1934" ht="12.75">
      <c r="U1934" s="22"/>
    </row>
    <row r="1935" ht="12.75">
      <c r="U1935" s="22"/>
    </row>
    <row r="1936" ht="12.75">
      <c r="U1936" s="22"/>
    </row>
    <row r="1937" ht="12.75">
      <c r="U1937" s="22"/>
    </row>
    <row r="1938" ht="12.75">
      <c r="U1938" s="22"/>
    </row>
    <row r="1939" ht="12.75">
      <c r="U1939" s="22"/>
    </row>
    <row r="1940" ht="12.75">
      <c r="U1940" s="22"/>
    </row>
    <row r="1941" ht="12.75">
      <c r="U1941" s="22"/>
    </row>
    <row r="1942" ht="12.75">
      <c r="U1942" s="22"/>
    </row>
    <row r="1943" ht="12.75">
      <c r="U1943" s="22"/>
    </row>
    <row r="1944" ht="12.75">
      <c r="U1944" s="22"/>
    </row>
    <row r="1945" ht="12.75">
      <c r="U1945" s="22"/>
    </row>
    <row r="1946" ht="12.75">
      <c r="U1946" s="22"/>
    </row>
    <row r="1947" ht="12.75">
      <c r="U1947" s="22"/>
    </row>
    <row r="1948" ht="12.75">
      <c r="U1948" s="22"/>
    </row>
    <row r="1949" ht="12.75">
      <c r="U1949" s="22"/>
    </row>
    <row r="1950" ht="12.75">
      <c r="U1950" s="22"/>
    </row>
    <row r="1951" ht="12.75">
      <c r="U1951" s="22"/>
    </row>
    <row r="1952" ht="12.75">
      <c r="U1952" s="22"/>
    </row>
    <row r="1953" ht="12.75">
      <c r="U1953" s="22"/>
    </row>
    <row r="1954" ht="12.75">
      <c r="U1954" s="22"/>
    </row>
    <row r="1955" ht="12.75">
      <c r="U1955" s="22"/>
    </row>
    <row r="1956" ht="12.75">
      <c r="U1956" s="22"/>
    </row>
    <row r="1957" ht="12.75">
      <c r="U1957" s="22"/>
    </row>
    <row r="1958" ht="12.75">
      <c r="U1958" s="22"/>
    </row>
    <row r="1959" ht="12.75">
      <c r="U1959" s="22"/>
    </row>
    <row r="1960" ht="12.75">
      <c r="U1960" s="22"/>
    </row>
    <row r="1961" ht="12.75">
      <c r="U1961" s="22"/>
    </row>
    <row r="1962" ht="12.75">
      <c r="U1962" s="22"/>
    </row>
    <row r="1963" ht="12.75">
      <c r="U1963" s="22"/>
    </row>
    <row r="1964" ht="12.75">
      <c r="U1964" s="22"/>
    </row>
    <row r="1965" ht="12.75">
      <c r="U1965" s="22"/>
    </row>
    <row r="1966" ht="12.75">
      <c r="U1966" s="22"/>
    </row>
    <row r="1967" ht="12.75">
      <c r="U1967" s="22"/>
    </row>
    <row r="1968" ht="12.75">
      <c r="U1968" s="22"/>
    </row>
    <row r="1969" ht="12.75">
      <c r="U1969" s="22"/>
    </row>
    <row r="1970" ht="12.75">
      <c r="U1970" s="22"/>
    </row>
    <row r="1971" ht="12.75">
      <c r="U1971" s="22"/>
    </row>
    <row r="1972" ht="12.75">
      <c r="U1972" s="22"/>
    </row>
    <row r="1973" ht="12.75">
      <c r="U1973" s="22"/>
    </row>
    <row r="1974" ht="12.75">
      <c r="U1974" s="22"/>
    </row>
    <row r="1975" ht="12.75">
      <c r="U1975" s="22"/>
    </row>
    <row r="1976" ht="12.75">
      <c r="U1976" s="22"/>
    </row>
    <row r="1977" ht="12.75">
      <c r="U1977" s="22"/>
    </row>
    <row r="1978" ht="12.75">
      <c r="U1978" s="22"/>
    </row>
    <row r="1979" ht="12.75">
      <c r="U1979" s="22"/>
    </row>
    <row r="1980" ht="12.75">
      <c r="U1980" s="22"/>
    </row>
    <row r="1981" ht="12.75">
      <c r="U1981" s="22"/>
    </row>
    <row r="1982" ht="12.75">
      <c r="U1982" s="22"/>
    </row>
    <row r="1983" ht="12.75">
      <c r="U1983" s="22"/>
    </row>
    <row r="1984" ht="12.75">
      <c r="U1984" s="22"/>
    </row>
    <row r="1985" ht="12.75">
      <c r="U1985" s="22"/>
    </row>
    <row r="1986" ht="12.75">
      <c r="U1986" s="22"/>
    </row>
    <row r="1987" ht="12.75">
      <c r="U1987" s="22"/>
    </row>
    <row r="1988" ht="12.75">
      <c r="U1988" s="22"/>
    </row>
    <row r="1989" ht="12.75">
      <c r="U1989" s="22"/>
    </row>
    <row r="1990" ht="12.75">
      <c r="U1990" s="22"/>
    </row>
    <row r="1991" ht="12.75">
      <c r="U1991" s="22"/>
    </row>
    <row r="1992" ht="12.75">
      <c r="U1992" s="22"/>
    </row>
    <row r="1993" ht="12.75">
      <c r="U1993" s="22"/>
    </row>
    <row r="1994" ht="12.75">
      <c r="U1994" s="22"/>
    </row>
    <row r="1995" ht="12.75">
      <c r="U1995" s="22"/>
    </row>
    <row r="1996" ht="12.75">
      <c r="U1996" s="22"/>
    </row>
    <row r="1997" ht="12.75">
      <c r="U1997" s="22"/>
    </row>
    <row r="1998" ht="12.75">
      <c r="U1998" s="22"/>
    </row>
    <row r="1999" ht="12.75">
      <c r="U1999" s="22"/>
    </row>
    <row r="2000" ht="12.75">
      <c r="U2000" s="22"/>
    </row>
    <row r="2001" ht="12.75">
      <c r="U2001" s="22"/>
    </row>
    <row r="2002" ht="12.75">
      <c r="U2002" s="22"/>
    </row>
    <row r="2003" ht="12.75">
      <c r="U2003" s="22"/>
    </row>
    <row r="2004" ht="12.75">
      <c r="U2004" s="22"/>
    </row>
    <row r="2005" ht="12.75">
      <c r="U2005" s="22"/>
    </row>
    <row r="2006" ht="12.75">
      <c r="U2006" s="22"/>
    </row>
    <row r="2007" ht="12.75">
      <c r="U2007" s="22"/>
    </row>
    <row r="2008" ht="12.75">
      <c r="U2008" s="22"/>
    </row>
    <row r="2009" ht="12.75">
      <c r="U2009" s="22"/>
    </row>
    <row r="2010" ht="12.75">
      <c r="U2010" s="22"/>
    </row>
    <row r="2011" ht="12.75">
      <c r="U2011" s="22"/>
    </row>
    <row r="2012" ht="12.75">
      <c r="U2012" s="22"/>
    </row>
    <row r="2013" ht="12.75">
      <c r="U2013" s="22"/>
    </row>
    <row r="2014" ht="12.75">
      <c r="U2014" s="22"/>
    </row>
    <row r="2015" ht="12.75">
      <c r="U2015" s="22"/>
    </row>
    <row r="2016" ht="12.75">
      <c r="U2016" s="22"/>
    </row>
    <row r="2017" ht="12.75">
      <c r="U2017" s="22"/>
    </row>
    <row r="2018" ht="12.75">
      <c r="U2018" s="22"/>
    </row>
    <row r="2019" ht="12.75">
      <c r="U2019" s="22"/>
    </row>
    <row r="2020" ht="12.75">
      <c r="U2020" s="22"/>
    </row>
    <row r="2021" ht="12.75">
      <c r="U2021" s="22"/>
    </row>
    <row r="2022" ht="12.75">
      <c r="U2022" s="22"/>
    </row>
    <row r="2023" ht="12.75">
      <c r="U2023" s="22"/>
    </row>
    <row r="2024" ht="12.75">
      <c r="U2024" s="22"/>
    </row>
    <row r="2025" ht="12.75">
      <c r="U2025" s="22"/>
    </row>
    <row r="2026" ht="12.75">
      <c r="U2026" s="22"/>
    </row>
    <row r="2027" ht="12.75">
      <c r="U2027" s="22"/>
    </row>
    <row r="2028" ht="12.75">
      <c r="U2028" s="22"/>
    </row>
    <row r="2029" ht="12.75">
      <c r="U2029" s="22"/>
    </row>
    <row r="2030" ht="12.75">
      <c r="U2030" s="22"/>
    </row>
    <row r="2031" ht="12.75">
      <c r="U2031" s="22"/>
    </row>
    <row r="2032" ht="12.75">
      <c r="U2032" s="22"/>
    </row>
    <row r="2033" ht="12.75">
      <c r="U2033" s="22"/>
    </row>
    <row r="2034" ht="12.75">
      <c r="U2034" s="22"/>
    </row>
    <row r="2035" ht="12.75">
      <c r="U2035" s="22"/>
    </row>
    <row r="2036" ht="12.75">
      <c r="U2036" s="22"/>
    </row>
    <row r="2037" ht="12.75">
      <c r="U2037" s="22"/>
    </row>
    <row r="2038" ht="12.75">
      <c r="U2038" s="22"/>
    </row>
    <row r="2039" ht="12.75">
      <c r="U2039" s="22"/>
    </row>
    <row r="2040" ht="12.75">
      <c r="U2040" s="22"/>
    </row>
    <row r="2041" ht="12.75">
      <c r="U2041" s="22"/>
    </row>
    <row r="2042" ht="12.75">
      <c r="U2042" s="22"/>
    </row>
    <row r="2043" ht="12.75">
      <c r="U2043" s="22"/>
    </row>
    <row r="2044" ht="12.75">
      <c r="U2044" s="22"/>
    </row>
    <row r="2045" ht="12.75">
      <c r="U2045" s="22"/>
    </row>
    <row r="2046" ht="12.75">
      <c r="U2046" s="22"/>
    </row>
    <row r="2047" ht="12.75">
      <c r="U2047" s="22"/>
    </row>
    <row r="2048" ht="12.75">
      <c r="U2048" s="22"/>
    </row>
    <row r="2049" ht="12.75">
      <c r="U2049" s="22"/>
    </row>
    <row r="2050" ht="12.75">
      <c r="U2050" s="22"/>
    </row>
    <row r="2051" ht="12.75">
      <c r="U2051" s="22"/>
    </row>
    <row r="2052" ht="12.75">
      <c r="U2052" s="22"/>
    </row>
    <row r="2053" ht="12.75">
      <c r="U2053" s="22"/>
    </row>
    <row r="2054" ht="12.75">
      <c r="U2054" s="22"/>
    </row>
    <row r="2055" ht="12.75">
      <c r="U2055" s="22"/>
    </row>
    <row r="2056" ht="12.75">
      <c r="U2056" s="22"/>
    </row>
    <row r="2057" ht="12.75">
      <c r="U2057" s="22"/>
    </row>
    <row r="2058" ht="12.75">
      <c r="U2058" s="22"/>
    </row>
    <row r="2059" ht="12.75">
      <c r="U2059" s="22"/>
    </row>
    <row r="2060" ht="12.75">
      <c r="U2060" s="22"/>
    </row>
    <row r="2061" ht="12.75">
      <c r="U2061" s="22"/>
    </row>
    <row r="2062" ht="12.75">
      <c r="U2062" s="22"/>
    </row>
    <row r="2063" ht="12.75">
      <c r="U2063" s="22"/>
    </row>
    <row r="2064" ht="12.75">
      <c r="U2064" s="22"/>
    </row>
    <row r="2065" ht="12.75">
      <c r="U2065" s="22"/>
    </row>
    <row r="2066" ht="12.75">
      <c r="U2066" s="22"/>
    </row>
    <row r="2067" ht="12.75">
      <c r="U2067" s="22"/>
    </row>
    <row r="2068" ht="12.75">
      <c r="U2068" s="22"/>
    </row>
    <row r="2069" ht="12.75">
      <c r="U2069" s="22"/>
    </row>
    <row r="2070" ht="12.75">
      <c r="U2070" s="22"/>
    </row>
    <row r="2071" ht="12.75">
      <c r="U2071" s="22"/>
    </row>
    <row r="2072" ht="12.75">
      <c r="U2072" s="22"/>
    </row>
    <row r="2073" ht="12.75">
      <c r="U2073" s="22"/>
    </row>
    <row r="2074" ht="12.75">
      <c r="U2074" s="22"/>
    </row>
    <row r="2075" ht="12.75">
      <c r="U2075" s="22"/>
    </row>
    <row r="2076" ht="12.75">
      <c r="U2076" s="22"/>
    </row>
    <row r="2077" ht="12.75">
      <c r="U2077" s="22"/>
    </row>
    <row r="2078" ht="12.75">
      <c r="U2078" s="22"/>
    </row>
    <row r="2079" ht="12.75">
      <c r="U2079" s="22"/>
    </row>
    <row r="2080" ht="12.75">
      <c r="U2080" s="22"/>
    </row>
    <row r="2081" ht="12.75">
      <c r="U2081" s="22"/>
    </row>
    <row r="2082" ht="12.75">
      <c r="U2082" s="22"/>
    </row>
    <row r="2083" ht="12.75">
      <c r="U2083" s="22"/>
    </row>
    <row r="2084" ht="12.75">
      <c r="U2084" s="22"/>
    </row>
    <row r="2085" ht="12.75">
      <c r="U2085" s="22"/>
    </row>
    <row r="2086" ht="12.75">
      <c r="U2086" s="22"/>
    </row>
    <row r="2087" ht="12.75">
      <c r="U2087" s="22"/>
    </row>
    <row r="2088" ht="12.75">
      <c r="U2088" s="22"/>
    </row>
    <row r="2089" ht="12.75">
      <c r="U2089" s="22"/>
    </row>
    <row r="2090" ht="12.75">
      <c r="U2090" s="22"/>
    </row>
    <row r="2091" ht="12.75">
      <c r="U2091" s="22"/>
    </row>
    <row r="2092" ht="12.75">
      <c r="U2092" s="22"/>
    </row>
    <row r="2093" ht="12.75">
      <c r="U2093" s="22"/>
    </row>
    <row r="2094" ht="12.75">
      <c r="U2094" s="22"/>
    </row>
    <row r="2095" ht="12.75">
      <c r="U2095" s="22"/>
    </row>
    <row r="2096" ht="12.75">
      <c r="U2096" s="22"/>
    </row>
    <row r="2097" ht="12.75">
      <c r="U2097" s="22"/>
    </row>
    <row r="2098" ht="12.75">
      <c r="U2098" s="22"/>
    </row>
    <row r="2099" ht="12.75">
      <c r="U2099" s="22"/>
    </row>
    <row r="2100" ht="12.75">
      <c r="U2100" s="22"/>
    </row>
    <row r="2101" ht="12.75">
      <c r="U2101" s="22"/>
    </row>
    <row r="2102" ht="12.75">
      <c r="U2102" s="22"/>
    </row>
    <row r="2103" ht="12.75">
      <c r="U2103" s="22"/>
    </row>
    <row r="2104" ht="12.75">
      <c r="U2104" s="22"/>
    </row>
    <row r="2105" ht="12.75">
      <c r="U2105" s="22"/>
    </row>
    <row r="2106" ht="12.75">
      <c r="U2106" s="22"/>
    </row>
    <row r="2107" ht="12.75">
      <c r="U2107" s="22"/>
    </row>
    <row r="2108" ht="12.75">
      <c r="U2108" s="22"/>
    </row>
    <row r="2109" ht="12.75">
      <c r="U2109" s="22"/>
    </row>
    <row r="2110" ht="12.75">
      <c r="U2110" s="22"/>
    </row>
    <row r="2111" ht="12.75">
      <c r="U2111" s="22"/>
    </row>
    <row r="2112" ht="12.75">
      <c r="U2112" s="22"/>
    </row>
    <row r="2113" ht="12.75">
      <c r="U2113" s="22"/>
    </row>
    <row r="2114" ht="12.75">
      <c r="U2114" s="22"/>
    </row>
    <row r="2115" ht="12.75">
      <c r="U2115" s="22"/>
    </row>
    <row r="2116" ht="12.75">
      <c r="U2116" s="22"/>
    </row>
    <row r="2117" ht="12.75">
      <c r="U2117" s="22"/>
    </row>
    <row r="2118" ht="12.75">
      <c r="U2118" s="22"/>
    </row>
    <row r="2119" ht="12.75">
      <c r="U2119" s="22"/>
    </row>
    <row r="2120" ht="12.75">
      <c r="U2120" s="22"/>
    </row>
    <row r="2121" ht="12.75">
      <c r="U2121" s="22"/>
    </row>
    <row r="2122" ht="12.75">
      <c r="U2122" s="22"/>
    </row>
    <row r="2123" ht="12.75">
      <c r="U2123" s="22"/>
    </row>
    <row r="2124" ht="12.75">
      <c r="U2124" s="22"/>
    </row>
    <row r="2125" ht="12.75">
      <c r="U2125" s="22"/>
    </row>
    <row r="2126" ht="12.75">
      <c r="U2126" s="22"/>
    </row>
    <row r="2127" ht="12.75">
      <c r="U2127" s="22"/>
    </row>
    <row r="2128" ht="12.75">
      <c r="U2128" s="22"/>
    </row>
    <row r="2129" ht="12.75">
      <c r="U2129" s="22"/>
    </row>
    <row r="2130" ht="12.75">
      <c r="U2130" s="22"/>
    </row>
    <row r="2131" ht="12.75">
      <c r="U2131" s="22"/>
    </row>
    <row r="2132" ht="12.75">
      <c r="U2132" s="22"/>
    </row>
    <row r="2133" ht="12.75">
      <c r="U2133" s="22"/>
    </row>
    <row r="2134" ht="12.75">
      <c r="U2134" s="22"/>
    </row>
    <row r="2135" ht="12.75">
      <c r="U2135" s="22"/>
    </row>
    <row r="2136" ht="12.75">
      <c r="U2136" s="22"/>
    </row>
    <row r="2137" ht="12.75">
      <c r="U2137" s="22"/>
    </row>
    <row r="2138" ht="12.75">
      <c r="U2138" s="22"/>
    </row>
    <row r="2139" ht="12.75">
      <c r="U2139" s="22"/>
    </row>
    <row r="2140" ht="12.75">
      <c r="U2140" s="22"/>
    </row>
    <row r="2141" ht="12.75">
      <c r="U2141" s="22"/>
    </row>
    <row r="2142" ht="12.75">
      <c r="U2142" s="22"/>
    </row>
    <row r="2143" ht="12.75">
      <c r="U2143" s="22"/>
    </row>
    <row r="2144" ht="12.75">
      <c r="U2144" s="22"/>
    </row>
    <row r="2145" ht="12.75">
      <c r="U2145" s="22"/>
    </row>
    <row r="2146" ht="12.75">
      <c r="U2146" s="22"/>
    </row>
    <row r="2147" ht="12.75">
      <c r="U2147" s="22"/>
    </row>
    <row r="2148" ht="12.75">
      <c r="U2148" s="22"/>
    </row>
    <row r="2149" ht="12.75">
      <c r="U2149" s="22"/>
    </row>
    <row r="2150" ht="12.75">
      <c r="U2150" s="22"/>
    </row>
    <row r="2151" ht="12.75">
      <c r="U2151" s="22"/>
    </row>
    <row r="2152" ht="12.75">
      <c r="U2152" s="22"/>
    </row>
    <row r="2153" ht="12.75">
      <c r="U2153" s="22"/>
    </row>
    <row r="2154" ht="12.75">
      <c r="U2154" s="22"/>
    </row>
    <row r="2155" ht="12.75">
      <c r="U2155" s="22"/>
    </row>
    <row r="2156" ht="12.75">
      <c r="U2156" s="22"/>
    </row>
    <row r="2157" ht="12.75">
      <c r="U2157" s="22"/>
    </row>
    <row r="2158" ht="12.75">
      <c r="U2158" s="22"/>
    </row>
    <row r="2159" ht="12.75">
      <c r="U2159" s="22"/>
    </row>
    <row r="2160" ht="12.75">
      <c r="U2160" s="22"/>
    </row>
    <row r="2161" ht="12.75">
      <c r="U2161" s="22"/>
    </row>
    <row r="2162" ht="12.75">
      <c r="U2162" s="22"/>
    </row>
    <row r="2163" ht="12.75">
      <c r="U2163" s="22"/>
    </row>
    <row r="2164" ht="12.75">
      <c r="U2164" s="22"/>
    </row>
    <row r="2165" ht="12.75">
      <c r="U2165" s="22"/>
    </row>
    <row r="2166" ht="12.75">
      <c r="U2166" s="22"/>
    </row>
    <row r="2167" ht="12.75">
      <c r="U2167" s="22"/>
    </row>
    <row r="2168" ht="12.75">
      <c r="U2168" s="22"/>
    </row>
    <row r="2169" ht="12.75">
      <c r="U2169" s="22"/>
    </row>
    <row r="2170" ht="12.75">
      <c r="U2170" s="22"/>
    </row>
    <row r="2171" ht="12.75">
      <c r="U2171" s="22"/>
    </row>
    <row r="2172" ht="12.75">
      <c r="U2172" s="22"/>
    </row>
    <row r="2173" ht="12.75">
      <c r="U2173" s="22"/>
    </row>
    <row r="2174" ht="12.75">
      <c r="U2174" s="22"/>
    </row>
    <row r="2175" ht="12.75">
      <c r="U2175" s="22"/>
    </row>
    <row r="2176" ht="12.75">
      <c r="U2176" s="22"/>
    </row>
    <row r="2177" ht="12.75">
      <c r="U2177" s="22"/>
    </row>
    <row r="2178" ht="12.75">
      <c r="U2178" s="22"/>
    </row>
    <row r="2179" ht="12.75">
      <c r="U2179" s="22"/>
    </row>
    <row r="2180" ht="12.75">
      <c r="U2180" s="22"/>
    </row>
    <row r="2181" ht="12.75">
      <c r="U2181" s="22"/>
    </row>
    <row r="2182" ht="12.75">
      <c r="U2182" s="22"/>
    </row>
    <row r="2183" ht="12.75">
      <c r="U2183" s="22"/>
    </row>
    <row r="2184" ht="12.75">
      <c r="U2184" s="22"/>
    </row>
    <row r="2185" ht="12.75">
      <c r="U2185" s="22"/>
    </row>
    <row r="2186" ht="12.75">
      <c r="U2186" s="22"/>
    </row>
    <row r="2187" ht="12.75">
      <c r="U2187" s="22"/>
    </row>
    <row r="2188" ht="12.75">
      <c r="U2188" s="22"/>
    </row>
    <row r="2189" ht="12.75">
      <c r="U2189" s="22"/>
    </row>
    <row r="2190" ht="12.75">
      <c r="U2190" s="22"/>
    </row>
    <row r="2191" ht="12.75">
      <c r="U2191" s="22"/>
    </row>
    <row r="2192" ht="12.75">
      <c r="U2192" s="22"/>
    </row>
    <row r="2193" ht="12.75">
      <c r="U2193" s="22"/>
    </row>
    <row r="2194" ht="12.75">
      <c r="U2194" s="22"/>
    </row>
    <row r="2195" ht="12.75">
      <c r="U2195" s="22"/>
    </row>
    <row r="2196" ht="12.75">
      <c r="U2196" s="22"/>
    </row>
    <row r="2197" ht="12.75">
      <c r="U2197" s="22"/>
    </row>
    <row r="2198" ht="12.75">
      <c r="U2198" s="22"/>
    </row>
    <row r="2199" ht="12.75">
      <c r="U2199" s="22"/>
    </row>
    <row r="2200" ht="12.75">
      <c r="U2200" s="22"/>
    </row>
    <row r="2201" ht="12.75">
      <c r="U2201" s="22"/>
    </row>
    <row r="2202" ht="12.75">
      <c r="U2202" s="22"/>
    </row>
    <row r="2203" ht="12.75">
      <c r="U2203" s="22"/>
    </row>
    <row r="2204" ht="12.75">
      <c r="U2204" s="22"/>
    </row>
    <row r="2205" ht="12.75">
      <c r="U2205" s="22"/>
    </row>
    <row r="2206" ht="12.75">
      <c r="U2206" s="22"/>
    </row>
    <row r="2207" ht="12.75">
      <c r="U2207" s="22"/>
    </row>
    <row r="2208" ht="12.75">
      <c r="U2208" s="22"/>
    </row>
    <row r="2209" ht="12.75">
      <c r="U2209" s="22"/>
    </row>
    <row r="2210" ht="12.75">
      <c r="U2210" s="22"/>
    </row>
    <row r="2211" ht="12.75">
      <c r="U2211" s="22"/>
    </row>
    <row r="2212" ht="12.75">
      <c r="U2212" s="22"/>
    </row>
    <row r="2213" ht="12.75">
      <c r="U2213" s="22"/>
    </row>
    <row r="2214" ht="12.75">
      <c r="U2214" s="22"/>
    </row>
    <row r="2215" ht="12.75">
      <c r="U2215" s="22"/>
    </row>
    <row r="2216" ht="12.75">
      <c r="U2216" s="22"/>
    </row>
    <row r="2217" ht="12.75">
      <c r="U2217" s="22"/>
    </row>
    <row r="2218" ht="12.75">
      <c r="U2218" s="22"/>
    </row>
    <row r="2219" ht="12.75">
      <c r="U2219" s="22"/>
    </row>
    <row r="2220" ht="12.75">
      <c r="U2220" s="22"/>
    </row>
    <row r="2221" ht="12.75">
      <c r="U2221" s="22"/>
    </row>
    <row r="2222" ht="12.75">
      <c r="U2222" s="22"/>
    </row>
    <row r="2223" ht="12.75">
      <c r="U2223" s="22"/>
    </row>
    <row r="2224" ht="12.75">
      <c r="U2224" s="22"/>
    </row>
    <row r="2225" ht="12.75">
      <c r="U2225" s="22"/>
    </row>
    <row r="2226" ht="12.75">
      <c r="U2226" s="22"/>
    </row>
    <row r="2227" ht="12.75">
      <c r="U2227" s="22"/>
    </row>
    <row r="2228" ht="12.75">
      <c r="U2228" s="22"/>
    </row>
    <row r="2229" ht="12.75">
      <c r="U2229" s="22"/>
    </row>
    <row r="2230" ht="12.75">
      <c r="U2230" s="22"/>
    </row>
    <row r="2231" ht="12.75">
      <c r="U2231" s="22"/>
    </row>
    <row r="2232" ht="12.75">
      <c r="U2232" s="22"/>
    </row>
    <row r="2233" ht="12.75">
      <c r="U2233" s="22"/>
    </row>
    <row r="2234" ht="12.75">
      <c r="U2234" s="22"/>
    </row>
    <row r="2235" ht="12.75">
      <c r="U2235" s="22"/>
    </row>
    <row r="2236" ht="12.75">
      <c r="U2236" s="22"/>
    </row>
    <row r="2237" ht="12.75">
      <c r="U2237" s="22"/>
    </row>
    <row r="2238" ht="12.75">
      <c r="U2238" s="22"/>
    </row>
    <row r="2239" ht="12.75">
      <c r="U2239" s="22"/>
    </row>
    <row r="2240" ht="12.75">
      <c r="U2240" s="22"/>
    </row>
    <row r="2241" ht="12.75">
      <c r="U2241" s="22"/>
    </row>
    <row r="2242" ht="12.75">
      <c r="U2242" s="22"/>
    </row>
    <row r="2243" ht="12.75">
      <c r="U2243" s="22"/>
    </row>
    <row r="2244" ht="12.75">
      <c r="U2244" s="22"/>
    </row>
    <row r="2245" ht="12.75">
      <c r="U2245" s="22"/>
    </row>
    <row r="2246" ht="12.75">
      <c r="U2246" s="22"/>
    </row>
    <row r="2247" ht="12.75">
      <c r="U2247" s="22"/>
    </row>
    <row r="2248" ht="12.75">
      <c r="U2248" s="22"/>
    </row>
    <row r="2249" ht="12.75">
      <c r="U2249" s="22"/>
    </row>
    <row r="2250" ht="12.75">
      <c r="U2250" s="22"/>
    </row>
    <row r="2251" ht="12.75">
      <c r="U2251" s="22"/>
    </row>
    <row r="2252" ht="12.75">
      <c r="U2252" s="22"/>
    </row>
    <row r="2253" ht="12.75">
      <c r="U2253" s="22"/>
    </row>
    <row r="2254" ht="12.75">
      <c r="U2254" s="22"/>
    </row>
    <row r="2255" ht="12.75">
      <c r="U2255" s="22"/>
    </row>
    <row r="2256" ht="12.75">
      <c r="U2256" s="22"/>
    </row>
    <row r="2257" ht="12.75">
      <c r="U2257" s="22"/>
    </row>
    <row r="2258" ht="12.75">
      <c r="U2258" s="22"/>
    </row>
    <row r="2259" ht="12.75">
      <c r="U2259" s="22"/>
    </row>
    <row r="2260" ht="12.75">
      <c r="U2260" s="22"/>
    </row>
    <row r="2261" ht="12.75">
      <c r="U2261" s="22"/>
    </row>
    <row r="2262" ht="12.75">
      <c r="U2262" s="22"/>
    </row>
    <row r="2263" ht="12.75">
      <c r="U2263" s="22"/>
    </row>
    <row r="2264" ht="12.75">
      <c r="U2264" s="22"/>
    </row>
    <row r="2265" ht="12.75">
      <c r="U2265" s="22"/>
    </row>
    <row r="2266" ht="12.75">
      <c r="U2266" s="22"/>
    </row>
    <row r="2267" ht="12.75">
      <c r="U2267" s="22"/>
    </row>
    <row r="2268" ht="12.75">
      <c r="U2268" s="22"/>
    </row>
    <row r="2269" ht="12.75">
      <c r="U2269" s="22"/>
    </row>
    <row r="2270" ht="12.75">
      <c r="U2270" s="22"/>
    </row>
    <row r="2271" ht="12.75">
      <c r="U2271" s="22"/>
    </row>
    <row r="2272" ht="12.75">
      <c r="U2272" s="22"/>
    </row>
    <row r="2273" ht="12.75">
      <c r="U2273" s="22"/>
    </row>
    <row r="2274" ht="12.75">
      <c r="U2274" s="22"/>
    </row>
    <row r="2275" ht="12.75">
      <c r="U2275" s="22"/>
    </row>
    <row r="2276" ht="12.75">
      <c r="U2276" s="22"/>
    </row>
    <row r="2277" ht="12.75">
      <c r="U2277" s="22"/>
    </row>
    <row r="2278" ht="12.75">
      <c r="U2278" s="22"/>
    </row>
    <row r="2279" ht="12.75">
      <c r="U2279" s="22"/>
    </row>
    <row r="2280" ht="12.75">
      <c r="U2280" s="22"/>
    </row>
    <row r="2281" ht="12.75">
      <c r="U2281" s="22"/>
    </row>
    <row r="2282" ht="12.75">
      <c r="U2282" s="22"/>
    </row>
    <row r="2283" ht="12.75">
      <c r="U2283" s="22"/>
    </row>
    <row r="2284" ht="12.75">
      <c r="U2284" s="22"/>
    </row>
    <row r="2285" ht="12.75">
      <c r="U2285" s="22"/>
    </row>
    <row r="2286" ht="12.75">
      <c r="U2286" s="22"/>
    </row>
    <row r="2287" ht="12.75">
      <c r="U2287" s="22"/>
    </row>
    <row r="2288" ht="12.75">
      <c r="U2288" s="22"/>
    </row>
    <row r="2289" ht="12.75">
      <c r="U2289" s="22"/>
    </row>
    <row r="2290" ht="12.75">
      <c r="U2290" s="22"/>
    </row>
    <row r="2291" ht="12.75">
      <c r="U2291" s="22"/>
    </row>
    <row r="2292" ht="12.75">
      <c r="U2292" s="22"/>
    </row>
    <row r="2293" ht="12.75">
      <c r="U2293" s="22"/>
    </row>
    <row r="2294" ht="12.75">
      <c r="U2294" s="22"/>
    </row>
    <row r="2295" ht="12.75">
      <c r="U2295" s="22"/>
    </row>
    <row r="2296" ht="12.75">
      <c r="U2296" s="22"/>
    </row>
    <row r="2297" ht="12.75">
      <c r="U2297" s="22"/>
    </row>
    <row r="2298" ht="12.75">
      <c r="U2298" s="22"/>
    </row>
    <row r="2299" ht="12.75">
      <c r="U2299" s="22"/>
    </row>
    <row r="2300" ht="12.75">
      <c r="U2300" s="22"/>
    </row>
    <row r="2301" ht="12.75">
      <c r="U2301" s="22"/>
    </row>
    <row r="2302" ht="12.75">
      <c r="U2302" s="22"/>
    </row>
    <row r="2303" ht="12.75">
      <c r="U2303" s="22"/>
    </row>
    <row r="2304" ht="12.75">
      <c r="U2304" s="22"/>
    </row>
    <row r="2305" ht="12.75">
      <c r="U2305" s="22"/>
    </row>
    <row r="2306" ht="12.75">
      <c r="U2306" s="22"/>
    </row>
    <row r="2307" ht="12.75">
      <c r="U2307" s="22"/>
    </row>
    <row r="2308" ht="12.75">
      <c r="U2308" s="22"/>
    </row>
    <row r="2309" ht="12.75">
      <c r="U2309" s="22"/>
    </row>
    <row r="2310" ht="12.75">
      <c r="U2310" s="22"/>
    </row>
    <row r="2311" ht="12.75">
      <c r="U2311" s="22"/>
    </row>
    <row r="2312" ht="12.75">
      <c r="U2312" s="22"/>
    </row>
    <row r="2313" ht="12.75">
      <c r="U2313" s="22"/>
    </row>
    <row r="2314" ht="12.75">
      <c r="U2314" s="22"/>
    </row>
    <row r="2315" ht="12.75">
      <c r="U2315" s="22"/>
    </row>
    <row r="2316" ht="12.75">
      <c r="U2316" s="22"/>
    </row>
    <row r="2317" ht="12.75">
      <c r="U2317" s="22"/>
    </row>
    <row r="2318" ht="12.75">
      <c r="U2318" s="22"/>
    </row>
    <row r="2319" ht="12.75">
      <c r="U2319" s="22"/>
    </row>
    <row r="2320" ht="12.75">
      <c r="U2320" s="22"/>
    </row>
    <row r="2321" ht="12.75">
      <c r="U2321" s="22"/>
    </row>
    <row r="2322" ht="12.75">
      <c r="U2322" s="22"/>
    </row>
    <row r="2323" ht="12.75">
      <c r="U2323" s="22"/>
    </row>
    <row r="2324" ht="12.75">
      <c r="U2324" s="22"/>
    </row>
    <row r="2325" ht="12.75">
      <c r="U2325" s="22"/>
    </row>
    <row r="2326" ht="12.75">
      <c r="U2326" s="22"/>
    </row>
    <row r="2327" ht="12.75">
      <c r="U2327" s="22"/>
    </row>
    <row r="2328" ht="12.75">
      <c r="U2328" s="22"/>
    </row>
    <row r="2329" ht="12.75">
      <c r="U2329" s="22"/>
    </row>
    <row r="2330" ht="12.75">
      <c r="U2330" s="22"/>
    </row>
    <row r="2331" ht="12.75">
      <c r="U2331" s="22"/>
    </row>
    <row r="2332" ht="12.75">
      <c r="U2332" s="22"/>
    </row>
    <row r="2333" ht="12.75">
      <c r="U2333" s="22"/>
    </row>
    <row r="2334" ht="12.75">
      <c r="U2334" s="22"/>
    </row>
    <row r="2335" ht="12.75">
      <c r="U2335" s="22"/>
    </row>
    <row r="2336" ht="12.75">
      <c r="U2336" s="22"/>
    </row>
    <row r="2337" ht="12.75">
      <c r="U2337" s="22"/>
    </row>
    <row r="2338" ht="12.75">
      <c r="U2338" s="22"/>
    </row>
    <row r="2339" ht="12.75">
      <c r="U2339" s="22"/>
    </row>
    <row r="2340" ht="12.75">
      <c r="U2340" s="22"/>
    </row>
    <row r="2341" ht="12.75">
      <c r="U2341" s="22"/>
    </row>
    <row r="2342" ht="12.75">
      <c r="U2342" s="22"/>
    </row>
    <row r="2343" ht="12.75">
      <c r="U2343" s="22"/>
    </row>
    <row r="2344" ht="12.75">
      <c r="U2344" s="22"/>
    </row>
    <row r="2345" ht="12.75">
      <c r="U2345" s="22"/>
    </row>
    <row r="2346" ht="12.75">
      <c r="U2346" s="22"/>
    </row>
    <row r="2347" ht="12.75">
      <c r="U2347" s="22"/>
    </row>
    <row r="2348" ht="12.75">
      <c r="U2348" s="22"/>
    </row>
    <row r="2349" ht="12.75">
      <c r="U2349" s="22"/>
    </row>
    <row r="2350" ht="12.75">
      <c r="U2350" s="22"/>
    </row>
    <row r="2351" ht="12.75">
      <c r="U2351" s="22"/>
    </row>
    <row r="2352" ht="12.75">
      <c r="U2352" s="22"/>
    </row>
    <row r="2353" ht="12.75">
      <c r="U2353" s="22"/>
    </row>
    <row r="2354" ht="12.75">
      <c r="U2354" s="22"/>
    </row>
    <row r="2355" ht="12.75">
      <c r="U2355" s="22"/>
    </row>
    <row r="2356" ht="12.75">
      <c r="U2356" s="22"/>
    </row>
    <row r="2357" ht="12.75">
      <c r="U2357" s="22"/>
    </row>
    <row r="2358" ht="12.75">
      <c r="U2358" s="22"/>
    </row>
    <row r="2359" ht="12.75">
      <c r="U2359" s="22"/>
    </row>
    <row r="2360" ht="12.75">
      <c r="U2360" s="22"/>
    </row>
    <row r="2361" ht="12.75">
      <c r="U2361" s="22"/>
    </row>
    <row r="2362" ht="12.75">
      <c r="U2362" s="22"/>
    </row>
    <row r="2363" ht="12.75">
      <c r="U2363" s="22"/>
    </row>
    <row r="2364" ht="12.75">
      <c r="U2364" s="22"/>
    </row>
    <row r="2365" ht="12.75">
      <c r="U2365" s="22"/>
    </row>
    <row r="2366" ht="12.75">
      <c r="U2366" s="22"/>
    </row>
    <row r="2367" ht="12.75">
      <c r="U2367" s="22"/>
    </row>
    <row r="2368" ht="12.75">
      <c r="U2368" s="22"/>
    </row>
    <row r="2369" ht="12.75">
      <c r="U2369" s="22"/>
    </row>
    <row r="2370" ht="12.75">
      <c r="U2370" s="22"/>
    </row>
    <row r="2371" ht="12.75">
      <c r="U2371" s="22"/>
    </row>
    <row r="2372" ht="12.75">
      <c r="U2372" s="22"/>
    </row>
    <row r="2373" ht="12.75">
      <c r="U2373" s="22"/>
    </row>
    <row r="2374" ht="12.75">
      <c r="U2374" s="22"/>
    </row>
    <row r="2375" ht="12.75">
      <c r="U2375" s="22"/>
    </row>
    <row r="2376" ht="12.75">
      <c r="U2376" s="22"/>
    </row>
    <row r="2377" ht="12.75">
      <c r="U2377" s="22"/>
    </row>
    <row r="2378" ht="12.75">
      <c r="U2378" s="22"/>
    </row>
    <row r="2379" ht="12.75">
      <c r="U2379" s="22"/>
    </row>
    <row r="2380" ht="12.75">
      <c r="U2380" s="22"/>
    </row>
    <row r="2381" ht="12.75">
      <c r="U2381" s="22"/>
    </row>
    <row r="2382" ht="12.75">
      <c r="U2382" s="22"/>
    </row>
    <row r="2383" ht="12.75">
      <c r="U2383" s="22"/>
    </row>
    <row r="2384" ht="12.75">
      <c r="U2384" s="22"/>
    </row>
    <row r="2385" ht="12.75">
      <c r="U2385" s="22"/>
    </row>
    <row r="2386" ht="12.75">
      <c r="U2386" s="22"/>
    </row>
    <row r="2387" ht="12.75">
      <c r="U2387" s="22"/>
    </row>
    <row r="2388" ht="12.75">
      <c r="U2388" s="22"/>
    </row>
    <row r="2389" ht="12.75">
      <c r="U2389" s="22"/>
    </row>
    <row r="2390" ht="12.75">
      <c r="U2390" s="22"/>
    </row>
    <row r="2391" ht="12.75">
      <c r="U2391" s="22"/>
    </row>
    <row r="2392" ht="12.75">
      <c r="U2392" s="22"/>
    </row>
    <row r="2393" ht="12.75">
      <c r="U2393" s="22"/>
    </row>
    <row r="2394" ht="12.75">
      <c r="U2394" s="22"/>
    </row>
    <row r="2395" ht="12.75">
      <c r="U2395" s="22"/>
    </row>
    <row r="2396" ht="12.75">
      <c r="U2396" s="22"/>
    </row>
    <row r="2397" ht="12.75">
      <c r="U2397" s="22"/>
    </row>
    <row r="2398" ht="12.75">
      <c r="U2398" s="22"/>
    </row>
    <row r="2399" ht="12.75">
      <c r="U2399" s="22"/>
    </row>
    <row r="2400" ht="12.75">
      <c r="U2400" s="22"/>
    </row>
    <row r="2401" ht="12.75">
      <c r="U2401" s="22"/>
    </row>
    <row r="2402" ht="12.75">
      <c r="U2402" s="22"/>
    </row>
    <row r="2403" ht="12.75">
      <c r="U2403" s="22"/>
    </row>
    <row r="2404" ht="12.75">
      <c r="U2404" s="22"/>
    </row>
    <row r="2405" ht="12.75">
      <c r="U2405" s="22"/>
    </row>
    <row r="2406" ht="12.75">
      <c r="U2406" s="22"/>
    </row>
    <row r="2407" ht="12.75">
      <c r="U2407" s="22"/>
    </row>
    <row r="2408" ht="12.75">
      <c r="U2408" s="22"/>
    </row>
    <row r="2409" ht="12.75">
      <c r="U2409" s="22"/>
    </row>
    <row r="2410" ht="12.75">
      <c r="U2410" s="22"/>
    </row>
    <row r="2411" ht="12.75">
      <c r="U2411" s="22"/>
    </row>
    <row r="2412" ht="12.75">
      <c r="U2412" s="22"/>
    </row>
    <row r="2413" ht="12.75">
      <c r="U2413" s="22"/>
    </row>
    <row r="2414" ht="12.75">
      <c r="U2414" s="22"/>
    </row>
    <row r="2415" ht="12.75">
      <c r="U2415" s="22"/>
    </row>
    <row r="2416" ht="12.75">
      <c r="U2416" s="22"/>
    </row>
    <row r="2417" ht="12.75">
      <c r="U2417" s="22"/>
    </row>
    <row r="2418" ht="12.75">
      <c r="U2418" s="22"/>
    </row>
    <row r="2419" ht="12.75">
      <c r="U2419" s="22"/>
    </row>
    <row r="2420" ht="12.75">
      <c r="U2420" s="22"/>
    </row>
    <row r="2421" ht="12.75">
      <c r="U2421" s="22"/>
    </row>
    <row r="2422" ht="12.75">
      <c r="U2422" s="22"/>
    </row>
    <row r="2423" ht="12.75">
      <c r="U2423" s="22"/>
    </row>
    <row r="2424" ht="12.75">
      <c r="U2424" s="22"/>
    </row>
    <row r="2425" ht="12.75">
      <c r="U2425" s="22"/>
    </row>
    <row r="2426" ht="12.75">
      <c r="U2426" s="22"/>
    </row>
    <row r="2427" ht="12.75">
      <c r="U2427" s="22"/>
    </row>
    <row r="2428" ht="12.75">
      <c r="U2428" s="22"/>
    </row>
    <row r="2429" ht="12.75">
      <c r="U2429" s="22"/>
    </row>
    <row r="2430" ht="12.75">
      <c r="U2430" s="22"/>
    </row>
    <row r="2431" ht="12.75">
      <c r="U2431" s="22"/>
    </row>
    <row r="2432" ht="12.75">
      <c r="U2432" s="22"/>
    </row>
    <row r="2433" ht="12.75">
      <c r="U2433" s="22"/>
    </row>
    <row r="2434" ht="12.75">
      <c r="U2434" s="22"/>
    </row>
    <row r="2435" ht="12.75">
      <c r="U2435" s="22"/>
    </row>
    <row r="2436" ht="12.75">
      <c r="U2436" s="22"/>
    </row>
    <row r="2437" ht="12.75">
      <c r="U2437" s="22"/>
    </row>
    <row r="2438" ht="12.75">
      <c r="U2438" s="22"/>
    </row>
    <row r="2439" ht="12.75">
      <c r="U2439" s="22"/>
    </row>
    <row r="2440" ht="12.75">
      <c r="U2440" s="22"/>
    </row>
    <row r="2441" ht="12.75">
      <c r="U2441" s="22"/>
    </row>
    <row r="2442" ht="12.75">
      <c r="U2442" s="22"/>
    </row>
    <row r="2443" ht="12.75">
      <c r="U2443" s="22"/>
    </row>
    <row r="2444" ht="12.75">
      <c r="U2444" s="22"/>
    </row>
    <row r="2445" ht="12.75">
      <c r="U2445" s="22"/>
    </row>
    <row r="2446" ht="12.75">
      <c r="U2446" s="22"/>
    </row>
    <row r="2447" ht="12.75">
      <c r="U2447" s="22"/>
    </row>
    <row r="2448" ht="12.75">
      <c r="U2448" s="22"/>
    </row>
    <row r="2449" ht="12.75">
      <c r="U2449" s="22"/>
    </row>
    <row r="2450" ht="12.75">
      <c r="U2450" s="22"/>
    </row>
    <row r="2451" ht="12.75">
      <c r="U2451" s="22"/>
    </row>
    <row r="2452" ht="12.75">
      <c r="U2452" s="22"/>
    </row>
    <row r="2453" ht="12.75">
      <c r="U2453" s="22"/>
    </row>
    <row r="2454" ht="12.75">
      <c r="U2454" s="22"/>
    </row>
    <row r="2455" ht="12.75">
      <c r="U2455" s="22"/>
    </row>
    <row r="2456" ht="12.75">
      <c r="U2456" s="22"/>
    </row>
    <row r="2457" ht="12.75">
      <c r="U2457" s="22"/>
    </row>
    <row r="2458" ht="12.75">
      <c r="U2458" s="22"/>
    </row>
    <row r="2459" ht="12.75">
      <c r="U2459" s="22"/>
    </row>
    <row r="2460" ht="12.75">
      <c r="U2460" s="22"/>
    </row>
    <row r="2461" ht="12.75">
      <c r="U2461" s="22"/>
    </row>
    <row r="2462" ht="12.75">
      <c r="U2462" s="22"/>
    </row>
    <row r="2463" ht="12.75">
      <c r="U2463" s="22"/>
    </row>
    <row r="2464" ht="12.75">
      <c r="U2464" s="22"/>
    </row>
    <row r="2465" ht="12.75">
      <c r="U2465" s="22"/>
    </row>
    <row r="2466" ht="12.75">
      <c r="U2466" s="22"/>
    </row>
    <row r="2467" ht="12.75">
      <c r="U2467" s="22"/>
    </row>
    <row r="2468" ht="12.75">
      <c r="U2468" s="22"/>
    </row>
    <row r="2469" ht="12.75">
      <c r="U2469" s="22"/>
    </row>
    <row r="2470" ht="12.75">
      <c r="U2470" s="22"/>
    </row>
    <row r="2471" ht="12.75">
      <c r="U2471" s="22"/>
    </row>
    <row r="2472" ht="12.75">
      <c r="U2472" s="22"/>
    </row>
    <row r="2473" ht="12.75">
      <c r="U2473" s="22"/>
    </row>
    <row r="2474" ht="12.75">
      <c r="U2474" s="22"/>
    </row>
    <row r="2475" ht="12.75">
      <c r="U2475" s="22"/>
    </row>
    <row r="2476" ht="12.75">
      <c r="U2476" s="22"/>
    </row>
    <row r="2477" ht="12.75">
      <c r="U2477" s="22"/>
    </row>
    <row r="2478" ht="12.75">
      <c r="U2478" s="22"/>
    </row>
    <row r="2479" ht="12.75">
      <c r="U2479" s="22"/>
    </row>
    <row r="2480" ht="12.75">
      <c r="U2480" s="22"/>
    </row>
    <row r="2481" ht="12.75">
      <c r="U2481" s="22"/>
    </row>
    <row r="2482" ht="12.75">
      <c r="U2482" s="22"/>
    </row>
    <row r="2483" ht="12.75">
      <c r="U2483" s="22"/>
    </row>
    <row r="2484" ht="12.75">
      <c r="U2484" s="22"/>
    </row>
    <row r="2485" ht="12.75">
      <c r="U2485" s="22"/>
    </row>
    <row r="2486" ht="12.75">
      <c r="U2486" s="22"/>
    </row>
    <row r="2487" ht="12.75">
      <c r="U2487" s="22"/>
    </row>
    <row r="2488" ht="12.75">
      <c r="U2488" s="22"/>
    </row>
    <row r="2489" ht="12.75">
      <c r="U2489" s="22"/>
    </row>
    <row r="2490" ht="12.75">
      <c r="U2490" s="22"/>
    </row>
    <row r="2491" ht="12.75">
      <c r="U2491" s="22"/>
    </row>
    <row r="2492" ht="12.75">
      <c r="U2492" s="22"/>
    </row>
    <row r="2493" ht="12.75">
      <c r="U2493" s="22"/>
    </row>
    <row r="2494" ht="12.75">
      <c r="U2494" s="22"/>
    </row>
    <row r="2495" ht="12.75">
      <c r="U2495" s="22"/>
    </row>
    <row r="2496" ht="12.75">
      <c r="U2496" s="22"/>
    </row>
    <row r="2497" ht="12.75">
      <c r="U2497" s="22"/>
    </row>
    <row r="2498" ht="12.75">
      <c r="U2498" s="22"/>
    </row>
    <row r="2499" ht="12.75">
      <c r="U2499" s="22"/>
    </row>
    <row r="2500" ht="12.75">
      <c r="U2500" s="22"/>
    </row>
    <row r="2501" ht="12.75">
      <c r="U2501" s="22"/>
    </row>
    <row r="2502" ht="12.75">
      <c r="U2502" s="22"/>
    </row>
    <row r="2503" ht="12.75">
      <c r="U2503" s="22"/>
    </row>
    <row r="2504" ht="12.75">
      <c r="U2504" s="22"/>
    </row>
    <row r="2505" ht="12.75">
      <c r="U2505" s="22"/>
    </row>
    <row r="2506" ht="12.75">
      <c r="U2506" s="22"/>
    </row>
    <row r="2507" ht="12.75">
      <c r="U2507" s="22"/>
    </row>
    <row r="2508" ht="12.75">
      <c r="U2508" s="22"/>
    </row>
    <row r="2509" ht="12.75">
      <c r="U2509" s="22"/>
    </row>
    <row r="2510" ht="12.75">
      <c r="U2510" s="22"/>
    </row>
    <row r="2511" ht="12.75">
      <c r="U2511" s="22"/>
    </row>
    <row r="2512" ht="12.75">
      <c r="U2512" s="22"/>
    </row>
    <row r="2513" ht="12.75">
      <c r="U2513" s="22"/>
    </row>
    <row r="2514" ht="12.75">
      <c r="U2514" s="22"/>
    </row>
    <row r="2515" ht="12.75">
      <c r="U2515" s="22"/>
    </row>
    <row r="2516" ht="12.75">
      <c r="U2516" s="22"/>
    </row>
    <row r="2517" ht="12.75">
      <c r="U2517" s="22"/>
    </row>
    <row r="2518" ht="12.75">
      <c r="U2518" s="22"/>
    </row>
    <row r="2519" ht="12.75">
      <c r="U2519" s="22"/>
    </row>
    <row r="2520" ht="12.75">
      <c r="U2520" s="22"/>
    </row>
    <row r="2521" ht="12.75">
      <c r="U2521" s="22"/>
    </row>
    <row r="2522" ht="12.75">
      <c r="U2522" s="22"/>
    </row>
    <row r="2523" ht="12.75">
      <c r="U2523" s="22"/>
    </row>
    <row r="2524" ht="12.75">
      <c r="U2524" s="22"/>
    </row>
    <row r="2525" ht="12.75">
      <c r="U2525" s="22"/>
    </row>
    <row r="2526" ht="12.75">
      <c r="U2526" s="22"/>
    </row>
    <row r="2527" ht="12.75">
      <c r="U2527" s="22"/>
    </row>
    <row r="2528" ht="12.75">
      <c r="U2528" s="22"/>
    </row>
    <row r="2529" ht="12.75">
      <c r="U2529" s="22"/>
    </row>
    <row r="2530" ht="12.75">
      <c r="U2530" s="22"/>
    </row>
    <row r="2531" ht="12.75">
      <c r="U2531" s="22"/>
    </row>
    <row r="2532" ht="12.75">
      <c r="U2532" s="22"/>
    </row>
    <row r="2533" ht="12.75">
      <c r="U2533" s="22"/>
    </row>
    <row r="2534" ht="12.75">
      <c r="U2534" s="22"/>
    </row>
    <row r="2535" ht="12.75">
      <c r="U2535" s="22"/>
    </row>
    <row r="2536" ht="12.75">
      <c r="U2536" s="22"/>
    </row>
    <row r="2537" ht="12.75">
      <c r="U2537" s="22"/>
    </row>
    <row r="2538" ht="12.75">
      <c r="U2538" s="22"/>
    </row>
    <row r="2539" ht="12.75">
      <c r="U2539" s="22"/>
    </row>
    <row r="2540" ht="12.75">
      <c r="U2540" s="22"/>
    </row>
    <row r="2541" ht="12.75">
      <c r="U2541" s="22"/>
    </row>
    <row r="2542" ht="12.75">
      <c r="U2542" s="22"/>
    </row>
    <row r="2543" ht="12.75">
      <c r="U2543" s="22"/>
    </row>
    <row r="2544" ht="12.75">
      <c r="U2544" s="22"/>
    </row>
    <row r="2545" ht="12.75">
      <c r="U2545" s="22"/>
    </row>
    <row r="2546" ht="12.75">
      <c r="U2546" s="22"/>
    </row>
    <row r="2547" ht="12.75">
      <c r="U2547" s="22"/>
    </row>
    <row r="2548" ht="12.75">
      <c r="U2548" s="22"/>
    </row>
    <row r="2549" ht="12.75">
      <c r="U2549" s="22"/>
    </row>
    <row r="2550" ht="12.75">
      <c r="U2550" s="22"/>
    </row>
    <row r="2551" ht="12.75">
      <c r="U2551" s="22"/>
    </row>
    <row r="2552" ht="12.75">
      <c r="U2552" s="22"/>
    </row>
    <row r="2553" ht="12.75">
      <c r="U2553" s="22"/>
    </row>
    <row r="2554" ht="12.75">
      <c r="U2554" s="22"/>
    </row>
    <row r="2555" ht="12.75">
      <c r="U2555" s="22"/>
    </row>
    <row r="2556" ht="12.75">
      <c r="U2556" s="22"/>
    </row>
    <row r="2557" ht="12.75">
      <c r="U2557" s="22"/>
    </row>
    <row r="2558" ht="12.75">
      <c r="U2558" s="22"/>
    </row>
    <row r="2559" ht="12.75">
      <c r="U2559" s="22"/>
    </row>
    <row r="2560" ht="12.75">
      <c r="U2560" s="22"/>
    </row>
    <row r="2561" ht="12.75">
      <c r="U2561" s="22"/>
    </row>
    <row r="2562" ht="12.75">
      <c r="U2562" s="22"/>
    </row>
    <row r="2563" ht="12.75">
      <c r="U2563" s="22"/>
    </row>
    <row r="2564" ht="12.75">
      <c r="U2564" s="22"/>
    </row>
    <row r="2565" ht="12.75">
      <c r="U2565" s="22"/>
    </row>
    <row r="2566" ht="12.75">
      <c r="U2566" s="22"/>
    </row>
    <row r="2567" ht="12.75">
      <c r="U2567" s="22"/>
    </row>
    <row r="2568" ht="12.75">
      <c r="U2568" s="22"/>
    </row>
    <row r="2569" ht="12.75">
      <c r="U2569" s="22"/>
    </row>
    <row r="2570" ht="12.75">
      <c r="U2570" s="22"/>
    </row>
    <row r="2571" ht="12.75">
      <c r="U2571" s="22"/>
    </row>
    <row r="2572" ht="12.75">
      <c r="U2572" s="22"/>
    </row>
    <row r="2573" ht="12.75">
      <c r="U2573" s="22"/>
    </row>
    <row r="2574" ht="12.75">
      <c r="U2574" s="22"/>
    </row>
    <row r="2575" ht="12.75">
      <c r="U2575" s="22"/>
    </row>
    <row r="2576" ht="12.75">
      <c r="U2576" s="22"/>
    </row>
    <row r="2577" ht="12.75">
      <c r="U2577" s="22"/>
    </row>
    <row r="2578" ht="12.75">
      <c r="U2578" s="22"/>
    </row>
    <row r="2579" ht="12.75">
      <c r="U2579" s="22"/>
    </row>
    <row r="2580" ht="12.75">
      <c r="U2580" s="22"/>
    </row>
    <row r="2581" ht="12.75">
      <c r="U2581" s="22"/>
    </row>
    <row r="2582" ht="12.75">
      <c r="U2582" s="22"/>
    </row>
    <row r="2583" ht="12.75">
      <c r="U2583" s="22"/>
    </row>
    <row r="2584" ht="12.75">
      <c r="U2584" s="22"/>
    </row>
    <row r="2585" ht="12.75">
      <c r="U2585" s="22"/>
    </row>
    <row r="2586" ht="12.75">
      <c r="U2586" s="22"/>
    </row>
    <row r="2587" ht="12.75">
      <c r="U2587" s="22"/>
    </row>
    <row r="2588" ht="12.75">
      <c r="U2588" s="22"/>
    </row>
    <row r="2589" ht="12.75">
      <c r="U2589" s="22"/>
    </row>
    <row r="2590" ht="12.75">
      <c r="U2590" s="22"/>
    </row>
    <row r="2591" ht="12.75">
      <c r="U2591" s="22"/>
    </row>
    <row r="2592" ht="12.75">
      <c r="U2592" s="22"/>
    </row>
    <row r="2593" ht="12.75">
      <c r="U2593" s="22"/>
    </row>
    <row r="2594" ht="12.75">
      <c r="U2594" s="22"/>
    </row>
    <row r="2595" ht="12.75">
      <c r="U2595" s="22"/>
    </row>
    <row r="2596" ht="12.75">
      <c r="U2596" s="22"/>
    </row>
    <row r="2597" ht="12.75">
      <c r="U2597" s="22"/>
    </row>
    <row r="2598" ht="12.75">
      <c r="U2598" s="22"/>
    </row>
    <row r="2599" ht="12.75">
      <c r="U2599" s="22"/>
    </row>
    <row r="2600" ht="12.75">
      <c r="U2600" s="22"/>
    </row>
    <row r="2601" ht="12.75">
      <c r="U2601" s="22"/>
    </row>
    <row r="2602" ht="12.75">
      <c r="U2602" s="22"/>
    </row>
    <row r="2603" ht="12.75">
      <c r="U2603" s="22"/>
    </row>
    <row r="2604" ht="12.75">
      <c r="U2604" s="22"/>
    </row>
    <row r="2605" ht="12.75">
      <c r="U2605" s="22"/>
    </row>
    <row r="2606" ht="12.75">
      <c r="U2606" s="22"/>
    </row>
    <row r="2607" ht="12.75">
      <c r="U2607" s="22"/>
    </row>
    <row r="2608" ht="12.75">
      <c r="U2608" s="22"/>
    </row>
    <row r="2609" ht="12.75">
      <c r="U2609" s="22"/>
    </row>
    <row r="2610" ht="12.75">
      <c r="U2610" s="22"/>
    </row>
    <row r="2611" ht="12.75">
      <c r="U2611" s="22"/>
    </row>
    <row r="2612" ht="12.75">
      <c r="U2612" s="22"/>
    </row>
    <row r="2613" ht="12.75">
      <c r="U2613" s="22"/>
    </row>
    <row r="2614" ht="12.75">
      <c r="U2614" s="22"/>
    </row>
    <row r="2615" ht="12.75">
      <c r="U2615" s="22"/>
    </row>
    <row r="2616" ht="12.75">
      <c r="U2616" s="22"/>
    </row>
    <row r="2617" ht="12.75">
      <c r="U2617" s="22"/>
    </row>
    <row r="2618" ht="12.75">
      <c r="U2618" s="22"/>
    </row>
    <row r="2619" ht="12.75">
      <c r="U2619" s="22"/>
    </row>
    <row r="2620" ht="12.75">
      <c r="U2620" s="22"/>
    </row>
    <row r="2621" ht="12.75">
      <c r="U2621" s="22"/>
    </row>
    <row r="2622" ht="12.75">
      <c r="U2622" s="22"/>
    </row>
    <row r="2623" ht="12.75">
      <c r="U2623" s="22"/>
    </row>
    <row r="2624" ht="12.75">
      <c r="U2624" s="22"/>
    </row>
    <row r="2625" ht="12.75">
      <c r="U2625" s="22"/>
    </row>
    <row r="2626" ht="12.75">
      <c r="U2626" s="22"/>
    </row>
    <row r="2627" ht="12.75">
      <c r="U2627" s="22"/>
    </row>
    <row r="2628" ht="12.75">
      <c r="U2628" s="22"/>
    </row>
    <row r="2629" ht="12.75">
      <c r="U2629" s="22"/>
    </row>
    <row r="2630" ht="12.75">
      <c r="U2630" s="22"/>
    </row>
    <row r="2631" ht="12.75">
      <c r="U2631" s="22"/>
    </row>
    <row r="2632" ht="12.75">
      <c r="U2632" s="22"/>
    </row>
    <row r="2633" ht="12.75">
      <c r="U2633" s="22"/>
    </row>
    <row r="2634" ht="12.75">
      <c r="U2634" s="22"/>
    </row>
    <row r="2635" ht="12.75">
      <c r="U2635" s="22"/>
    </row>
    <row r="2636" ht="12.75">
      <c r="U2636" s="22"/>
    </row>
    <row r="2637" ht="12.75">
      <c r="U2637" s="22"/>
    </row>
    <row r="2638" ht="12.75">
      <c r="U2638" s="22"/>
    </row>
    <row r="2639" ht="12.75">
      <c r="U2639" s="22"/>
    </row>
    <row r="2640" ht="12.75">
      <c r="U2640" s="22"/>
    </row>
    <row r="2641" ht="12.75">
      <c r="U2641" s="22"/>
    </row>
    <row r="2642" ht="12.75">
      <c r="U2642" s="22"/>
    </row>
    <row r="2643" ht="12.75">
      <c r="U2643" s="22"/>
    </row>
    <row r="2644" ht="12.75">
      <c r="U2644" s="22"/>
    </row>
    <row r="2645" ht="12.75">
      <c r="U2645" s="22"/>
    </row>
    <row r="2646" ht="12.75">
      <c r="U2646" s="22"/>
    </row>
    <row r="2647" ht="12.75">
      <c r="U2647" s="22"/>
    </row>
    <row r="2648" ht="12.75">
      <c r="U2648" s="22"/>
    </row>
    <row r="2649" ht="12.75">
      <c r="U2649" s="22"/>
    </row>
    <row r="2650" ht="12.75">
      <c r="U2650" s="22"/>
    </row>
    <row r="2651" ht="12.75">
      <c r="U2651" s="22"/>
    </row>
    <row r="2652" ht="12.75">
      <c r="U2652" s="22"/>
    </row>
    <row r="2653" ht="12.75">
      <c r="U2653" s="22"/>
    </row>
    <row r="2654" ht="12.75">
      <c r="U2654" s="22"/>
    </row>
    <row r="2655" ht="12.75">
      <c r="U2655" s="22"/>
    </row>
    <row r="2656" ht="12.75">
      <c r="U2656" s="22"/>
    </row>
    <row r="2657" ht="12.75">
      <c r="U2657" s="22"/>
    </row>
    <row r="2658" ht="12.75">
      <c r="U2658" s="22"/>
    </row>
    <row r="2659" ht="12.75">
      <c r="U2659" s="22"/>
    </row>
    <row r="2660" ht="12.75">
      <c r="U2660" s="22"/>
    </row>
    <row r="2661" ht="12.75">
      <c r="U2661" s="22"/>
    </row>
    <row r="2662" ht="12.75">
      <c r="U2662" s="22"/>
    </row>
    <row r="2663" ht="12.75">
      <c r="U2663" s="22"/>
    </row>
    <row r="2664" ht="12.75">
      <c r="U2664" s="22"/>
    </row>
    <row r="2665" ht="12.75">
      <c r="U2665" s="22"/>
    </row>
    <row r="2666" ht="12.75">
      <c r="U2666" s="22"/>
    </row>
    <row r="2667" ht="12.75">
      <c r="U2667" s="22"/>
    </row>
    <row r="2668" ht="12.75">
      <c r="U2668" s="22"/>
    </row>
    <row r="2669" ht="12.75">
      <c r="U2669" s="22"/>
    </row>
    <row r="2670" ht="12.75">
      <c r="U2670" s="22"/>
    </row>
    <row r="2671" ht="12.75">
      <c r="U2671" s="22"/>
    </row>
    <row r="2672" ht="12.75">
      <c r="U2672" s="22"/>
    </row>
    <row r="2673" ht="12.75">
      <c r="U2673" s="22"/>
    </row>
    <row r="2674" ht="12.75">
      <c r="U2674" s="22"/>
    </row>
    <row r="2675" ht="12.75">
      <c r="U2675" s="22"/>
    </row>
    <row r="2676" ht="12.75">
      <c r="U2676" s="22"/>
    </row>
    <row r="2677" ht="12.75">
      <c r="U2677" s="22"/>
    </row>
    <row r="2678" ht="12.75">
      <c r="U2678" s="22"/>
    </row>
    <row r="2679" ht="12.75">
      <c r="U2679" s="22"/>
    </row>
    <row r="2680" ht="12.75">
      <c r="U2680" s="22"/>
    </row>
    <row r="2681" ht="12.75">
      <c r="U2681" s="22"/>
    </row>
    <row r="2682" ht="12.75">
      <c r="U2682" s="22"/>
    </row>
    <row r="2683" ht="12.75">
      <c r="U2683" s="22"/>
    </row>
    <row r="2684" ht="12.75">
      <c r="U2684" s="22"/>
    </row>
    <row r="2685" ht="12.75">
      <c r="U2685" s="22"/>
    </row>
    <row r="2686" ht="12.75">
      <c r="U2686" s="22"/>
    </row>
    <row r="2687" ht="12.75">
      <c r="U2687" s="22"/>
    </row>
    <row r="2688" ht="12.75">
      <c r="U2688" s="22"/>
    </row>
    <row r="2689" ht="12.75">
      <c r="U2689" s="22"/>
    </row>
    <row r="2690" ht="12.75">
      <c r="U2690" s="22"/>
    </row>
    <row r="2691" ht="12.75">
      <c r="U2691" s="22"/>
    </row>
    <row r="2692" ht="12.75">
      <c r="U2692" s="22"/>
    </row>
    <row r="2693" ht="12.75">
      <c r="U2693" s="22"/>
    </row>
    <row r="2694" ht="12.75">
      <c r="U2694" s="22"/>
    </row>
    <row r="2695" ht="12.75">
      <c r="U2695" s="22"/>
    </row>
    <row r="2696" ht="12.75">
      <c r="U2696" s="22"/>
    </row>
    <row r="2697" ht="12.75">
      <c r="U2697" s="22"/>
    </row>
    <row r="2698" ht="12.75">
      <c r="U2698" s="22"/>
    </row>
    <row r="2699" ht="12.75">
      <c r="U2699" s="22"/>
    </row>
    <row r="2700" ht="12.75">
      <c r="U2700" s="22"/>
    </row>
    <row r="2701" ht="12.75">
      <c r="U2701" s="22"/>
    </row>
    <row r="2702" ht="12.75">
      <c r="U2702" s="22"/>
    </row>
    <row r="2703" ht="12.75">
      <c r="U2703" s="22"/>
    </row>
    <row r="2704" ht="12.75">
      <c r="U2704" s="22"/>
    </row>
    <row r="2705" ht="12.75">
      <c r="U2705" s="22"/>
    </row>
    <row r="2706" ht="12.75">
      <c r="U2706" s="22"/>
    </row>
    <row r="2707" ht="12.75">
      <c r="U2707" s="22"/>
    </row>
    <row r="2708" ht="12.75">
      <c r="U2708" s="22"/>
    </row>
    <row r="2709" ht="12.75">
      <c r="U2709" s="22"/>
    </row>
    <row r="2710" ht="12.75">
      <c r="U2710" s="22"/>
    </row>
    <row r="2711" ht="12.75">
      <c r="U2711" s="22"/>
    </row>
    <row r="2712" ht="12.75">
      <c r="U2712" s="22"/>
    </row>
    <row r="2713" ht="12.75">
      <c r="U2713" s="22"/>
    </row>
    <row r="2714" ht="12.75">
      <c r="U2714" s="22"/>
    </row>
    <row r="2715" ht="12.75">
      <c r="U2715" s="22"/>
    </row>
    <row r="2716" ht="12.75">
      <c r="U2716" s="22"/>
    </row>
    <row r="2717" ht="12.75">
      <c r="U2717" s="22"/>
    </row>
    <row r="2718" ht="12.75">
      <c r="U2718" s="22"/>
    </row>
    <row r="2719" ht="12.75">
      <c r="U2719" s="22"/>
    </row>
    <row r="2720" ht="12.75">
      <c r="U2720" s="22"/>
    </row>
    <row r="2721" ht="12.75">
      <c r="U2721" s="22"/>
    </row>
    <row r="2722" ht="12.75">
      <c r="U2722" s="22"/>
    </row>
    <row r="2723" ht="12.75">
      <c r="U2723" s="22"/>
    </row>
    <row r="2724" ht="12.75">
      <c r="U2724" s="22"/>
    </row>
    <row r="2725" ht="12.75">
      <c r="U2725" s="22"/>
    </row>
    <row r="2726" ht="12.75">
      <c r="U2726" s="22"/>
    </row>
    <row r="2727" ht="12.75">
      <c r="U2727" s="22"/>
    </row>
    <row r="2728" ht="12.75">
      <c r="U2728" s="22"/>
    </row>
    <row r="2729" ht="12.75">
      <c r="U2729" s="22"/>
    </row>
    <row r="2730" ht="12.75">
      <c r="U2730" s="22"/>
    </row>
    <row r="2731" ht="12.75">
      <c r="U2731" s="22"/>
    </row>
    <row r="2732" ht="12.75">
      <c r="U2732" s="22"/>
    </row>
    <row r="2733" ht="12.75">
      <c r="U2733" s="22"/>
    </row>
    <row r="2734" ht="12.75">
      <c r="U2734" s="22"/>
    </row>
    <row r="2735" ht="12.75">
      <c r="U2735" s="22"/>
    </row>
    <row r="2736" ht="12.75">
      <c r="U2736" s="22"/>
    </row>
    <row r="2737" ht="12.75">
      <c r="U2737" s="22"/>
    </row>
    <row r="2738" ht="12.75">
      <c r="U2738" s="22"/>
    </row>
    <row r="2739" ht="12.75">
      <c r="U2739" s="22"/>
    </row>
    <row r="2740" ht="12.75">
      <c r="U2740" s="22"/>
    </row>
    <row r="2741" ht="12.75">
      <c r="U2741" s="22"/>
    </row>
    <row r="2742" ht="12.75">
      <c r="U2742" s="22"/>
    </row>
    <row r="2743" ht="12.75">
      <c r="U2743" s="22"/>
    </row>
    <row r="2744" ht="12.75">
      <c r="U2744" s="22"/>
    </row>
    <row r="2745" ht="12.75">
      <c r="U2745" s="22"/>
    </row>
    <row r="2746" ht="12.75">
      <c r="U2746" s="22"/>
    </row>
    <row r="2747" ht="12.75">
      <c r="U2747" s="22"/>
    </row>
    <row r="2748" ht="12.75">
      <c r="U2748" s="22"/>
    </row>
    <row r="2749" ht="12.75">
      <c r="U2749" s="22"/>
    </row>
    <row r="2750" ht="12.75">
      <c r="U2750" s="22"/>
    </row>
    <row r="2751" ht="12.75">
      <c r="U2751" s="22"/>
    </row>
    <row r="2752" ht="12.75">
      <c r="U2752" s="22"/>
    </row>
    <row r="2753" ht="12.75">
      <c r="U2753" s="22"/>
    </row>
    <row r="2754" ht="12.75">
      <c r="U2754" s="22"/>
    </row>
    <row r="2755" ht="12.75">
      <c r="U2755" s="22"/>
    </row>
    <row r="2756" ht="12.75">
      <c r="U2756" s="22"/>
    </row>
    <row r="2757" ht="12.75">
      <c r="U2757" s="22"/>
    </row>
    <row r="2758" ht="12.75">
      <c r="U2758" s="22"/>
    </row>
    <row r="2759" ht="12.75">
      <c r="U2759" s="22"/>
    </row>
    <row r="2760" ht="12.75">
      <c r="U2760" s="22"/>
    </row>
    <row r="2761" ht="12.75">
      <c r="U2761" s="22"/>
    </row>
    <row r="2762" ht="12.75">
      <c r="U2762" s="22"/>
    </row>
    <row r="2763" ht="12.75">
      <c r="U2763" s="22"/>
    </row>
    <row r="2764" ht="12.75">
      <c r="U2764" s="22"/>
    </row>
    <row r="2765" ht="12.75">
      <c r="U2765" s="22"/>
    </row>
    <row r="2766" ht="12.75">
      <c r="U2766" s="22"/>
    </row>
    <row r="2767" ht="12.75">
      <c r="U2767" s="22"/>
    </row>
    <row r="2768" ht="12.75">
      <c r="U2768" s="22"/>
    </row>
  </sheetData>
  <printOptions/>
  <pageMargins left="0.75" right="0.75" top="1" bottom="1" header="0.4921259845" footer="0.4921259845"/>
  <pageSetup horizontalDpi="300" verticalDpi="300" orientation="landscape" paperSize="9" r:id="rId1"/>
  <headerFooter alignWithMargins="0">
    <oddHeader>&amp;Ldt 1 KVV POV 22.3.07 - varianta final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MěÚ Nové Město nad Metují</dc:creator>
  <cp:keywords/>
  <dc:description/>
  <cp:lastModifiedBy>259</cp:lastModifiedBy>
  <cp:lastPrinted>2007-03-23T13:07:14Z</cp:lastPrinted>
  <dcterms:created xsi:type="dcterms:W3CDTF">2006-01-25T14:49:52Z</dcterms:created>
  <dcterms:modified xsi:type="dcterms:W3CDTF">2007-04-13T08:12:59Z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-860128966</vt:i4>
  </property>
  <property fmtid="{D5CDD505-2E9C-101B-9397-08002B2CF9AE}" pid="3" name="_EmailSubject">
    <vt:lpwstr>Schválené dotace POV</vt:lpwstr>
  </property>
  <property fmtid="{D5CDD505-2E9C-101B-9397-08002B2CF9AE}" pid="4" name="_AuthorEmail">
    <vt:lpwstr>rfodorova@kr-kralovehradecky.cz</vt:lpwstr>
  </property>
  <property fmtid="{D5CDD505-2E9C-101B-9397-08002B2CF9AE}" pid="5" name="_AuthorEmailDisplayName">
    <vt:lpwstr>Fodorová Renata</vt:lpwstr>
  </property>
  <property fmtid="{D5CDD505-2E9C-101B-9397-08002B2CF9AE}" pid="6" name="_PreviousAdHocReviewCycleID">
    <vt:i4>-221197659</vt:i4>
  </property>
  <property fmtid="{D5CDD505-2E9C-101B-9397-08002B2CF9AE}" pid="7" name="_ReviewingToolsShownOnce">
    <vt:lpwstr/>
  </property>
</Properties>
</file>