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13.9.2021" sheetId="1" r:id="rId1"/>
  </sheets>
  <definedNames>
    <definedName name="_xlnm.Print_Titles" localSheetId="0">'ZK13.9.2021'!$5:$5</definedName>
  </definedNames>
  <calcPr fullCalcOnLoad="1"/>
</workbook>
</file>

<file path=xl/sharedStrings.xml><?xml version="1.0" encoding="utf-8"?>
<sst xmlns="http://schemas.openxmlformats.org/spreadsheetml/2006/main" count="102" uniqueCount="95">
  <si>
    <t>§</t>
  </si>
  <si>
    <t>pol.</t>
  </si>
  <si>
    <t>org.</t>
  </si>
  <si>
    <t>CELKEM  - navýšení odvětví</t>
  </si>
  <si>
    <t>číslo akce</t>
  </si>
  <si>
    <t>v tis. Kč</t>
  </si>
  <si>
    <t>odvětví: sociální věci 28</t>
  </si>
  <si>
    <t>odvětví: školství 14</t>
  </si>
  <si>
    <t>odvětví: kultura 16</t>
  </si>
  <si>
    <t>odvětví: zdravotnictví 15</t>
  </si>
  <si>
    <t>Městská nemocnice, a. s., Dvůr Králové n/L.</t>
  </si>
  <si>
    <t>Oblastní nemocnice Trutnov a. s.</t>
  </si>
  <si>
    <t>ZD/12/455</t>
  </si>
  <si>
    <t>Výstavba konsolidovaných laboratoří a transfúzního oddělení</t>
  </si>
  <si>
    <t>ZD/17/423</t>
  </si>
  <si>
    <t>Nástavba operač. sálů a sterilizace na dvorním traktu laboratoří MN a.s. DK</t>
  </si>
  <si>
    <t>Galerie moderního umění v Hradci Králové</t>
  </si>
  <si>
    <t>Opravy v areálu U Koruny</t>
  </si>
  <si>
    <t>Kapitola 50 - Fond rozvoje a reprodukce  Královéhradeckého kraje rok 2021, 3. změna rozpočtu</t>
  </si>
  <si>
    <t>Gymnázium J. K. Tyla, Hradec Králové, Tylovo nábř. 682</t>
  </si>
  <si>
    <t>SM/19/304</t>
  </si>
  <si>
    <t>Rekonstrukce vily vč. parkové úpravy</t>
  </si>
  <si>
    <t>Rekonstrukce vily vč. parkové úpravy - vybavení</t>
  </si>
  <si>
    <t>Střední průmyslová škola stavební, Hradec Králové, Pospíšilova tř. 787</t>
  </si>
  <si>
    <t>SM/21/301</t>
  </si>
  <si>
    <t>Rekonstrukce učebny (virtuální reality)</t>
  </si>
  <si>
    <t>Mateřská škola, Speciální základní škola a Praktická škola, Hradec Králové, Hradecká 1231</t>
  </si>
  <si>
    <t>SM/19/310</t>
  </si>
  <si>
    <t>Reko MŠ Slunečnice - aktualizace PD</t>
  </si>
  <si>
    <t>SM/16/359</t>
  </si>
  <si>
    <t>Výdejna stravy - (Králíček), stavební úpravy  etapa 2.</t>
  </si>
  <si>
    <t>Dětský domov, Základní škola speciální a Praktická škola, Jaroměř, Palackého 142</t>
  </si>
  <si>
    <t>SM/20/311</t>
  </si>
  <si>
    <t>Rekonstrukce střechy vč. doplnění izolace</t>
  </si>
  <si>
    <t>Dětský domov, Potštejn, Českých bratří 141</t>
  </si>
  <si>
    <t>SM/21/332</t>
  </si>
  <si>
    <t>Střední průmyslová škola, Trutnov, Školní 101</t>
  </si>
  <si>
    <t>SM/21/308</t>
  </si>
  <si>
    <t xml:space="preserve">Reko učebny pro výuku cizích jazyků Školní 101  </t>
  </si>
  <si>
    <t>Dětský domov, základní škola a školní jídelna, Dolní Lánov 240</t>
  </si>
  <si>
    <t>SM/20/347</t>
  </si>
  <si>
    <t>Změna topného systému v budově č.p. 240</t>
  </si>
  <si>
    <t>Domov důchodců Dvůr Králové nad Labem</t>
  </si>
  <si>
    <t>SV/21/622</t>
  </si>
  <si>
    <t>Ochrana před úderem blesku</t>
  </si>
  <si>
    <t>Domov důchodců Humburky</t>
  </si>
  <si>
    <t>SV/20/603</t>
  </si>
  <si>
    <t>Nákup vybavení</t>
  </si>
  <si>
    <t>SV/21/605</t>
  </si>
  <si>
    <t>Myčka černého nádobí</t>
  </si>
  <si>
    <t>Domov důchodců Tmavý Důl</t>
  </si>
  <si>
    <t>SV/21/623</t>
  </si>
  <si>
    <t>Gymnázium B.Němcové, Hradec Králové, Pospíšilova tř. 324</t>
  </si>
  <si>
    <t>SM/18/302</t>
  </si>
  <si>
    <t>Oprava fasády - PD</t>
  </si>
  <si>
    <t>Pozorovací domek</t>
  </si>
  <si>
    <t>Hvězdárna a planetárium v Hradci Králové</t>
  </si>
  <si>
    <t>nerozděleno - rezerva</t>
  </si>
  <si>
    <t>Systém centrálního mytí</t>
  </si>
  <si>
    <t>Domov sociálních služeb Chotělice</t>
  </si>
  <si>
    <t>SV/19/652</t>
  </si>
  <si>
    <t>Domov pro seniory, Vrchlabí</t>
  </si>
  <si>
    <t>SV/18/616</t>
  </si>
  <si>
    <t>SV/19/615</t>
  </si>
  <si>
    <t>Demolice rodinného domu čp. 525 včetně terénních úprav pozemku</t>
  </si>
  <si>
    <t>Domov V  Podzámčí, Chlumec n.C.</t>
  </si>
  <si>
    <t>SV/20/614</t>
  </si>
  <si>
    <t>Výměna opláštění zimní zahrady a řešení havarijního stavu tří balkónů</t>
  </si>
  <si>
    <t>Domov Dědina Opočno</t>
  </si>
  <si>
    <t>SV/18/606</t>
  </si>
  <si>
    <t>Zařízení pro vertikální přepravu - Přepychy a České Meziříčí</t>
  </si>
  <si>
    <t>Domovy Na Třešňovce, Česká Skalice</t>
  </si>
  <si>
    <t>SV/19/624</t>
  </si>
  <si>
    <t>Vnitřní přestavba DOZP - PD</t>
  </si>
  <si>
    <t>Příprava a realizace staveb</t>
  </si>
  <si>
    <t>Nákup a generální opravy strojů</t>
  </si>
  <si>
    <t xml:space="preserve">Demolice rodinného domu č.p. 525 a dostavba domova </t>
  </si>
  <si>
    <t>Domov pro osoby se zdravotním postižením  v Jičíně (dále DOZP)</t>
  </si>
  <si>
    <t>SM/21/333</t>
  </si>
  <si>
    <t>SM/21/328</t>
  </si>
  <si>
    <t>Reko rozvodů potrubí TUV a vody  (havárie-Svoboda n.Ú.)</t>
  </si>
  <si>
    <t>Příloha č. 4</t>
  </si>
  <si>
    <t>3. změna rozpočtu</t>
  </si>
  <si>
    <t>rozpočet  po 3. změně</t>
  </si>
  <si>
    <t>odvětví: doprava  10</t>
  </si>
  <si>
    <t>CELKEM  - snížení  odvětví - převod do kap. 21</t>
  </si>
  <si>
    <r>
      <t>Běžné výdaje odvětví</t>
    </r>
    <r>
      <rPr>
        <sz val="11"/>
        <color indexed="8"/>
        <rFont val="Arial"/>
        <family val="2"/>
      </rPr>
      <t xml:space="preserve">  - příprava staveb</t>
    </r>
  </si>
  <si>
    <t>Střední průmyslová škola, Odborná škola a Základní škola, Nové Město n. M., Československé armády 376</t>
  </si>
  <si>
    <t>Střední průmyslová škola, Střední odborná škola a Střední odborné učiliště, Hradec Králové, Hradební 1029</t>
  </si>
  <si>
    <r>
      <t xml:space="preserve">Česká lesnická akademie Trutnov - střední škola a vyšší odborná škola, </t>
    </r>
    <r>
      <rPr>
        <b/>
        <i/>
        <u val="single"/>
        <sz val="11"/>
        <rFont val="Arial"/>
        <family val="2"/>
      </rPr>
      <t xml:space="preserve">Trutnov, </t>
    </r>
    <r>
      <rPr>
        <b/>
        <u val="single"/>
        <sz val="11"/>
        <rFont val="Arial"/>
        <family val="2"/>
      </rPr>
      <t>Lesnická 9</t>
    </r>
  </si>
  <si>
    <t>upravený rozpočet</t>
  </si>
  <si>
    <t>ZD/21/426</t>
  </si>
  <si>
    <t>Oblastní nemocnice Náchod a.s.</t>
  </si>
  <si>
    <t>II. etapa modernizace a dostavby</t>
  </si>
  <si>
    <t>Rekonstrukce kuchyní a související úpravy (rozšíření názvu)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</si>
</sst>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#,##0.000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48"/>
      <name val="Arial"/>
      <family val="2"/>
    </font>
    <font>
      <sz val="16"/>
      <name val="Arial"/>
      <family val="2"/>
    </font>
    <font>
      <b/>
      <sz val="11"/>
      <name val="Times New Roman"/>
      <family val="1"/>
    </font>
    <font>
      <b/>
      <i/>
      <u val="single"/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0" fillId="20" borderId="2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22" borderId="6" applyNumberFormat="0" applyFont="0" applyAlignment="0" applyProtection="0"/>
    <xf numFmtId="9" fontId="47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46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46" applyFont="1" applyFill="1" applyBorder="1">
      <alignment/>
      <protection/>
    </xf>
    <xf numFmtId="2" fontId="3" fillId="0" borderId="12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3" fontId="9" fillId="0" borderId="13" xfId="49" applyNumberFormat="1" applyFont="1" applyFill="1" applyBorder="1" applyAlignment="1">
      <alignment horizontal="center" vertical="center"/>
      <protection/>
    </xf>
    <xf numFmtId="2" fontId="4" fillId="0" borderId="14" xfId="46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>
      <alignment/>
      <protection/>
    </xf>
    <xf numFmtId="2" fontId="0" fillId="0" borderId="0" xfId="46" applyNumberFormat="1" applyFont="1" applyFill="1" applyBorder="1" applyAlignment="1">
      <alignment horizontal="center" vertical="center" wrapText="1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2" fontId="8" fillId="0" borderId="14" xfId="46" applyNumberFormat="1" applyFont="1" applyFill="1" applyBorder="1" applyAlignment="1">
      <alignment horizontal="right" vertical="center" wrapText="1"/>
      <protection/>
    </xf>
    <xf numFmtId="2" fontId="8" fillId="0" borderId="13" xfId="46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2" fontId="9" fillId="0" borderId="13" xfId="0" applyNumberFormat="1" applyFont="1" applyFill="1" applyBorder="1" applyAlignment="1">
      <alignment horizontal="right"/>
    </xf>
    <xf numFmtId="2" fontId="4" fillId="0" borderId="15" xfId="46" applyNumberFormat="1" applyFont="1" applyFill="1" applyBorder="1" applyAlignment="1">
      <alignment horizontal="right" vertical="center" wrapText="1"/>
      <protection/>
    </xf>
    <xf numFmtId="2" fontId="8" fillId="0" borderId="16" xfId="46" applyNumberFormat="1" applyFont="1" applyFill="1" applyBorder="1" applyAlignment="1">
      <alignment horizontal="right" vertical="center" wrapText="1"/>
      <protection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2" fontId="8" fillId="0" borderId="0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Fill="1" applyBorder="1" applyAlignment="1">
      <alignment horizontal="right" vertical="center" wrapText="1"/>
      <protection/>
    </xf>
    <xf numFmtId="2" fontId="8" fillId="0" borderId="12" xfId="46" applyNumberFormat="1" applyFont="1" applyFill="1" applyBorder="1" applyAlignment="1">
      <alignment horizontal="right" vertical="center" wrapText="1"/>
      <protection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>
      <alignment/>
      <protection/>
    </xf>
    <xf numFmtId="165" fontId="8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2" fontId="2" fillId="0" borderId="0" xfId="46" applyNumberFormat="1" applyFont="1" applyFill="1" applyBorder="1" applyAlignment="1">
      <alignment horizontal="right" wrapText="1"/>
      <protection/>
    </xf>
    <xf numFmtId="2" fontId="2" fillId="0" borderId="0" xfId="46" applyNumberFormat="1" applyFont="1" applyFill="1" applyBorder="1" applyAlignment="1">
      <alignment horizontal="right" vertical="center" wrapText="1"/>
      <protection/>
    </xf>
    <xf numFmtId="43" fontId="2" fillId="0" borderId="0" xfId="34" applyFont="1" applyFill="1" applyBorder="1" applyAlignment="1">
      <alignment horizontal="right" vertical="center" wrapText="1"/>
    </xf>
    <xf numFmtId="0" fontId="10" fillId="33" borderId="0" xfId="46" applyFont="1" applyFill="1" applyBorder="1" applyAlignment="1">
      <alignment vertical="center"/>
      <protection/>
    </xf>
    <xf numFmtId="2" fontId="16" fillId="0" borderId="0" xfId="46" applyNumberFormat="1" applyFont="1" applyFill="1" applyBorder="1" applyAlignment="1">
      <alignment vertical="center"/>
      <protection/>
    </xf>
    <xf numFmtId="2" fontId="8" fillId="0" borderId="19" xfId="44" applyNumberFormat="1" applyFont="1" applyFill="1" applyBorder="1" applyAlignment="1">
      <alignment horizontal="right" vertical="center" wrapText="1"/>
    </xf>
    <xf numFmtId="2" fontId="8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5" xfId="46" applyNumberFormat="1" applyFont="1" applyFill="1" applyBorder="1" applyAlignment="1">
      <alignment horizontal="right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2" fontId="8" fillId="0" borderId="23" xfId="46" applyNumberFormat="1" applyFont="1" applyFill="1" applyBorder="1" applyAlignment="1">
      <alignment horizontal="right" vertical="center" wrapText="1"/>
      <protection/>
    </xf>
    <xf numFmtId="3" fontId="9" fillId="0" borderId="19" xfId="49" applyNumberFormat="1" applyFont="1" applyFill="1" applyBorder="1" applyAlignment="1">
      <alignment horizontal="center" vertical="center"/>
      <protection/>
    </xf>
    <xf numFmtId="2" fontId="8" fillId="0" borderId="15" xfId="46" applyNumberFormat="1" applyFont="1" applyFill="1" applyBorder="1" applyAlignment="1">
      <alignment horizontal="right" vertical="center" wrapText="1"/>
      <protection/>
    </xf>
    <xf numFmtId="3" fontId="9" fillId="0" borderId="24" xfId="49" applyNumberFormat="1" applyFont="1" applyFill="1" applyBorder="1" applyAlignment="1">
      <alignment horizontal="center" vertical="center"/>
      <protection/>
    </xf>
    <xf numFmtId="2" fontId="8" fillId="0" borderId="25" xfId="46" applyNumberFormat="1" applyFont="1" applyFill="1" applyBorder="1" applyAlignment="1">
      <alignment horizontal="right" vertical="center" wrapText="1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26" xfId="46" applyNumberFormat="1" applyFont="1" applyFill="1" applyBorder="1" applyAlignment="1">
      <alignment horizontal="right" vertical="center" wrapText="1"/>
      <protection/>
    </xf>
    <xf numFmtId="0" fontId="7" fillId="0" borderId="27" xfId="46" applyFont="1" applyFill="1" applyBorder="1" applyAlignment="1">
      <alignment horizontal="center" vertical="center"/>
      <protection/>
    </xf>
    <xf numFmtId="4" fontId="6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67" fillId="0" borderId="0" xfId="0" applyNumberFormat="1" applyFont="1" applyFill="1" applyBorder="1" applyAlignment="1">
      <alignment horizontal="right"/>
    </xf>
    <xf numFmtId="4" fontId="68" fillId="0" borderId="0" xfId="0" applyNumberFormat="1" applyFont="1" applyFill="1" applyBorder="1" applyAlignment="1">
      <alignment horizontal="right"/>
    </xf>
    <xf numFmtId="0" fontId="17" fillId="33" borderId="13" xfId="49" applyNumberFormat="1" applyFont="1" applyFill="1" applyBorder="1" applyAlignment="1">
      <alignment horizontal="center"/>
      <protection/>
    </xf>
    <xf numFmtId="0" fontId="11" fillId="33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/>
    </xf>
    <xf numFmtId="2" fontId="4" fillId="0" borderId="14" xfId="46" applyNumberFormat="1" applyFont="1" applyFill="1" applyBorder="1" applyAlignment="1">
      <alignment horizontal="right" vertical="center" wrapText="1"/>
      <protection/>
    </xf>
    <xf numFmtId="3" fontId="9" fillId="0" borderId="28" xfId="49" applyNumberFormat="1" applyFont="1" applyFill="1" applyBorder="1" applyAlignment="1">
      <alignment horizontal="center" vertical="center"/>
      <protection/>
    </xf>
    <xf numFmtId="165" fontId="7" fillId="33" borderId="29" xfId="49" applyNumberFormat="1" applyFont="1" applyFill="1" applyBorder="1" applyAlignment="1">
      <alignment/>
      <protection/>
    </xf>
    <xf numFmtId="4" fontId="7" fillId="34" borderId="16" xfId="0" applyNumberFormat="1" applyFont="1" applyFill="1" applyBorder="1" applyAlignment="1">
      <alignment horizontal="right" vertical="center" wrapText="1"/>
    </xf>
    <xf numFmtId="3" fontId="8" fillId="33" borderId="13" xfId="49" applyNumberFormat="1" applyFont="1" applyFill="1" applyBorder="1" applyAlignment="1">
      <alignment horizontal="center"/>
      <protection/>
    </xf>
    <xf numFmtId="0" fontId="9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3" fontId="9" fillId="0" borderId="20" xfId="49" applyNumberFormat="1" applyFont="1" applyFill="1" applyBorder="1" applyAlignment="1">
      <alignment horizontal="center" vertical="center"/>
      <protection/>
    </xf>
    <xf numFmtId="0" fontId="7" fillId="0" borderId="30" xfId="46" applyFont="1" applyFill="1" applyBorder="1" applyAlignment="1">
      <alignment horizontal="center" vertical="center"/>
      <protection/>
    </xf>
    <xf numFmtId="4" fontId="8" fillId="0" borderId="14" xfId="0" applyNumberFormat="1" applyFont="1" applyFill="1" applyBorder="1" applyAlignment="1">
      <alignment horizontal="right" vertical="center"/>
    </xf>
    <xf numFmtId="0" fontId="4" fillId="0" borderId="31" xfId="46" applyFont="1" applyFill="1" applyBorder="1" applyAlignment="1">
      <alignment horizontal="left"/>
      <protection/>
    </xf>
    <xf numFmtId="0" fontId="7" fillId="0" borderId="26" xfId="0" applyNumberFormat="1" applyFont="1" applyFill="1" applyBorder="1" applyAlignment="1">
      <alignment horizontal="center" vertical="center"/>
    </xf>
    <xf numFmtId="4" fontId="69" fillId="0" borderId="0" xfId="0" applyNumberFormat="1" applyFont="1" applyFill="1" applyBorder="1" applyAlignment="1">
      <alignment horizontal="right"/>
    </xf>
    <xf numFmtId="4" fontId="70" fillId="0" borderId="0" xfId="0" applyNumberFormat="1" applyFont="1" applyFill="1" applyBorder="1" applyAlignment="1">
      <alignment horizontal="right"/>
    </xf>
    <xf numFmtId="4" fontId="70" fillId="0" borderId="17" xfId="0" applyNumberFormat="1" applyFont="1" applyFill="1" applyBorder="1" applyAlignment="1">
      <alignment horizontal="right"/>
    </xf>
    <xf numFmtId="4" fontId="67" fillId="0" borderId="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4" fillId="0" borderId="32" xfId="46" applyFont="1" applyFill="1" applyBorder="1" applyAlignment="1">
      <alignment horizontal="left"/>
      <protection/>
    </xf>
    <xf numFmtId="165" fontId="7" fillId="33" borderId="33" xfId="49" applyNumberFormat="1" applyFont="1" applyFill="1" applyBorder="1" applyAlignment="1">
      <alignment vertical="center"/>
      <protection/>
    </xf>
    <xf numFmtId="4" fontId="8" fillId="33" borderId="19" xfId="0" applyNumberFormat="1" applyFont="1" applyFill="1" applyBorder="1" applyAlignment="1">
      <alignment horizontal="right"/>
    </xf>
    <xf numFmtId="4" fontId="8" fillId="33" borderId="22" xfId="0" applyNumberFormat="1" applyFont="1" applyFill="1" applyBorder="1" applyAlignment="1">
      <alignment horizontal="right"/>
    </xf>
    <xf numFmtId="4" fontId="8" fillId="33" borderId="34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4" fontId="8" fillId="33" borderId="23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8" fillId="33" borderId="21" xfId="0" applyNumberFormat="1" applyFont="1" applyFill="1" applyBorder="1" applyAlignment="1">
      <alignment horizontal="center" vertical="center"/>
    </xf>
    <xf numFmtId="3" fontId="4" fillId="33" borderId="24" xfId="49" applyNumberFormat="1" applyFont="1" applyFill="1" applyBorder="1" applyAlignment="1">
      <alignment horizontal="center"/>
      <protection/>
    </xf>
    <xf numFmtId="3" fontId="8" fillId="33" borderId="25" xfId="49" applyNumberFormat="1" applyFont="1" applyFill="1" applyBorder="1" applyAlignment="1">
      <alignment horizontal="center"/>
      <protection/>
    </xf>
    <xf numFmtId="0" fontId="7" fillId="33" borderId="18" xfId="46" applyNumberFormat="1" applyFont="1" applyFill="1" applyBorder="1" applyAlignment="1">
      <alignment horizontal="center" vertical="center" wrapText="1"/>
      <protection/>
    </xf>
    <xf numFmtId="165" fontId="7" fillId="33" borderId="36" xfId="49" applyNumberFormat="1" applyFont="1" applyFill="1" applyBorder="1" applyAlignment="1">
      <alignment/>
      <protection/>
    </xf>
    <xf numFmtId="4" fontId="7" fillId="33" borderId="18" xfId="0" applyNumberFormat="1" applyFont="1" applyFill="1" applyBorder="1" applyAlignment="1">
      <alignment horizontal="right" vertical="center" wrapText="1"/>
    </xf>
    <xf numFmtId="3" fontId="4" fillId="33" borderId="20" xfId="49" applyNumberFormat="1" applyFont="1" applyFill="1" applyBorder="1" applyAlignment="1">
      <alignment horizontal="center"/>
      <protection/>
    </xf>
    <xf numFmtId="3" fontId="8" fillId="33" borderId="14" xfId="49" applyNumberFormat="1" applyFont="1" applyFill="1" applyBorder="1" applyAlignment="1">
      <alignment horizontal="center"/>
      <protection/>
    </xf>
    <xf numFmtId="0" fontId="7" fillId="33" borderId="14" xfId="46" applyNumberFormat="1" applyFont="1" applyFill="1" applyBorder="1" applyAlignment="1">
      <alignment horizontal="center" vertical="center" wrapText="1"/>
      <protection/>
    </xf>
    <xf numFmtId="165" fontId="7" fillId="33" borderId="33" xfId="49" applyNumberFormat="1" applyFont="1" applyFill="1" applyBorder="1" applyAlignment="1">
      <alignment/>
      <protection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37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3" fontId="4" fillId="33" borderId="22" xfId="49" applyNumberFormat="1" applyFont="1" applyFill="1" applyBorder="1" applyAlignment="1">
      <alignment horizontal="center"/>
      <protection/>
    </xf>
    <xf numFmtId="3" fontId="8" fillId="33" borderId="26" xfId="49" applyNumberFormat="1" applyFont="1" applyFill="1" applyBorder="1" applyAlignment="1">
      <alignment horizontal="center"/>
      <protection/>
    </xf>
    <xf numFmtId="0" fontId="7" fillId="33" borderId="22" xfId="0" applyNumberFormat="1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3" fontId="9" fillId="0" borderId="18" xfId="49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wrapText="1"/>
    </xf>
    <xf numFmtId="4" fontId="8" fillId="33" borderId="18" xfId="0" applyNumberFormat="1" applyFont="1" applyFill="1" applyBorder="1" applyAlignment="1">
      <alignment horizontal="right" vertical="center"/>
    </xf>
    <xf numFmtId="2" fontId="8" fillId="0" borderId="39" xfId="46" applyNumberFormat="1" applyFont="1" applyFill="1" applyBorder="1" applyAlignment="1">
      <alignment horizontal="right" vertical="center" wrapText="1"/>
      <protection/>
    </xf>
    <xf numFmtId="0" fontId="7" fillId="0" borderId="40" xfId="0" applyFont="1" applyFill="1" applyBorder="1" applyAlignment="1">
      <alignment vertical="center"/>
    </xf>
    <xf numFmtId="0" fontId="7" fillId="0" borderId="18" xfId="46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4" fontId="8" fillId="33" borderId="40" xfId="0" applyNumberFormat="1" applyFont="1" applyFill="1" applyBorder="1" applyAlignment="1">
      <alignment horizontal="right" vertical="center"/>
    </xf>
    <xf numFmtId="2" fontId="8" fillId="0" borderId="41" xfId="46" applyNumberFormat="1" applyFont="1" applyFill="1" applyBorder="1" applyAlignment="1">
      <alignment horizontal="right" vertical="center" wrapText="1"/>
      <protection/>
    </xf>
    <xf numFmtId="0" fontId="9" fillId="33" borderId="42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wrapText="1"/>
    </xf>
    <xf numFmtId="0" fontId="9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3" fontId="4" fillId="33" borderId="32" xfId="49" applyNumberFormat="1" applyFont="1" applyFill="1" applyBorder="1" applyAlignment="1">
      <alignment horizontal="center"/>
      <protection/>
    </xf>
    <xf numFmtId="3" fontId="8" fillId="33" borderId="32" xfId="49" applyNumberFormat="1" applyFont="1" applyFill="1" applyBorder="1" applyAlignment="1">
      <alignment horizontal="center"/>
      <protection/>
    </xf>
    <xf numFmtId="0" fontId="7" fillId="33" borderId="37" xfId="0" applyFont="1" applyFill="1" applyBorder="1" applyAlignment="1">
      <alignment horizontal="center" vertical="center"/>
    </xf>
    <xf numFmtId="3" fontId="4" fillId="33" borderId="0" xfId="49" applyNumberFormat="1" applyFont="1" applyFill="1" applyBorder="1" applyAlignment="1">
      <alignment horizontal="center"/>
      <protection/>
    </xf>
    <xf numFmtId="3" fontId="8" fillId="33" borderId="0" xfId="49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7" fillId="0" borderId="43" xfId="0" applyNumberFormat="1" applyFont="1" applyFill="1" applyBorder="1" applyAlignment="1">
      <alignment horizontal="center" vertical="center"/>
    </xf>
    <xf numFmtId="2" fontId="19" fillId="0" borderId="0" xfId="46" applyNumberFormat="1" applyFont="1" applyFill="1" applyBorder="1" applyAlignment="1">
      <alignment vertical="center" wrapText="1"/>
      <protection/>
    </xf>
    <xf numFmtId="4" fontId="19" fillId="0" borderId="0" xfId="46" applyNumberFormat="1" applyFont="1" applyFill="1" applyBorder="1" applyAlignment="1">
      <alignment vertical="center" wrapText="1"/>
      <protection/>
    </xf>
    <xf numFmtId="3" fontId="20" fillId="33" borderId="13" xfId="49" applyNumberFormat="1" applyFont="1" applyFill="1" applyBorder="1" applyAlignment="1">
      <alignment horizontal="center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3" fillId="0" borderId="45" xfId="46" applyNumberFormat="1" applyFont="1" applyFill="1" applyBorder="1" applyAlignment="1">
      <alignment horizontal="center" vertical="center" wrapText="1"/>
      <protection/>
    </xf>
    <xf numFmtId="2" fontId="3" fillId="0" borderId="17" xfId="4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44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44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14" xfId="4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46" applyNumberFormat="1" applyFont="1" applyFill="1" applyBorder="1" applyAlignment="1">
      <alignment horizontal="center" vertical="center" wrapText="1"/>
      <protection/>
    </xf>
    <xf numFmtId="0" fontId="71" fillId="0" borderId="22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9" fillId="0" borderId="19" xfId="47" applyNumberFormat="1" applyFont="1" applyFill="1" applyBorder="1" applyAlignment="1">
      <alignment horizontal="center" vertical="center" wrapText="1"/>
      <protection/>
    </xf>
    <xf numFmtId="0" fontId="7" fillId="0" borderId="21" xfId="47" applyNumberFormat="1" applyFont="1" applyFill="1" applyBorder="1" applyAlignment="1">
      <alignment horizontal="center" vertical="center" wrapText="1"/>
      <protection/>
    </xf>
    <xf numFmtId="0" fontId="9" fillId="0" borderId="22" xfId="47" applyNumberFormat="1" applyFont="1" applyFill="1" applyBorder="1" applyAlignment="1">
      <alignment horizontal="center" vertical="center" wrapText="1"/>
      <protection/>
    </xf>
    <xf numFmtId="0" fontId="7" fillId="0" borderId="33" xfId="4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9" xfId="46" applyNumberFormat="1" applyFont="1" applyFill="1" applyBorder="1" applyAlignment="1">
      <alignment horizontal="center" vertical="center" wrapText="1"/>
      <protection/>
    </xf>
    <xf numFmtId="0" fontId="9" fillId="0" borderId="20" xfId="46" applyNumberFormat="1" applyFont="1" applyFill="1" applyBorder="1" applyAlignment="1">
      <alignment horizontal="center" vertical="center" wrapText="1"/>
      <protection/>
    </xf>
    <xf numFmtId="0" fontId="7" fillId="33" borderId="13" xfId="49" applyNumberFormat="1" applyFont="1" applyFill="1" applyBorder="1" applyAlignment="1">
      <alignment horizontal="center" vertical="center"/>
      <protection/>
    </xf>
    <xf numFmtId="0" fontId="7" fillId="33" borderId="16" xfId="49" applyNumberFormat="1" applyFont="1" applyFill="1" applyBorder="1" applyAlignment="1">
      <alignment horizontal="center" vertical="center"/>
      <protection/>
    </xf>
    <xf numFmtId="0" fontId="7" fillId="33" borderId="14" xfId="49" applyNumberFormat="1" applyFont="1" applyFill="1" applyBorder="1" applyAlignment="1">
      <alignment horizontal="center" vertical="center"/>
      <protection/>
    </xf>
    <xf numFmtId="0" fontId="7" fillId="33" borderId="18" xfId="49" applyNumberFormat="1" applyFont="1" applyFill="1" applyBorder="1" applyAlignment="1">
      <alignment horizontal="center" vertical="center"/>
      <protection/>
    </xf>
    <xf numFmtId="0" fontId="7" fillId="33" borderId="25" xfId="49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3" fontId="7" fillId="33" borderId="25" xfId="49" applyNumberFormat="1" applyFont="1" applyFill="1" applyBorder="1" applyAlignment="1">
      <alignment horizontal="center" vertical="center"/>
      <protection/>
    </xf>
    <xf numFmtId="3" fontId="7" fillId="33" borderId="26" xfId="49" applyNumberFormat="1" applyFont="1" applyFill="1" applyBorder="1" applyAlignment="1">
      <alignment horizontal="center" vertical="center"/>
      <protection/>
    </xf>
    <xf numFmtId="0" fontId="72" fillId="33" borderId="13" xfId="0" applyFont="1" applyFill="1" applyBorder="1" applyAlignment="1">
      <alignment horizontal="center" vertical="center"/>
    </xf>
    <xf numFmtId="3" fontId="7" fillId="33" borderId="44" xfId="49" applyNumberFormat="1" applyFont="1" applyFill="1" applyBorder="1" applyAlignment="1">
      <alignment horizontal="left" vertical="center"/>
      <protection/>
    </xf>
    <xf numFmtId="4" fontId="7" fillId="0" borderId="46" xfId="46" applyNumberFormat="1" applyFont="1" applyFill="1" applyBorder="1" applyAlignment="1">
      <alignment horizontal="right" vertical="center"/>
      <protection/>
    </xf>
    <xf numFmtId="4" fontId="7" fillId="0" borderId="47" xfId="46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6" xfId="46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3" fillId="35" borderId="17" xfId="46" applyNumberFormat="1" applyFont="1" applyFill="1" applyBorder="1" applyAlignment="1">
      <alignment horizontal="center" vertical="center" wrapText="1"/>
      <protection/>
    </xf>
    <xf numFmtId="4" fontId="7" fillId="36" borderId="13" xfId="0" applyNumberFormat="1" applyFont="1" applyFill="1" applyBorder="1" applyAlignment="1">
      <alignment horizontal="right" vertical="center" wrapText="1"/>
    </xf>
    <xf numFmtId="4" fontId="7" fillId="36" borderId="16" xfId="0" applyNumberFormat="1" applyFont="1" applyFill="1" applyBorder="1" applyAlignment="1">
      <alignment horizontal="right" vertical="center" wrapText="1"/>
    </xf>
    <xf numFmtId="4" fontId="67" fillId="35" borderId="17" xfId="0" applyNumberFormat="1" applyFont="1" applyFill="1" applyBorder="1" applyAlignment="1">
      <alignment horizontal="right" vertical="center"/>
    </xf>
    <xf numFmtId="2" fontId="4" fillId="36" borderId="13" xfId="46" applyNumberFormat="1" applyFont="1" applyFill="1" applyBorder="1" applyAlignment="1">
      <alignment horizontal="right" vertical="center"/>
      <protection/>
    </xf>
    <xf numFmtId="4" fontId="7" fillId="36" borderId="43" xfId="0" applyNumberFormat="1" applyFont="1" applyFill="1" applyBorder="1" applyAlignment="1">
      <alignment horizontal="right" vertical="center" wrapText="1"/>
    </xf>
    <xf numFmtId="2" fontId="8" fillId="35" borderId="13" xfId="46" applyNumberFormat="1" applyFont="1" applyFill="1" applyBorder="1" applyAlignment="1">
      <alignment horizontal="right" vertical="center"/>
      <protection/>
    </xf>
    <xf numFmtId="4" fontId="7" fillId="35" borderId="18" xfId="0" applyNumberFormat="1" applyFont="1" applyFill="1" applyBorder="1" applyAlignment="1">
      <alignment horizontal="right" vertical="center" wrapText="1"/>
    </xf>
    <xf numFmtId="4" fontId="7" fillId="35" borderId="14" xfId="0" applyNumberFormat="1" applyFont="1" applyFill="1" applyBorder="1" applyAlignment="1">
      <alignment horizontal="right" vertical="center" wrapText="1"/>
    </xf>
    <xf numFmtId="4" fontId="7" fillId="35" borderId="37" xfId="0" applyNumberFormat="1" applyFont="1" applyFill="1" applyBorder="1" applyAlignment="1">
      <alignment horizontal="right" vertical="center" wrapText="1"/>
    </xf>
    <xf numFmtId="4" fontId="7" fillId="35" borderId="26" xfId="0" applyNumberFormat="1" applyFont="1" applyFill="1" applyBorder="1" applyAlignment="1">
      <alignment horizontal="right" vertical="center" wrapText="1"/>
    </xf>
    <xf numFmtId="2" fontId="8" fillId="36" borderId="13" xfId="46" applyNumberFormat="1" applyFont="1" applyFill="1" applyBorder="1" applyAlignment="1">
      <alignment horizontal="right" vertical="center"/>
      <protection/>
    </xf>
    <xf numFmtId="4" fontId="7" fillId="36" borderId="26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 wrapText="1"/>
    </xf>
    <xf numFmtId="2" fontId="8" fillId="35" borderId="18" xfId="46" applyNumberFormat="1" applyFont="1" applyFill="1" applyBorder="1" applyAlignment="1">
      <alignment horizontal="right" vertical="center"/>
      <protection/>
    </xf>
    <xf numFmtId="2" fontId="8" fillId="35" borderId="16" xfId="46" applyNumberFormat="1" applyFont="1" applyFill="1" applyBorder="1" applyAlignment="1">
      <alignment horizontal="right" vertical="center"/>
      <protection/>
    </xf>
    <xf numFmtId="2" fontId="8" fillId="35" borderId="14" xfId="46" applyNumberFormat="1" applyFont="1" applyFill="1" applyBorder="1" applyAlignment="1">
      <alignment horizontal="right" vertical="center"/>
      <protection/>
    </xf>
    <xf numFmtId="4" fontId="73" fillId="35" borderId="26" xfId="0" applyNumberFormat="1" applyFont="1" applyFill="1" applyBorder="1" applyAlignment="1">
      <alignment horizontal="right" vertical="center"/>
    </xf>
    <xf numFmtId="4" fontId="73" fillId="35" borderId="13" xfId="0" applyNumberFormat="1" applyFont="1" applyFill="1" applyBorder="1" applyAlignment="1">
      <alignment horizontal="right" vertical="center"/>
    </xf>
    <xf numFmtId="4" fontId="73" fillId="35" borderId="14" xfId="0" applyNumberFormat="1" applyFont="1" applyFill="1" applyBorder="1" applyAlignment="1">
      <alignment horizontal="right" vertical="center"/>
    </xf>
    <xf numFmtId="4" fontId="67" fillId="35" borderId="26" xfId="0" applyNumberFormat="1" applyFont="1" applyFill="1" applyBorder="1" applyAlignment="1">
      <alignment horizontal="right"/>
    </xf>
    <xf numFmtId="170" fontId="4" fillId="35" borderId="19" xfId="0" applyNumberFormat="1" applyFont="1" applyFill="1" applyBorder="1" applyAlignment="1">
      <alignment horizontal="right" vertical="center"/>
    </xf>
    <xf numFmtId="170" fontId="8" fillId="35" borderId="19" xfId="0" applyNumberFormat="1" applyFont="1" applyFill="1" applyBorder="1" applyAlignment="1">
      <alignment horizontal="right"/>
    </xf>
    <xf numFmtId="4" fontId="67" fillId="35" borderId="26" xfId="0" applyNumberFormat="1" applyFont="1" applyFill="1" applyBorder="1" applyAlignment="1">
      <alignment horizontal="right" vertical="center"/>
    </xf>
    <xf numFmtId="43" fontId="4" fillId="35" borderId="19" xfId="34" applyFont="1" applyFill="1" applyBorder="1" applyAlignment="1">
      <alignment horizontal="right" vertical="center" wrapText="1"/>
    </xf>
    <xf numFmtId="4" fontId="66" fillId="35" borderId="13" xfId="0" applyNumberFormat="1" applyFont="1" applyFill="1" applyBorder="1" applyAlignment="1">
      <alignment horizontal="right"/>
    </xf>
    <xf numFmtId="4" fontId="73" fillId="35" borderId="13" xfId="0" applyNumberFormat="1" applyFont="1" applyFill="1" applyBorder="1" applyAlignment="1">
      <alignment horizontal="right"/>
    </xf>
    <xf numFmtId="4" fontId="73" fillId="35" borderId="18" xfId="0" applyNumberFormat="1" applyFont="1" applyFill="1" applyBorder="1" applyAlignment="1">
      <alignment horizontal="right" vertical="center"/>
    </xf>
    <xf numFmtId="4" fontId="73" fillId="35" borderId="16" xfId="0" applyNumberFormat="1" applyFont="1" applyFill="1" applyBorder="1" applyAlignment="1">
      <alignment horizontal="right" vertical="center"/>
    </xf>
    <xf numFmtId="4" fontId="73" fillId="35" borderId="26" xfId="0" applyNumberFormat="1" applyFont="1" applyFill="1" applyBorder="1" applyAlignment="1">
      <alignment horizontal="right"/>
    </xf>
    <xf numFmtId="4" fontId="73" fillId="35" borderId="25" xfId="0" applyNumberFormat="1" applyFont="1" applyFill="1" applyBorder="1" applyAlignment="1">
      <alignment horizontal="right" vertical="center"/>
    </xf>
    <xf numFmtId="4" fontId="73" fillId="35" borderId="17" xfId="0" applyNumberFormat="1" applyFont="1" applyFill="1" applyBorder="1" applyAlignment="1">
      <alignment horizontal="right" vertical="center"/>
    </xf>
    <xf numFmtId="43" fontId="8" fillId="35" borderId="20" xfId="34" applyFont="1" applyFill="1" applyBorder="1" applyAlignment="1">
      <alignment horizontal="right" vertical="center" wrapText="1"/>
    </xf>
    <xf numFmtId="43" fontId="8" fillId="35" borderId="19" xfId="34" applyFont="1" applyFill="1" applyBorder="1" applyAlignment="1">
      <alignment horizontal="right" vertical="center" wrapText="1"/>
    </xf>
    <xf numFmtId="4" fontId="73" fillId="35" borderId="43" xfId="0" applyNumberFormat="1" applyFont="1" applyFill="1" applyBorder="1" applyAlignment="1">
      <alignment horizontal="right" vertical="center"/>
    </xf>
    <xf numFmtId="0" fontId="7" fillId="0" borderId="15" xfId="46" applyNumberFormat="1" applyFont="1" applyFill="1" applyBorder="1" applyAlignment="1">
      <alignment horizontal="center" vertical="center" wrapText="1"/>
      <protection/>
    </xf>
    <xf numFmtId="0" fontId="7" fillId="0" borderId="23" xfId="46" applyNumberFormat="1" applyFont="1" applyFill="1" applyBorder="1" applyAlignment="1">
      <alignment horizontal="center" vertical="center" wrapText="1"/>
      <protection/>
    </xf>
    <xf numFmtId="0" fontId="7" fillId="0" borderId="13" xfId="46" applyNumberFormat="1" applyFont="1" applyFill="1" applyBorder="1" applyAlignment="1">
      <alignment horizontal="center" vertical="center" wrapText="1"/>
      <protection/>
    </xf>
    <xf numFmtId="0" fontId="7" fillId="0" borderId="14" xfId="46" applyNumberFormat="1" applyFont="1" applyFill="1" applyBorder="1" applyAlignment="1">
      <alignment horizontal="center" vertical="center" wrapText="1"/>
      <protection/>
    </xf>
    <xf numFmtId="4" fontId="69" fillId="0" borderId="17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 vertical="center"/>
    </xf>
    <xf numFmtId="0" fontId="9" fillId="0" borderId="31" xfId="47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14" xfId="47" applyFont="1" applyBorder="1" applyAlignment="1">
      <alignment horizontal="center" vertical="center"/>
      <protection/>
    </xf>
    <xf numFmtId="0" fontId="7" fillId="0" borderId="17" xfId="46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38" xfId="47" applyFont="1" applyFill="1" applyBorder="1" applyAlignment="1">
      <alignment horizontal="left" vertical="center" wrapText="1"/>
      <protection/>
    </xf>
    <xf numFmtId="4" fontId="8" fillId="0" borderId="13" xfId="47" applyNumberFormat="1" applyFont="1" applyFill="1" applyBorder="1" applyAlignment="1">
      <alignment horizontal="right" vertical="center" wrapText="1"/>
      <protection/>
    </xf>
    <xf numFmtId="4" fontId="15" fillId="0" borderId="13" xfId="0" applyNumberFormat="1" applyFont="1" applyFill="1" applyBorder="1" applyAlignment="1">
      <alignment horizontal="right"/>
    </xf>
    <xf numFmtId="4" fontId="8" fillId="0" borderId="25" xfId="47" applyNumberFormat="1" applyFont="1" applyFill="1" applyBorder="1" applyAlignment="1">
      <alignment vertical="center" wrapText="1"/>
      <protection/>
    </xf>
    <xf numFmtId="4" fontId="69" fillId="0" borderId="14" xfId="0" applyNumberFormat="1" applyFont="1" applyFill="1" applyBorder="1" applyAlignment="1">
      <alignment horizontal="right"/>
    </xf>
    <xf numFmtId="2" fontId="7" fillId="0" borderId="15" xfId="46" applyNumberFormat="1" applyFont="1" applyFill="1" applyBorder="1" applyAlignment="1">
      <alignment vertical="center" wrapText="1"/>
      <protection/>
    </xf>
    <xf numFmtId="2" fontId="7" fillId="0" borderId="35" xfId="46" applyNumberFormat="1" applyFont="1" applyFill="1" applyBorder="1" applyAlignment="1">
      <alignment vertical="center" wrapText="1"/>
      <protection/>
    </xf>
    <xf numFmtId="2" fontId="7" fillId="0" borderId="34" xfId="46" applyNumberFormat="1" applyFont="1" applyFill="1" applyBorder="1" applyAlignment="1">
      <alignment vertical="center" wrapText="1"/>
      <protection/>
    </xf>
    <xf numFmtId="0" fontId="7" fillId="0" borderId="13" xfId="46" applyFont="1" applyFill="1" applyBorder="1" applyAlignment="1">
      <alignment vertical="center"/>
      <protection/>
    </xf>
    <xf numFmtId="0" fontId="7" fillId="0" borderId="25" xfId="46" applyFont="1" applyFill="1" applyBorder="1" applyAlignment="1">
      <alignment horizontal="right"/>
      <protection/>
    </xf>
    <xf numFmtId="0" fontId="7" fillId="0" borderId="26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7" fillId="0" borderId="36" xfId="47" applyFont="1" applyFill="1" applyBorder="1" applyAlignment="1">
      <alignment horizontal="center" vertical="center" wrapText="1"/>
      <protection/>
    </xf>
    <xf numFmtId="0" fontId="7" fillId="0" borderId="33" xfId="47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2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3" xfId="47" applyNumberFormat="1" applyFont="1" applyFill="1" applyBorder="1" applyAlignment="1">
      <alignment horizontal="center" vertical="center" wrapText="1"/>
      <protection/>
    </xf>
    <xf numFmtId="0" fontId="7" fillId="0" borderId="26" xfId="47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3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7" fillId="0" borderId="36" xfId="45" applyFont="1" applyFill="1" applyBorder="1" applyAlignment="1">
      <alignment horizontal="center"/>
      <protection/>
    </xf>
    <xf numFmtId="0" fontId="71" fillId="0" borderId="21" xfId="0" applyFont="1" applyFill="1" applyBorder="1" applyAlignment="1">
      <alignment horizontal="center" vertical="center"/>
    </xf>
    <xf numFmtId="0" fontId="7" fillId="0" borderId="33" xfId="45" applyFont="1" applyFill="1" applyBorder="1" applyAlignment="1">
      <alignment horizontal="center"/>
      <protection/>
    </xf>
    <xf numFmtId="0" fontId="7" fillId="0" borderId="48" xfId="0" applyFont="1" applyFill="1" applyBorder="1" applyAlignment="1">
      <alignment horizontal="center"/>
    </xf>
    <xf numFmtId="0" fontId="7" fillId="0" borderId="19" xfId="46" applyFont="1" applyFill="1" applyBorder="1" applyAlignment="1">
      <alignment horizontal="right"/>
      <protection/>
    </xf>
    <xf numFmtId="0" fontId="7" fillId="0" borderId="28" xfId="46" applyFont="1" applyFill="1" applyBorder="1" applyAlignment="1">
      <alignment horizontal="right"/>
      <protection/>
    </xf>
    <xf numFmtId="0" fontId="7" fillId="0" borderId="22" xfId="46" applyFont="1" applyFill="1" applyBorder="1" applyAlignment="1">
      <alignment horizontal="right"/>
      <protection/>
    </xf>
    <xf numFmtId="0" fontId="11" fillId="0" borderId="15" xfId="0" applyFont="1" applyFill="1" applyBorder="1" applyAlignment="1">
      <alignment horizontal="left"/>
    </xf>
    <xf numFmtId="0" fontId="11" fillId="0" borderId="15" xfId="46" applyFont="1" applyFill="1" applyBorder="1" applyAlignment="1">
      <alignment vertical="center" wrapText="1"/>
      <protection/>
    </xf>
    <xf numFmtId="0" fontId="11" fillId="0" borderId="21" xfId="46" applyFont="1" applyFill="1" applyBorder="1" applyAlignment="1">
      <alignment vertical="center" wrapText="1"/>
      <protection/>
    </xf>
    <xf numFmtId="0" fontId="7" fillId="0" borderId="34" xfId="47" applyFont="1" applyFill="1" applyBorder="1" applyAlignment="1">
      <alignment vertical="center" wrapText="1"/>
      <protection/>
    </xf>
    <xf numFmtId="0" fontId="4" fillId="0" borderId="48" xfId="46" applyFont="1" applyFill="1" applyBorder="1" applyAlignment="1">
      <alignment horizontal="left"/>
      <protection/>
    </xf>
    <xf numFmtId="0" fontId="9" fillId="0" borderId="13" xfId="0" applyFont="1" applyBorder="1" applyAlignment="1">
      <alignment horizontal="right" vertical="center"/>
    </xf>
    <xf numFmtId="165" fontId="72" fillId="0" borderId="26" xfId="46" applyNumberFormat="1" applyFont="1" applyFill="1" applyBorder="1" applyAlignment="1">
      <alignment horizontal="right" vertical="center" wrapText="1"/>
      <protection/>
    </xf>
    <xf numFmtId="0" fontId="7" fillId="0" borderId="13" xfId="0" applyFont="1" applyFill="1" applyBorder="1" applyAlignment="1">
      <alignment horizontal="right" vertical="center"/>
    </xf>
    <xf numFmtId="165" fontId="72" fillId="0" borderId="25" xfId="46" applyNumberFormat="1" applyFont="1" applyFill="1" applyBorder="1" applyAlignment="1">
      <alignment horizontal="right" vertical="center" wrapText="1"/>
      <protection/>
    </xf>
    <xf numFmtId="0" fontId="9" fillId="0" borderId="13" xfId="0" applyFont="1" applyFill="1" applyBorder="1" applyAlignment="1">
      <alignment horizontal="right" vertical="center"/>
    </xf>
    <xf numFmtId="0" fontId="7" fillId="0" borderId="25" xfId="47" applyFont="1" applyFill="1" applyBorder="1" applyAlignment="1">
      <alignment horizontal="right" vertical="center" wrapText="1"/>
      <protection/>
    </xf>
    <xf numFmtId="165" fontId="9" fillId="0" borderId="13" xfId="46" applyNumberFormat="1" applyFont="1" applyFill="1" applyBorder="1" applyAlignment="1">
      <alignment horizontal="right" vertical="center" wrapText="1"/>
      <protection/>
    </xf>
    <xf numFmtId="0" fontId="7" fillId="0" borderId="25" xfId="46" applyFont="1" applyFill="1" applyBorder="1" applyAlignment="1">
      <alignment horizontal="right" vertical="center"/>
      <protection/>
    </xf>
    <xf numFmtId="0" fontId="7" fillId="0" borderId="26" xfId="47" applyFont="1" applyFill="1" applyBorder="1" applyAlignment="1">
      <alignment horizontal="right" vertical="center" wrapText="1"/>
      <protection/>
    </xf>
    <xf numFmtId="165" fontId="7" fillId="0" borderId="26" xfId="46" applyNumberFormat="1" applyFont="1" applyFill="1" applyBorder="1" applyAlignment="1">
      <alignment horizontal="right" vertical="center" wrapText="1"/>
      <protection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4" fontId="7" fillId="0" borderId="13" xfId="46" applyNumberFormat="1" applyFont="1" applyFill="1" applyBorder="1" applyAlignment="1">
      <alignment horizontal="right" vertical="center"/>
      <protection/>
    </xf>
    <xf numFmtId="4" fontId="7" fillId="0" borderId="16" xfId="46" applyNumberFormat="1" applyFont="1" applyFill="1" applyBorder="1" applyAlignment="1">
      <alignment horizontal="right" vertical="center"/>
      <protection/>
    </xf>
    <xf numFmtId="4" fontId="7" fillId="0" borderId="26" xfId="46" applyNumberFormat="1" applyFont="1" applyFill="1" applyBorder="1" applyAlignment="1">
      <alignment horizontal="right" vertical="center"/>
      <protection/>
    </xf>
    <xf numFmtId="0" fontId="7" fillId="0" borderId="19" xfId="46" applyFont="1" applyFill="1" applyBorder="1" applyAlignment="1">
      <alignment vertical="center"/>
      <protection/>
    </xf>
    <xf numFmtId="0" fontId="72" fillId="0" borderId="28" xfId="0" applyFont="1" applyBorder="1" applyAlignment="1">
      <alignment vertical="center" wrapText="1"/>
    </xf>
    <xf numFmtId="0" fontId="11" fillId="0" borderId="21" xfId="0" applyFont="1" applyFill="1" applyBorder="1" applyAlignment="1">
      <alignment horizontal="left" wrapText="1"/>
    </xf>
    <xf numFmtId="0" fontId="11" fillId="0" borderId="15" xfId="44" applyFont="1" applyFill="1" applyBorder="1" applyAlignment="1">
      <alignment vertical="center" wrapText="1"/>
    </xf>
    <xf numFmtId="0" fontId="7" fillId="0" borderId="23" xfId="44" applyFont="1" applyFill="1" applyBorder="1" applyAlignment="1">
      <alignment vertical="center" wrapText="1"/>
    </xf>
    <xf numFmtId="0" fontId="7" fillId="0" borderId="31" xfId="44" applyFont="1" applyFill="1" applyBorder="1" applyAlignment="1">
      <alignment vertical="center" wrapText="1"/>
    </xf>
    <xf numFmtId="0" fontId="11" fillId="0" borderId="15" xfId="0" applyFont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5" xfId="47" applyFont="1" applyFill="1" applyBorder="1" applyAlignment="1">
      <alignment vertical="center" wrapText="1"/>
      <protection/>
    </xf>
    <xf numFmtId="0" fontId="11" fillId="0" borderId="15" xfId="0" applyFont="1" applyFill="1" applyBorder="1" applyAlignment="1">
      <alignment horizontal="left" wrapText="1"/>
    </xf>
    <xf numFmtId="0" fontId="7" fillId="0" borderId="31" xfId="47" applyFont="1" applyFill="1" applyBorder="1" applyAlignment="1">
      <alignment vertical="center" wrapText="1"/>
      <protection/>
    </xf>
    <xf numFmtId="0" fontId="11" fillId="0" borderId="1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wrapText="1"/>
    </xf>
    <xf numFmtId="4" fontId="7" fillId="0" borderId="15" xfId="46" applyNumberFormat="1" applyFont="1" applyFill="1" applyBorder="1" applyAlignment="1">
      <alignment vertical="center"/>
      <protection/>
    </xf>
    <xf numFmtId="4" fontId="7" fillId="0" borderId="34" xfId="46" applyNumberFormat="1" applyFont="1" applyFill="1" applyBorder="1" applyAlignment="1">
      <alignment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26" xfId="46" applyFont="1" applyFill="1" applyBorder="1" applyAlignment="1">
      <alignment horizontal="center" vertical="center"/>
      <protection/>
    </xf>
    <xf numFmtId="43" fontId="8" fillId="33" borderId="14" xfId="34" applyFont="1" applyFill="1" applyBorder="1" applyAlignment="1">
      <alignment horizontal="right" vertical="center" wrapText="1"/>
    </xf>
    <xf numFmtId="4" fontId="8" fillId="0" borderId="34" xfId="0" applyNumberFormat="1" applyFont="1" applyFill="1" applyBorder="1" applyAlignment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70" fillId="0" borderId="14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2" fontId="4" fillId="0" borderId="13" xfId="46" applyNumberFormat="1" applyFont="1" applyFill="1" applyBorder="1" applyAlignment="1">
      <alignment horizontal="right" vertical="center" wrapText="1"/>
      <protection/>
    </xf>
    <xf numFmtId="4" fontId="4" fillId="33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/>
    </xf>
    <xf numFmtId="4" fontId="8" fillId="0" borderId="24" xfId="46" applyNumberFormat="1" applyFont="1" applyFill="1" applyBorder="1" applyAlignment="1">
      <alignment vertical="center"/>
      <protection/>
    </xf>
    <xf numFmtId="4" fontId="8" fillId="0" borderId="22" xfId="47" applyNumberFormat="1" applyFont="1" applyFill="1" applyBorder="1" applyAlignment="1">
      <alignment horizontal="right" vertical="center" wrapText="1"/>
      <protection/>
    </xf>
    <xf numFmtId="4" fontId="8" fillId="0" borderId="19" xfId="47" applyNumberFormat="1" applyFont="1" applyFill="1" applyBorder="1" applyAlignment="1">
      <alignment horizontal="right" vertical="center" wrapText="1"/>
      <protection/>
    </xf>
    <xf numFmtId="4" fontId="8" fillId="0" borderId="28" xfId="47" applyNumberFormat="1" applyFont="1" applyFill="1" applyBorder="1" applyAlignment="1">
      <alignment horizontal="right" vertical="center" wrapText="1"/>
      <protection/>
    </xf>
    <xf numFmtId="4" fontId="8" fillId="0" borderId="24" xfId="47" applyNumberFormat="1" applyFont="1" applyFill="1" applyBorder="1" applyAlignment="1">
      <alignment horizontal="right" vertical="center" wrapText="1"/>
      <protection/>
    </xf>
    <xf numFmtId="4" fontId="8" fillId="0" borderId="31" xfId="47" applyNumberFormat="1" applyFont="1" applyFill="1" applyBorder="1" applyAlignment="1">
      <alignment horizontal="right" vertical="center" wrapText="1"/>
      <protection/>
    </xf>
    <xf numFmtId="4" fontId="8" fillId="0" borderId="14" xfId="47" applyNumberFormat="1" applyFont="1" applyFill="1" applyBorder="1" applyAlignment="1">
      <alignment horizontal="right" vertical="center" wrapText="1"/>
      <protection/>
    </xf>
    <xf numFmtId="4" fontId="8" fillId="0" borderId="32" xfId="47" applyNumberFormat="1" applyFont="1" applyFill="1" applyBorder="1" applyAlignment="1">
      <alignment horizontal="right" vertical="center" wrapText="1"/>
      <protection/>
    </xf>
    <xf numFmtId="4" fontId="8" fillId="0" borderId="17" xfId="47" applyNumberFormat="1" applyFont="1" applyFill="1" applyBorder="1" applyAlignment="1">
      <alignment horizontal="right" vertical="center" wrapText="1"/>
      <protection/>
    </xf>
    <xf numFmtId="4" fontId="7" fillId="34" borderId="18" xfId="0" applyNumberFormat="1" applyFont="1" applyFill="1" applyBorder="1" applyAlignment="1">
      <alignment horizontal="right" vertical="center" wrapText="1"/>
    </xf>
    <xf numFmtId="4" fontId="67" fillId="35" borderId="20" xfId="0" applyNumberFormat="1" applyFont="1" applyFill="1" applyBorder="1" applyAlignment="1">
      <alignment horizontal="righ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6.8515625" style="0" customWidth="1"/>
    <col min="4" max="4" width="12.421875" style="0" customWidth="1"/>
    <col min="5" max="5" width="57.8515625" style="0" customWidth="1"/>
    <col min="6" max="6" width="12.00390625" style="0" customWidth="1"/>
    <col min="7" max="7" width="13.140625" style="0" customWidth="1"/>
    <col min="8" max="8" width="12.28125" style="0" customWidth="1"/>
    <col min="9" max="9" width="17.00390625" style="0" customWidth="1"/>
    <col min="10" max="10" width="14.00390625" style="0" customWidth="1"/>
    <col min="11" max="11" width="21.00390625" style="0" customWidth="1"/>
    <col min="12" max="12" width="17.421875" style="0" customWidth="1"/>
  </cols>
  <sheetData>
    <row r="1" ht="15.75" customHeight="1">
      <c r="H1" s="164" t="s">
        <v>81</v>
      </c>
    </row>
    <row r="2" ht="7.5" customHeight="1"/>
    <row r="3" spans="1:10" ht="21.75" customHeight="1">
      <c r="A3" s="1" t="s">
        <v>18</v>
      </c>
      <c r="B3" s="1"/>
      <c r="I3" s="47"/>
      <c r="J3" s="47"/>
    </row>
    <row r="4" spans="1:10" ht="18.75" customHeight="1" thickBot="1">
      <c r="A4" s="10"/>
      <c r="B4" s="1"/>
      <c r="E4" s="25"/>
      <c r="H4" t="s">
        <v>5</v>
      </c>
      <c r="I4" s="47"/>
      <c r="J4" s="47"/>
    </row>
    <row r="5" spans="1:10" ht="30.75" customHeight="1" thickBot="1">
      <c r="A5" s="11" t="s">
        <v>2</v>
      </c>
      <c r="B5" s="162" t="s">
        <v>0</v>
      </c>
      <c r="C5" s="162" t="s">
        <v>1</v>
      </c>
      <c r="D5" s="162" t="s">
        <v>4</v>
      </c>
      <c r="E5" s="12"/>
      <c r="F5" s="163" t="s">
        <v>90</v>
      </c>
      <c r="G5" s="208" t="s">
        <v>82</v>
      </c>
      <c r="H5" s="13" t="s">
        <v>83</v>
      </c>
      <c r="I5" s="47"/>
      <c r="J5" s="47"/>
    </row>
    <row r="6" spans="1:10" ht="22.5" customHeight="1" thickBot="1">
      <c r="A6" s="2" t="s">
        <v>84</v>
      </c>
      <c r="B6" s="2"/>
      <c r="C6" s="3"/>
      <c r="D6" s="18"/>
      <c r="E6" s="19"/>
      <c r="F6" s="20"/>
      <c r="G6" s="21"/>
      <c r="H6" s="21"/>
      <c r="I6" s="47"/>
      <c r="J6" s="47"/>
    </row>
    <row r="7" spans="1:10" ht="24" customHeight="1">
      <c r="A7" s="184">
        <v>2150</v>
      </c>
      <c r="B7" s="245">
        <v>2212</v>
      </c>
      <c r="C7" s="243">
        <v>6121</v>
      </c>
      <c r="D7" s="87"/>
      <c r="E7" s="318" t="s">
        <v>74</v>
      </c>
      <c r="F7" s="49">
        <v>77238.57</v>
      </c>
      <c r="G7" s="209">
        <v>-10000</v>
      </c>
      <c r="H7" s="49">
        <f>F7+G7</f>
        <v>67238.57</v>
      </c>
      <c r="I7" s="47"/>
      <c r="J7" s="47"/>
    </row>
    <row r="8" spans="1:10" ht="24" customHeight="1" thickBot="1">
      <c r="A8" s="185">
        <v>2150</v>
      </c>
      <c r="B8" s="246">
        <v>2212</v>
      </c>
      <c r="C8" s="244">
        <v>5169</v>
      </c>
      <c r="D8" s="86"/>
      <c r="E8" s="319" t="s">
        <v>86</v>
      </c>
      <c r="F8" s="73">
        <v>21356.6</v>
      </c>
      <c r="G8" s="210">
        <v>23000</v>
      </c>
      <c r="H8" s="358">
        <f>F8+G8</f>
        <v>44356.6</v>
      </c>
      <c r="I8" s="47"/>
      <c r="J8" s="47"/>
    </row>
    <row r="9" spans="1:8" ht="24" customHeight="1" thickBot="1">
      <c r="A9" s="17"/>
      <c r="B9" s="18"/>
      <c r="C9" s="18"/>
      <c r="D9" s="18"/>
      <c r="E9" s="88" t="s">
        <v>3</v>
      </c>
      <c r="F9" s="247"/>
      <c r="G9" s="211">
        <f>SUM(G7:G8)</f>
        <v>13000</v>
      </c>
      <c r="H9" s="84"/>
    </row>
    <row r="10" spans="1:8" ht="19.5" customHeight="1">
      <c r="A10" s="17"/>
      <c r="B10" s="18"/>
      <c r="C10" s="335">
        <v>6121</v>
      </c>
      <c r="D10" s="333">
        <f>G7</f>
        <v>-10000</v>
      </c>
      <c r="E10" s="5"/>
      <c r="F10" s="82"/>
      <c r="G10" s="85"/>
      <c r="H10" s="83"/>
    </row>
    <row r="11" spans="1:8" ht="19.5" customHeight="1" thickBot="1">
      <c r="A11" s="17"/>
      <c r="B11" s="18"/>
      <c r="C11" s="336">
        <v>5169</v>
      </c>
      <c r="D11" s="334">
        <f>G8</f>
        <v>23000</v>
      </c>
      <c r="E11" s="5"/>
      <c r="F11" s="82"/>
      <c r="G11" s="85"/>
      <c r="H11" s="83"/>
    </row>
    <row r="12" spans="1:10" ht="7.5" customHeight="1">
      <c r="A12" s="17"/>
      <c r="B12" s="18"/>
      <c r="C12" s="18"/>
      <c r="D12" s="152"/>
      <c r="E12" s="19"/>
      <c r="F12" s="20"/>
      <c r="G12" s="21"/>
      <c r="H12" s="21"/>
      <c r="I12" s="47"/>
      <c r="J12" s="47"/>
    </row>
    <row r="13" spans="1:8" ht="21.75" customHeight="1" thickBot="1">
      <c r="A13" s="2" t="s">
        <v>7</v>
      </c>
      <c r="B13" s="2"/>
      <c r="C13" s="3"/>
      <c r="D13" s="3"/>
      <c r="H13" s="14"/>
    </row>
    <row r="14" spans="1:8" ht="33.75" customHeight="1">
      <c r="A14" s="15">
        <v>301</v>
      </c>
      <c r="B14" s="186">
        <v>3121</v>
      </c>
      <c r="C14" s="67"/>
      <c r="D14" s="153"/>
      <c r="E14" s="68" t="s">
        <v>52</v>
      </c>
      <c r="F14" s="51"/>
      <c r="G14" s="212"/>
      <c r="H14" s="52"/>
    </row>
    <row r="15" spans="1:8" ht="21.75" customHeight="1" thickBot="1">
      <c r="A15" s="71"/>
      <c r="B15" s="187"/>
      <c r="C15" s="150">
        <v>5331</v>
      </c>
      <c r="D15" s="193" t="s">
        <v>53</v>
      </c>
      <c r="E15" s="72" t="s">
        <v>54</v>
      </c>
      <c r="F15" s="28"/>
      <c r="G15" s="213">
        <v>13000</v>
      </c>
      <c r="H15" s="73">
        <f>F15+G15</f>
        <v>13000</v>
      </c>
    </row>
    <row r="16" spans="1:8" ht="24.75" customHeight="1">
      <c r="A16" s="15">
        <v>302</v>
      </c>
      <c r="B16" s="186">
        <v>3121</v>
      </c>
      <c r="C16" s="96"/>
      <c r="D16" s="154"/>
      <c r="E16" s="68" t="s">
        <v>19</v>
      </c>
      <c r="F16" s="26"/>
      <c r="G16" s="214"/>
      <c r="H16" s="27"/>
    </row>
    <row r="17" spans="1:8" ht="21.75" customHeight="1">
      <c r="A17" s="97"/>
      <c r="B17" s="98"/>
      <c r="C17" s="99">
        <v>6351</v>
      </c>
      <c r="D17" s="194" t="s">
        <v>20</v>
      </c>
      <c r="E17" s="100" t="s">
        <v>21</v>
      </c>
      <c r="F17" s="101">
        <v>775.98</v>
      </c>
      <c r="G17" s="215">
        <v>100</v>
      </c>
      <c r="H17" s="101">
        <f aca="true" t="shared" si="0" ref="H17:H24">F17+G17</f>
        <v>875.98</v>
      </c>
    </row>
    <row r="18" spans="1:8" ht="21.75" customHeight="1" thickBot="1">
      <c r="A18" s="102"/>
      <c r="B18" s="103"/>
      <c r="C18" s="104">
        <v>5331</v>
      </c>
      <c r="D18" s="194" t="s">
        <v>20</v>
      </c>
      <c r="E18" s="105" t="s">
        <v>22</v>
      </c>
      <c r="F18" s="106">
        <v>0</v>
      </c>
      <c r="G18" s="216">
        <v>300</v>
      </c>
      <c r="H18" s="106">
        <f t="shared" si="0"/>
        <v>300</v>
      </c>
    </row>
    <row r="19" spans="1:8" ht="32.25" customHeight="1">
      <c r="A19" s="15">
        <v>305</v>
      </c>
      <c r="B19" s="186">
        <v>3122</v>
      </c>
      <c r="C19" s="96"/>
      <c r="D19" s="154"/>
      <c r="E19" s="68" t="s">
        <v>23</v>
      </c>
      <c r="F19" s="107"/>
      <c r="G19" s="217"/>
      <c r="H19" s="108"/>
    </row>
    <row r="20" spans="1:8" ht="21.75" customHeight="1" thickBot="1">
      <c r="A20" s="109"/>
      <c r="B20" s="110"/>
      <c r="C20" s="111">
        <v>6351</v>
      </c>
      <c r="D20" s="195" t="s">
        <v>24</v>
      </c>
      <c r="E20" s="105" t="s">
        <v>25</v>
      </c>
      <c r="F20" s="112">
        <v>2500</v>
      </c>
      <c r="G20" s="218">
        <v>-151.45</v>
      </c>
      <c r="H20" s="106">
        <f t="shared" si="0"/>
        <v>2348.55</v>
      </c>
    </row>
    <row r="21" spans="1:8" ht="28.5" customHeight="1">
      <c r="A21" s="15">
        <v>308</v>
      </c>
      <c r="B21" s="186">
        <v>3127</v>
      </c>
      <c r="C21" s="74"/>
      <c r="D21" s="154"/>
      <c r="E21" s="76" t="s">
        <v>88</v>
      </c>
      <c r="F21" s="51"/>
      <c r="G21" s="219"/>
      <c r="H21" s="52"/>
    </row>
    <row r="22" spans="1:8" ht="21.75" customHeight="1" thickBot="1">
      <c r="A22" s="77"/>
      <c r="B22" s="188"/>
      <c r="C22" s="81">
        <v>6351</v>
      </c>
      <c r="D22" s="132" t="s">
        <v>78</v>
      </c>
      <c r="E22" s="89" t="s">
        <v>75</v>
      </c>
      <c r="F22" s="23"/>
      <c r="G22" s="220">
        <v>10000</v>
      </c>
      <c r="H22" s="48">
        <f>F22+G22</f>
        <v>10000</v>
      </c>
    </row>
    <row r="23" spans="1:8" ht="30.75" customHeight="1">
      <c r="A23" s="15">
        <v>320</v>
      </c>
      <c r="B23" s="186">
        <v>3114</v>
      </c>
      <c r="C23" s="50"/>
      <c r="D23" s="155"/>
      <c r="E23" s="68" t="s">
        <v>26</v>
      </c>
      <c r="F23" s="108"/>
      <c r="G23" s="221"/>
      <c r="H23" s="113"/>
    </row>
    <row r="24" spans="1:8" ht="21.75" customHeight="1" thickBot="1">
      <c r="A24" s="102"/>
      <c r="B24" s="103"/>
      <c r="C24" s="114">
        <v>6351</v>
      </c>
      <c r="D24" s="161" t="s">
        <v>27</v>
      </c>
      <c r="E24" s="115" t="s">
        <v>28</v>
      </c>
      <c r="F24" s="106"/>
      <c r="G24" s="216">
        <v>200</v>
      </c>
      <c r="H24" s="106">
        <f t="shared" si="0"/>
        <v>200</v>
      </c>
    </row>
    <row r="25" spans="1:8" ht="36" customHeight="1">
      <c r="A25" s="116">
        <v>345</v>
      </c>
      <c r="B25" s="189">
        <v>3124</v>
      </c>
      <c r="C25" s="117"/>
      <c r="D25" s="118"/>
      <c r="E25" s="119" t="s">
        <v>87</v>
      </c>
      <c r="F25" s="120"/>
      <c r="G25" s="222"/>
      <c r="H25" s="121"/>
    </row>
    <row r="26" spans="1:8" ht="27.75" customHeight="1" thickBot="1">
      <c r="A26" s="122"/>
      <c r="B26" s="123"/>
      <c r="C26" s="124">
        <v>6351</v>
      </c>
      <c r="D26" s="161" t="s">
        <v>29</v>
      </c>
      <c r="E26" s="125" t="s">
        <v>30</v>
      </c>
      <c r="F26" s="126">
        <v>5919.73</v>
      </c>
      <c r="G26" s="223">
        <v>-1700</v>
      </c>
      <c r="H26" s="127">
        <f>F26+G26</f>
        <v>4219.73</v>
      </c>
    </row>
    <row r="27" spans="1:8" ht="35.25" customHeight="1">
      <c r="A27" s="128">
        <v>346</v>
      </c>
      <c r="B27" s="146">
        <v>3114</v>
      </c>
      <c r="C27" s="129"/>
      <c r="D27" s="156"/>
      <c r="E27" s="130" t="s">
        <v>31</v>
      </c>
      <c r="F27" s="107"/>
      <c r="G27" s="217"/>
      <c r="H27" s="108"/>
    </row>
    <row r="28" spans="1:8" ht="21.75" customHeight="1" thickBot="1">
      <c r="A28" s="131"/>
      <c r="B28" s="132"/>
      <c r="C28" s="132">
        <v>6351</v>
      </c>
      <c r="D28" s="157" t="s">
        <v>32</v>
      </c>
      <c r="E28" s="133" t="s">
        <v>33</v>
      </c>
      <c r="F28" s="112">
        <v>6100.74</v>
      </c>
      <c r="G28" s="218">
        <v>1500</v>
      </c>
      <c r="H28" s="106">
        <f>F28+G28</f>
        <v>7600.74</v>
      </c>
    </row>
    <row r="29" spans="1:8" ht="21.75" customHeight="1">
      <c r="A29" s="128">
        <v>374</v>
      </c>
      <c r="B29" s="146">
        <v>3133</v>
      </c>
      <c r="C29" s="129"/>
      <c r="D29" s="155"/>
      <c r="E29" s="130" t="s">
        <v>34</v>
      </c>
      <c r="F29" s="51"/>
      <c r="G29" s="214"/>
      <c r="H29" s="52"/>
    </row>
    <row r="30" spans="1:8" ht="21.75" customHeight="1" thickBot="1">
      <c r="A30" s="53"/>
      <c r="B30" s="134"/>
      <c r="C30" s="135">
        <v>6351</v>
      </c>
      <c r="D30" s="158" t="s">
        <v>35</v>
      </c>
      <c r="E30" s="136" t="s">
        <v>94</v>
      </c>
      <c r="F30" s="23"/>
      <c r="G30" s="224"/>
      <c r="H30" s="54"/>
    </row>
    <row r="31" spans="1:8" ht="36.75" customHeight="1">
      <c r="A31" s="55">
        <v>416</v>
      </c>
      <c r="B31" s="186">
        <v>3127</v>
      </c>
      <c r="C31" s="137"/>
      <c r="D31" s="154"/>
      <c r="E31" s="138" t="s">
        <v>89</v>
      </c>
      <c r="F31" s="24"/>
      <c r="G31" s="214"/>
      <c r="H31" s="24"/>
    </row>
    <row r="32" spans="1:8" ht="31.5" customHeight="1" thickBot="1">
      <c r="A32" s="69"/>
      <c r="B32" s="160"/>
      <c r="C32" s="114">
        <v>6351</v>
      </c>
      <c r="D32" s="161" t="s">
        <v>79</v>
      </c>
      <c r="E32" s="140" t="s">
        <v>80</v>
      </c>
      <c r="F32" s="23">
        <v>1500</v>
      </c>
      <c r="G32" s="224">
        <v>2800</v>
      </c>
      <c r="H32" s="106">
        <f>F32+G32</f>
        <v>4300</v>
      </c>
    </row>
    <row r="33" spans="1:8" ht="18" customHeight="1">
      <c r="A33" s="55">
        <v>419</v>
      </c>
      <c r="B33" s="186">
        <v>3127</v>
      </c>
      <c r="C33" s="96"/>
      <c r="D33" s="196"/>
      <c r="E33" s="76" t="s">
        <v>36</v>
      </c>
      <c r="F33" s="24"/>
      <c r="G33" s="214"/>
      <c r="H33" s="56"/>
    </row>
    <row r="34" spans="1:8" ht="21.75" customHeight="1">
      <c r="A34" s="57"/>
      <c r="B34" s="190"/>
      <c r="C34" s="135">
        <v>6351</v>
      </c>
      <c r="D34" s="135" t="s">
        <v>37</v>
      </c>
      <c r="E34" s="139" t="s">
        <v>38</v>
      </c>
      <c r="F34" s="28">
        <v>140</v>
      </c>
      <c r="G34" s="223">
        <v>-35.44</v>
      </c>
      <c r="H34" s="58">
        <f>F34+G34</f>
        <v>104.56</v>
      </c>
    </row>
    <row r="35" spans="1:8" ht="21.75" customHeight="1" thickBot="1">
      <c r="A35" s="59"/>
      <c r="B35" s="60"/>
      <c r="C35" s="114">
        <v>5331</v>
      </c>
      <c r="D35" s="132" t="s">
        <v>37</v>
      </c>
      <c r="E35" s="140" t="s">
        <v>38</v>
      </c>
      <c r="F35" s="61">
        <v>350</v>
      </c>
      <c r="G35" s="225">
        <v>35.44</v>
      </c>
      <c r="H35" s="54">
        <f>F35+G35</f>
        <v>385.44</v>
      </c>
    </row>
    <row r="36" spans="1:8" ht="32.25" customHeight="1">
      <c r="A36" s="75">
        <v>428</v>
      </c>
      <c r="B36" s="154">
        <v>3133</v>
      </c>
      <c r="C36" s="75"/>
      <c r="D36" s="154"/>
      <c r="E36" s="141" t="s">
        <v>39</v>
      </c>
      <c r="F36" s="24"/>
      <c r="G36" s="226"/>
      <c r="H36" s="56"/>
    </row>
    <row r="37" spans="1:8" ht="21.75" customHeight="1" thickBot="1">
      <c r="A37" s="142"/>
      <c r="B37" s="191"/>
      <c r="C37" s="132">
        <v>6351</v>
      </c>
      <c r="D37" s="159" t="s">
        <v>40</v>
      </c>
      <c r="E37" s="143" t="s">
        <v>41</v>
      </c>
      <c r="F37" s="23">
        <v>248.55</v>
      </c>
      <c r="G37" s="227">
        <v>-248.55</v>
      </c>
      <c r="H37" s="23">
        <f>F37+G37</f>
        <v>0</v>
      </c>
    </row>
    <row r="38" spans="1:8" ht="21.75" customHeight="1" thickBot="1">
      <c r="A38" s="144"/>
      <c r="B38" s="145"/>
      <c r="C38" s="146"/>
      <c r="D38" s="197"/>
      <c r="E38" s="88" t="s">
        <v>3</v>
      </c>
      <c r="F38" s="31"/>
      <c r="G38" s="228">
        <f>SUM(G14:G37)</f>
        <v>25800</v>
      </c>
      <c r="H38" s="32"/>
    </row>
    <row r="39" spans="1:8" ht="19.5" customHeight="1">
      <c r="A39" s="147"/>
      <c r="B39" s="148"/>
      <c r="C39" s="62">
        <v>6351</v>
      </c>
      <c r="D39" s="198">
        <f>G17+G20+G22+G24+G26+G28+E40+G32+G34+G37</f>
        <v>12464.56</v>
      </c>
      <c r="E39" s="149"/>
      <c r="F39" s="29"/>
      <c r="G39" s="7"/>
      <c r="H39" s="30"/>
    </row>
    <row r="40" spans="1:8" ht="19.5" customHeight="1" thickBot="1">
      <c r="A40" s="147"/>
      <c r="B40" s="148"/>
      <c r="C40" s="78">
        <v>5331</v>
      </c>
      <c r="D40" s="199">
        <f>G15+G18+G35</f>
        <v>13335.44</v>
      </c>
      <c r="E40" s="149"/>
      <c r="F40" s="29"/>
      <c r="G40" s="7"/>
      <c r="H40" s="30"/>
    </row>
    <row r="41" spans="1:8" ht="9" customHeight="1">
      <c r="A41" s="147"/>
      <c r="B41" s="148"/>
      <c r="D41" s="200"/>
      <c r="E41" s="149"/>
      <c r="F41" s="29"/>
      <c r="G41" s="7"/>
      <c r="H41" s="30"/>
    </row>
    <row r="42" spans="1:8" ht="19.5" customHeight="1" thickBot="1">
      <c r="A42" s="2" t="s">
        <v>9</v>
      </c>
      <c r="B42" s="2"/>
      <c r="C42" s="3"/>
      <c r="D42" s="201"/>
      <c r="H42" s="201"/>
    </row>
    <row r="43" spans="1:8" ht="19.5" customHeight="1">
      <c r="A43" s="250">
        <v>93</v>
      </c>
      <c r="B43" s="254">
        <v>3522</v>
      </c>
      <c r="C43" s="250"/>
      <c r="D43" s="259"/>
      <c r="E43" s="320" t="s">
        <v>92</v>
      </c>
      <c r="F43" s="263"/>
      <c r="G43" s="229"/>
      <c r="H43" s="34"/>
    </row>
    <row r="44" spans="1:8" ht="19.5" customHeight="1" thickBot="1">
      <c r="A44" s="251"/>
      <c r="B44" s="255">
        <v>2293</v>
      </c>
      <c r="C44" s="256">
        <v>6121</v>
      </c>
      <c r="D44" s="260" t="s">
        <v>91</v>
      </c>
      <c r="E44" s="262" t="s">
        <v>93</v>
      </c>
      <c r="F44" s="79"/>
      <c r="G44" s="242">
        <v>10000</v>
      </c>
      <c r="H44" s="79">
        <f>F44+G44</f>
        <v>10000</v>
      </c>
    </row>
    <row r="45" spans="1:8" ht="21.75" customHeight="1">
      <c r="A45" s="250">
        <v>95</v>
      </c>
      <c r="B45" s="254">
        <v>3522</v>
      </c>
      <c r="C45" s="250"/>
      <c r="D45" s="259"/>
      <c r="E45" s="320" t="s">
        <v>11</v>
      </c>
      <c r="F45" s="263"/>
      <c r="G45" s="229"/>
      <c r="H45" s="34"/>
    </row>
    <row r="46" spans="1:8" ht="36" customHeight="1" thickBot="1">
      <c r="A46" s="251"/>
      <c r="B46" s="255">
        <v>3034</v>
      </c>
      <c r="C46" s="256">
        <v>6121</v>
      </c>
      <c r="D46" s="260" t="s">
        <v>12</v>
      </c>
      <c r="E46" s="262" t="s">
        <v>13</v>
      </c>
      <c r="F46" s="79">
        <v>9633.37</v>
      </c>
      <c r="G46" s="242">
        <v>10000</v>
      </c>
      <c r="H46" s="79">
        <f>F46+G46</f>
        <v>19633.370000000003</v>
      </c>
    </row>
    <row r="47" spans="1:8" ht="18.75" customHeight="1">
      <c r="A47" s="250">
        <v>98</v>
      </c>
      <c r="B47" s="254">
        <v>3522</v>
      </c>
      <c r="C47" s="250"/>
      <c r="D47" s="259"/>
      <c r="E47" s="320" t="s">
        <v>10</v>
      </c>
      <c r="F47" s="264"/>
      <c r="G47" s="230"/>
      <c r="H47" s="340"/>
    </row>
    <row r="48" spans="1:8" ht="29.25" customHeight="1">
      <c r="A48" s="252"/>
      <c r="B48" s="248">
        <v>3100</v>
      </c>
      <c r="C48" s="256">
        <v>6121</v>
      </c>
      <c r="D48" s="260" t="s">
        <v>14</v>
      </c>
      <c r="E48" s="262" t="s">
        <v>15</v>
      </c>
      <c r="F48" s="265">
        <v>576.95</v>
      </c>
      <c r="G48" s="238">
        <v>20000</v>
      </c>
      <c r="H48" s="33">
        <f>F48+G48</f>
        <v>20576.95</v>
      </c>
    </row>
    <row r="49" spans="1:8" ht="22.5" customHeight="1" thickBot="1">
      <c r="A49" s="253"/>
      <c r="B49" s="249"/>
      <c r="C49" s="257"/>
      <c r="D49" s="257"/>
      <c r="E49" s="80" t="s">
        <v>3</v>
      </c>
      <c r="F49" s="266"/>
      <c r="G49" s="231">
        <f>SUM(G43:G48)</f>
        <v>40000</v>
      </c>
      <c r="H49" s="341"/>
    </row>
    <row r="50" spans="1:8" ht="21.75" customHeight="1" thickBot="1">
      <c r="A50" s="35"/>
      <c r="B50" s="36"/>
      <c r="C50" s="258">
        <v>6121</v>
      </c>
      <c r="D50" s="261">
        <f>G49</f>
        <v>40000</v>
      </c>
      <c r="E50" s="37"/>
      <c r="F50" s="38"/>
      <c r="G50" s="39"/>
      <c r="H50" s="342"/>
    </row>
    <row r="51" spans="4:8" ht="10.5" customHeight="1">
      <c r="D51" s="201"/>
      <c r="H51" s="201"/>
    </row>
    <row r="52" spans="1:8" ht="21.75" customHeight="1" thickBot="1">
      <c r="A52" s="2" t="s">
        <v>8</v>
      </c>
      <c r="B52" s="2"/>
      <c r="C52" s="3"/>
      <c r="D52" s="201"/>
      <c r="H52" s="201"/>
    </row>
    <row r="53" spans="1:13" ht="22.5" customHeight="1">
      <c r="A53" s="165">
        <v>601</v>
      </c>
      <c r="B53" s="206">
        <v>3315</v>
      </c>
      <c r="C53" s="166"/>
      <c r="D53" s="167"/>
      <c r="E53" s="321" t="s">
        <v>16</v>
      </c>
      <c r="F53" s="45"/>
      <c r="G53" s="232"/>
      <c r="H53" s="343"/>
      <c r="I53" s="42"/>
      <c r="J53" s="40"/>
      <c r="K53" s="42"/>
      <c r="L53" s="40"/>
      <c r="M53" s="22"/>
    </row>
    <row r="54" spans="1:13" ht="24" customHeight="1" thickBot="1">
      <c r="A54" s="168"/>
      <c r="B54" s="207"/>
      <c r="C54" s="169">
        <v>5171</v>
      </c>
      <c r="D54" s="170"/>
      <c r="E54" s="322" t="s">
        <v>17</v>
      </c>
      <c r="F54" s="46"/>
      <c r="G54" s="240">
        <v>200</v>
      </c>
      <c r="H54" s="337">
        <f>F54+G54</f>
        <v>200</v>
      </c>
      <c r="I54" s="42"/>
      <c r="J54" s="42"/>
      <c r="K54" s="42"/>
      <c r="L54" s="42"/>
      <c r="M54" s="22"/>
    </row>
    <row r="55" spans="1:13" ht="24" customHeight="1">
      <c r="A55" s="165">
        <v>606</v>
      </c>
      <c r="B55" s="206">
        <v>3319</v>
      </c>
      <c r="C55" s="166"/>
      <c r="D55" s="167"/>
      <c r="E55" s="321" t="s">
        <v>56</v>
      </c>
      <c r="F55" s="45"/>
      <c r="G55" s="241"/>
      <c r="H55" s="24"/>
      <c r="I55" s="42"/>
      <c r="J55" s="42"/>
      <c r="K55" s="42"/>
      <c r="L55" s="42"/>
      <c r="M55" s="22"/>
    </row>
    <row r="56" spans="1:13" ht="24" customHeight="1" thickBot="1">
      <c r="A56" s="168"/>
      <c r="B56" s="192"/>
      <c r="C56" s="169">
        <v>6121</v>
      </c>
      <c r="D56" s="170"/>
      <c r="E56" s="322" t="s">
        <v>55</v>
      </c>
      <c r="F56" s="46"/>
      <c r="G56" s="240">
        <v>12.1</v>
      </c>
      <c r="H56" s="337">
        <f>F56+G56</f>
        <v>12.1</v>
      </c>
      <c r="I56" s="42"/>
      <c r="J56" s="42"/>
      <c r="K56" s="42"/>
      <c r="L56" s="42"/>
      <c r="M56" s="22"/>
    </row>
    <row r="57" spans="1:13" ht="24" customHeight="1" thickBot="1">
      <c r="A57" s="168"/>
      <c r="B57" s="205">
        <v>6409</v>
      </c>
      <c r="C57" s="169">
        <v>6901</v>
      </c>
      <c r="D57" s="170"/>
      <c r="E57" s="323" t="s">
        <v>57</v>
      </c>
      <c r="F57" s="46">
        <v>108.6</v>
      </c>
      <c r="G57" s="227">
        <v>-12.1</v>
      </c>
      <c r="H57" s="337">
        <f>F57+G57</f>
        <v>96.5</v>
      </c>
      <c r="I57" s="42"/>
      <c r="J57" s="42"/>
      <c r="K57" s="42"/>
      <c r="L57" s="42"/>
      <c r="M57" s="22"/>
    </row>
    <row r="58" spans="1:13" ht="21.75" customHeight="1" thickBot="1">
      <c r="A58" s="171"/>
      <c r="B58" s="172"/>
      <c r="C58" s="9"/>
      <c r="D58" s="202"/>
      <c r="E58" s="80" t="s">
        <v>3</v>
      </c>
      <c r="F58" s="16"/>
      <c r="G58" s="359">
        <v>200</v>
      </c>
      <c r="H58" s="70"/>
      <c r="I58" s="42"/>
      <c r="J58" s="41"/>
      <c r="K58" s="42"/>
      <c r="L58" s="41"/>
      <c r="M58" s="22"/>
    </row>
    <row r="59" spans="1:13" ht="19.5" customHeight="1">
      <c r="A59" s="173"/>
      <c r="B59" s="174"/>
      <c r="C59" s="270">
        <v>5171</v>
      </c>
      <c r="D59" s="267">
        <f>G54</f>
        <v>200</v>
      </c>
      <c r="E59" s="43"/>
      <c r="F59" s="44"/>
      <c r="G59" s="42"/>
      <c r="H59" s="41"/>
      <c r="I59" s="42"/>
      <c r="J59" s="41"/>
      <c r="K59" s="42"/>
      <c r="L59" s="41"/>
      <c r="M59" s="22"/>
    </row>
    <row r="60" spans="1:13" ht="19.5" customHeight="1">
      <c r="A60" s="173"/>
      <c r="B60" s="175"/>
      <c r="C60" s="271">
        <v>6121</v>
      </c>
      <c r="D60" s="268">
        <f>G56</f>
        <v>12.1</v>
      </c>
      <c r="E60" s="19"/>
      <c r="F60" s="20"/>
      <c r="G60" s="21"/>
      <c r="H60" s="21"/>
      <c r="I60" s="22"/>
      <c r="J60" s="22"/>
      <c r="K60" s="22"/>
      <c r="L60" s="22"/>
      <c r="M60" s="22"/>
    </row>
    <row r="61" spans="1:8" ht="19.5" customHeight="1" thickBot="1">
      <c r="A61" s="173"/>
      <c r="B61" s="175"/>
      <c r="C61" s="272">
        <v>6901</v>
      </c>
      <c r="D61" s="269">
        <f>G57</f>
        <v>-12.1</v>
      </c>
      <c r="E61" s="19"/>
      <c r="F61" s="20"/>
      <c r="G61" s="21"/>
      <c r="H61" s="21"/>
    </row>
    <row r="62" spans="1:8" ht="10.5" customHeight="1">
      <c r="A62" s="17"/>
      <c r="B62" s="18"/>
      <c r="C62" s="18"/>
      <c r="D62" s="151"/>
      <c r="E62" s="19"/>
      <c r="F62" s="20"/>
      <c r="G62" s="21"/>
      <c r="H62" s="21"/>
    </row>
    <row r="63" spans="1:8" ht="21.75" customHeight="1" thickBot="1">
      <c r="A63" s="2" t="s">
        <v>6</v>
      </c>
      <c r="B63" s="2"/>
      <c r="C63" s="3"/>
      <c r="D63" s="203"/>
      <c r="G63" s="4"/>
      <c r="H63" s="201"/>
    </row>
    <row r="64" spans="1:10" ht="21.75" customHeight="1">
      <c r="A64" s="273">
        <v>804</v>
      </c>
      <c r="B64" s="281">
        <v>4350</v>
      </c>
      <c r="C64" s="288"/>
      <c r="D64" s="303"/>
      <c r="E64" s="324" t="s">
        <v>42</v>
      </c>
      <c r="F64" s="90"/>
      <c r="G64" s="234"/>
      <c r="H64" s="344"/>
      <c r="I64" s="22"/>
      <c r="J64" s="22"/>
    </row>
    <row r="65" spans="1:10" ht="21.75" customHeight="1" thickBot="1">
      <c r="A65" s="176"/>
      <c r="B65" s="282"/>
      <c r="C65" s="289">
        <v>6351</v>
      </c>
      <c r="D65" s="304" t="s">
        <v>43</v>
      </c>
      <c r="E65" s="325" t="s">
        <v>44</v>
      </c>
      <c r="F65" s="91"/>
      <c r="G65" s="225">
        <v>450</v>
      </c>
      <c r="H65" s="92">
        <f>F65+G65</f>
        <v>450</v>
      </c>
      <c r="I65" s="22"/>
      <c r="J65" s="22"/>
    </row>
    <row r="66" spans="1:10" ht="21.75" customHeight="1">
      <c r="A66" s="273">
        <v>806</v>
      </c>
      <c r="B66" s="283">
        <v>4350</v>
      </c>
      <c r="C66" s="290"/>
      <c r="D66" s="305"/>
      <c r="E66" s="298" t="s">
        <v>45</v>
      </c>
      <c r="F66" s="348"/>
      <c r="G66" s="233"/>
      <c r="H66" s="345"/>
      <c r="I66" s="63"/>
      <c r="J66" s="64"/>
    </row>
    <row r="67" spans="1:10" ht="21.75" customHeight="1">
      <c r="A67" s="274"/>
      <c r="B67" s="252"/>
      <c r="C67" s="291">
        <v>6351</v>
      </c>
      <c r="D67" s="306" t="s">
        <v>46</v>
      </c>
      <c r="E67" s="326" t="s">
        <v>47</v>
      </c>
      <c r="F67" s="349">
        <v>200.52</v>
      </c>
      <c r="G67" s="235">
        <v>185</v>
      </c>
      <c r="H67" s="93">
        <f>F67+G67</f>
        <v>385.52</v>
      </c>
      <c r="I67" s="65"/>
      <c r="J67" s="64"/>
    </row>
    <row r="68" spans="1:10" ht="21.75" customHeight="1" thickBot="1">
      <c r="A68" s="275"/>
      <c r="B68" s="284"/>
      <c r="C68" s="289">
        <v>6351</v>
      </c>
      <c r="D68" s="304" t="s">
        <v>48</v>
      </c>
      <c r="E68" s="327" t="s">
        <v>49</v>
      </c>
      <c r="F68" s="350">
        <v>185</v>
      </c>
      <c r="G68" s="225">
        <v>-185</v>
      </c>
      <c r="H68" s="338">
        <f>F68+G68</f>
        <v>0</v>
      </c>
      <c r="I68" s="66"/>
      <c r="J68" s="64"/>
    </row>
    <row r="69" spans="1:10" ht="21.75" customHeight="1">
      <c r="A69" s="273">
        <v>807</v>
      </c>
      <c r="B69" s="283">
        <v>4357</v>
      </c>
      <c r="C69" s="290"/>
      <c r="D69" s="307"/>
      <c r="E69" s="298" t="s">
        <v>65</v>
      </c>
      <c r="F69" s="351"/>
      <c r="G69" s="233"/>
      <c r="H69" s="346"/>
      <c r="I69" s="66"/>
      <c r="J69" s="64"/>
    </row>
    <row r="70" spans="1:10" ht="30.75" customHeight="1" thickBot="1">
      <c r="A70" s="276"/>
      <c r="B70" s="252"/>
      <c r="C70" s="279">
        <v>6351</v>
      </c>
      <c r="D70" s="308" t="s">
        <v>66</v>
      </c>
      <c r="E70" s="328" t="s">
        <v>67</v>
      </c>
      <c r="F70" s="352">
        <v>2758.59</v>
      </c>
      <c r="G70" s="236">
        <v>-913.58</v>
      </c>
      <c r="H70" s="339">
        <f>F70+G70</f>
        <v>1845.0100000000002</v>
      </c>
      <c r="I70" s="66"/>
      <c r="J70" s="64"/>
    </row>
    <row r="71" spans="1:10" ht="21.75" customHeight="1">
      <c r="A71" s="177">
        <v>809</v>
      </c>
      <c r="B71" s="283">
        <v>4350</v>
      </c>
      <c r="C71" s="292"/>
      <c r="D71" s="309"/>
      <c r="E71" s="299" t="s">
        <v>50</v>
      </c>
      <c r="F71" s="90"/>
      <c r="G71" s="234"/>
      <c r="H71" s="344"/>
      <c r="I71" s="22"/>
      <c r="J71" s="22"/>
    </row>
    <row r="72" spans="1:8" ht="22.5" customHeight="1" thickBot="1">
      <c r="A72" s="176"/>
      <c r="B72" s="282"/>
      <c r="C72" s="289">
        <v>6351</v>
      </c>
      <c r="D72" s="304" t="s">
        <v>51</v>
      </c>
      <c r="E72" s="325" t="s">
        <v>58</v>
      </c>
      <c r="F72" s="91"/>
      <c r="G72" s="237">
        <v>1300</v>
      </c>
      <c r="H72" s="92">
        <f>F72+G72</f>
        <v>1300</v>
      </c>
    </row>
    <row r="73" spans="1:8" ht="23.25" customHeight="1">
      <c r="A73" s="273">
        <v>811</v>
      </c>
      <c r="B73" s="283">
        <v>4350</v>
      </c>
      <c r="C73" s="290"/>
      <c r="D73" s="307"/>
      <c r="E73" s="329" t="s">
        <v>61</v>
      </c>
      <c r="F73" s="351"/>
      <c r="G73" s="226"/>
      <c r="H73" s="347"/>
    </row>
    <row r="74" spans="1:8" ht="30.75" customHeight="1" thickBot="1">
      <c r="A74" s="276"/>
      <c r="B74" s="252"/>
      <c r="C74" s="255">
        <v>6121</v>
      </c>
      <c r="D74" s="310" t="s">
        <v>62</v>
      </c>
      <c r="E74" s="301" t="s">
        <v>76</v>
      </c>
      <c r="F74" s="353">
        <v>899.7</v>
      </c>
      <c r="G74" s="238">
        <v>3100</v>
      </c>
      <c r="H74" s="93">
        <f>F74+G74</f>
        <v>3999.7</v>
      </c>
    </row>
    <row r="75" spans="1:8" ht="31.5" customHeight="1" thickBot="1">
      <c r="A75" s="275"/>
      <c r="B75" s="284"/>
      <c r="C75" s="280">
        <v>6121</v>
      </c>
      <c r="D75" s="311" t="s">
        <v>63</v>
      </c>
      <c r="E75" s="301" t="s">
        <v>64</v>
      </c>
      <c r="F75" s="354">
        <v>2300</v>
      </c>
      <c r="G75" s="227">
        <v>-2300</v>
      </c>
      <c r="H75" s="93">
        <f>F75+G75</f>
        <v>0</v>
      </c>
    </row>
    <row r="76" spans="1:8" ht="23.25" customHeight="1">
      <c r="A76" s="177">
        <v>815</v>
      </c>
      <c r="B76" s="283">
        <v>4357</v>
      </c>
      <c r="C76" s="292"/>
      <c r="D76" s="309"/>
      <c r="E76" s="300" t="s">
        <v>59</v>
      </c>
      <c r="F76" s="263"/>
      <c r="G76" s="226"/>
      <c r="H76" s="347"/>
    </row>
    <row r="77" spans="1:8" ht="30" customHeight="1" thickBot="1">
      <c r="A77" s="176"/>
      <c r="B77" s="282"/>
      <c r="C77" s="280">
        <v>6121</v>
      </c>
      <c r="D77" s="311" t="s">
        <v>60</v>
      </c>
      <c r="E77" s="330" t="s">
        <v>77</v>
      </c>
      <c r="F77" s="355">
        <v>3567.6</v>
      </c>
      <c r="G77" s="227">
        <v>-3567.6</v>
      </c>
      <c r="H77" s="94">
        <f>F77+G77</f>
        <v>0</v>
      </c>
    </row>
    <row r="78" spans="1:8" ht="23.25" customHeight="1">
      <c r="A78" s="178">
        <v>818</v>
      </c>
      <c r="B78" s="285">
        <v>4357</v>
      </c>
      <c r="C78" s="179"/>
      <c r="D78" s="309"/>
      <c r="E78" s="331" t="s">
        <v>68</v>
      </c>
      <c r="F78" s="351"/>
      <c r="G78" s="226"/>
      <c r="H78" s="347"/>
    </row>
    <row r="79" spans="1:8" ht="23.25" customHeight="1" thickBot="1">
      <c r="A79" s="180"/>
      <c r="B79" s="286"/>
      <c r="C79" s="181">
        <v>6121</v>
      </c>
      <c r="D79" s="312" t="s">
        <v>69</v>
      </c>
      <c r="E79" s="301" t="s">
        <v>70</v>
      </c>
      <c r="F79" s="354">
        <v>3652.58</v>
      </c>
      <c r="G79" s="227">
        <v>-1126.38</v>
      </c>
      <c r="H79" s="94">
        <f>F79+G79</f>
        <v>2526.2</v>
      </c>
    </row>
    <row r="80" spans="1:8" ht="23.25" customHeight="1">
      <c r="A80" s="178">
        <v>824</v>
      </c>
      <c r="B80" s="285">
        <v>4350</v>
      </c>
      <c r="C80" s="179"/>
      <c r="D80" s="309"/>
      <c r="E80" s="331" t="s">
        <v>71</v>
      </c>
      <c r="F80" s="351"/>
      <c r="G80" s="226"/>
      <c r="H80" s="347"/>
    </row>
    <row r="81" spans="1:8" ht="23.25" customHeight="1" thickBot="1">
      <c r="A81" s="277"/>
      <c r="B81" s="284"/>
      <c r="C81" s="293">
        <v>6121</v>
      </c>
      <c r="D81" s="304" t="s">
        <v>72</v>
      </c>
      <c r="E81" s="332" t="s">
        <v>73</v>
      </c>
      <c r="F81" s="354">
        <v>5704.41</v>
      </c>
      <c r="G81" s="227">
        <v>-5704.41</v>
      </c>
      <c r="H81" s="94">
        <f>F81+G81</f>
        <v>0</v>
      </c>
    </row>
    <row r="82" spans="1:8" ht="23.25" customHeight="1" thickBot="1">
      <c r="A82" s="278"/>
      <c r="B82" s="287">
        <v>6409</v>
      </c>
      <c r="C82" s="294">
        <v>6901</v>
      </c>
      <c r="D82" s="313"/>
      <c r="E82" s="323" t="s">
        <v>57</v>
      </c>
      <c r="F82" s="356">
        <v>2387.81</v>
      </c>
      <c r="G82" s="239">
        <v>5194.37</v>
      </c>
      <c r="H82" s="95">
        <f>F82+G82</f>
        <v>7582.18</v>
      </c>
    </row>
    <row r="83" spans="1:8" ht="23.25" customHeight="1" thickBot="1">
      <c r="A83" s="182"/>
      <c r="B83" s="183"/>
      <c r="C83" s="183"/>
      <c r="D83" s="314"/>
      <c r="E83" s="302" t="s">
        <v>85</v>
      </c>
      <c r="F83" s="357"/>
      <c r="G83" s="211">
        <f>SUM(G64:G82)</f>
        <v>-3567.5999999999995</v>
      </c>
      <c r="H83" s="95"/>
    </row>
    <row r="84" spans="1:8" ht="19.5" customHeight="1">
      <c r="A84" s="8"/>
      <c r="B84" s="9"/>
      <c r="C84" s="295">
        <v>6351</v>
      </c>
      <c r="D84" s="315">
        <f>G65+G67+G68+G70+G72</f>
        <v>836.42</v>
      </c>
      <c r="E84" s="5"/>
      <c r="F84" s="6"/>
      <c r="G84" s="85"/>
      <c r="H84" s="7"/>
    </row>
    <row r="85" spans="1:8" ht="19.5" customHeight="1">
      <c r="A85" s="8"/>
      <c r="B85" s="9"/>
      <c r="C85" s="296">
        <v>6121</v>
      </c>
      <c r="D85" s="316">
        <f>G74+G75+G77+G79+G81</f>
        <v>-9598.39</v>
      </c>
      <c r="E85" s="5"/>
      <c r="F85" s="6"/>
      <c r="G85" s="6"/>
      <c r="H85" s="7"/>
    </row>
    <row r="86" spans="1:8" ht="19.5" customHeight="1" thickBot="1">
      <c r="A86" s="8"/>
      <c r="B86" s="9"/>
      <c r="C86" s="297">
        <v>6901</v>
      </c>
      <c r="D86" s="317">
        <f>G82</f>
        <v>5194.37</v>
      </c>
      <c r="E86" s="5"/>
      <c r="F86" s="6"/>
      <c r="G86" s="6"/>
      <c r="H86" s="7"/>
    </row>
    <row r="87" spans="4:8" ht="12.75">
      <c r="D87" s="204"/>
      <c r="H87" s="201"/>
    </row>
    <row r="88" ht="12.75">
      <c r="D88" s="204"/>
    </row>
    <row r="89" ht="12.75">
      <c r="D89" s="204"/>
    </row>
  </sheetData>
  <sheetProtection/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portrait" paperSize="9" scale="75" r:id="rId1"/>
  <headerFooter alignWithMargins="0">
    <oddFooter>&amp;C&amp;P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2021-08-30T10:02:07Z</cp:lastPrinted>
  <dcterms:created xsi:type="dcterms:W3CDTF">2014-05-28T12:47:48Z</dcterms:created>
  <dcterms:modified xsi:type="dcterms:W3CDTF">2021-08-30T10:32:52Z</dcterms:modified>
  <cp:category/>
  <cp:version/>
  <cp:contentType/>
  <cp:contentStatus/>
</cp:coreProperties>
</file>