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955" tabRatio="699" activeTab="5"/>
  </bookViews>
  <sheets>
    <sheet name="Souhrnný list" sheetId="1" r:id="rId1"/>
    <sheet name="Životní prostř." sheetId="2" r:id="rId2"/>
    <sheet name="Sport a tělovýchova" sheetId="3" r:id="rId3"/>
    <sheet name="Volný čas" sheetId="4" r:id="rId4"/>
    <sheet name="Cestovní ruch" sheetId="5" r:id="rId5"/>
    <sheet name="Vzdělávání" sheetId="6" r:id="rId6"/>
    <sheet name="Prevence" sheetId="7" r:id="rId7"/>
    <sheet name="Kultura" sheetId="8" r:id="rId8"/>
    <sheet name="Regionální rozvoj" sheetId="9" r:id="rId9"/>
    <sheet name="Ind. dotace" sheetId="10" r:id="rId10"/>
    <sheet name="POV" sheetId="11" r:id="rId11"/>
    <sheet name="kap. 28" sheetId="12" r:id="rId12"/>
  </sheets>
  <definedNames>
    <definedName name="_xlnm.Print_Titles" localSheetId="4">'Cestovní ruch'!$5:$5</definedName>
    <definedName name="_xlnm.Print_Titles" localSheetId="9">'Ind. dotace'!$5:$5</definedName>
    <definedName name="_xlnm.Print_Titles" localSheetId="11">'kap. 28'!$3:$3</definedName>
    <definedName name="_xlnm.Print_Titles" localSheetId="7">'Kultura'!$9:$9</definedName>
    <definedName name="_xlnm.Print_Titles" localSheetId="10">'POV'!$4:$4</definedName>
    <definedName name="_xlnm.Print_Titles" localSheetId="6">'Prevence'!$4:$4</definedName>
    <definedName name="_xlnm.Print_Titles" localSheetId="8">'Regionální rozvoj'!$19:$19</definedName>
    <definedName name="_xlnm.Print_Titles" localSheetId="2">'Sport a tělovýchova'!$12:$12</definedName>
    <definedName name="_xlnm.Print_Titles" localSheetId="3">'Volný čas'!$8:$8</definedName>
    <definedName name="_xlnm.Print_Titles" localSheetId="5">'Vzdělávání'!$6:$6</definedName>
    <definedName name="_xlnm.Print_Titles" localSheetId="1">'Životní prostř.'!$8:$8</definedName>
    <definedName name="_xlnm.Print_Area" localSheetId="4">'Cestovní ruch'!$A$1:$E$27</definedName>
    <definedName name="_xlnm.Print_Area" localSheetId="9">'Ind. dotace'!$A:$E</definedName>
    <definedName name="_xlnm.Print_Area" localSheetId="11">'kap. 28'!$A:$D</definedName>
    <definedName name="_xlnm.Print_Area" localSheetId="7">'Kultura'!$A:$E</definedName>
    <definedName name="_xlnm.Print_Area" localSheetId="10">'POV'!$A$1:$E$49</definedName>
    <definedName name="_xlnm.Print_Area" localSheetId="8">'Regionální rozvoj'!$A$1:$E$341</definedName>
    <definedName name="_xlnm.Print_Area" localSheetId="2">'Sport a tělovýchova'!$A:$E</definedName>
    <definedName name="_xlnm.Print_Area" localSheetId="3">'Volný čas'!$A$1:$E$126</definedName>
    <definedName name="_xlnm.Print_Area" localSheetId="1">'Životní prostř.'!$A:$E</definedName>
  </definedNames>
  <calcPr fullCalcOnLoad="1"/>
</workbook>
</file>

<file path=xl/sharedStrings.xml><?xml version="1.0" encoding="utf-8"?>
<sst xmlns="http://schemas.openxmlformats.org/spreadsheetml/2006/main" count="4274" uniqueCount="3594">
  <si>
    <t>Kód žádosti</t>
  </si>
  <si>
    <t>Mikroregion Nechanicko, svazek obcí</t>
  </si>
  <si>
    <t>DSO Broumovsko</t>
  </si>
  <si>
    <t>Mikroregion Hustířanka</t>
  </si>
  <si>
    <t>Dobrovolný svazek obcí "Region Orlické hory"</t>
  </si>
  <si>
    <t>Mikroregion Třebechovicko Svazek obcí</t>
  </si>
  <si>
    <t>Krkonoše - svazek měst a obcí</t>
  </si>
  <si>
    <t>Mikroregion Černilovsko, svazek obcí</t>
  </si>
  <si>
    <t>Dobrovolný svazek obcí Lesy Policka</t>
  </si>
  <si>
    <t>Profesionalizace DSO Lesy Policka</t>
  </si>
  <si>
    <t>Mikroregion urbanická brázda, svazek obcí</t>
  </si>
  <si>
    <t>Mikroregion Rodný kraj Františka Kupky</t>
  </si>
  <si>
    <t>Svazek obcí "ÚPA"</t>
  </si>
  <si>
    <t>Profesionalizace Svazku obcí ÚPA</t>
  </si>
  <si>
    <t>Novopacko</t>
  </si>
  <si>
    <t>Profesionalizace DSO Novopacko</t>
  </si>
  <si>
    <t>Mariánská zahrada</t>
  </si>
  <si>
    <t>Dobrovolný svazek obcí "Obecní voda"</t>
  </si>
  <si>
    <t>Profesionalizace mikroregionu Obecní voda</t>
  </si>
  <si>
    <t>Mikroregion Český ráj</t>
  </si>
  <si>
    <t>Náklady na poradce</t>
  </si>
  <si>
    <t>"MIKROREGION TÁBOR"</t>
  </si>
  <si>
    <t>Poradenská činnost v MR Tábor</t>
  </si>
  <si>
    <t>Mikroregion Rychnovsko</t>
  </si>
  <si>
    <t>Profesionalizace mikroregionu Rychnovsko</t>
  </si>
  <si>
    <t>"SVAZEK OBCÍ 1866"</t>
  </si>
  <si>
    <t>Lázeňský mikroregion</t>
  </si>
  <si>
    <t>Dobrovolný svazek obcí Kladská stezka</t>
  </si>
  <si>
    <t>Profesionalizace DSO Kladská stezka</t>
  </si>
  <si>
    <t>Svazek obcí Metuje</t>
  </si>
  <si>
    <t>Mikroregion obcí Památkové zony 1866</t>
  </si>
  <si>
    <t>Dobrovolný svazek obcí mikroregionu "Brodec"</t>
  </si>
  <si>
    <t>Profesionalizace mikroregionu Brodec</t>
  </si>
  <si>
    <t>Dobrovolný svazek obcí Mikroregion Bělá</t>
  </si>
  <si>
    <t>Společenství obcí Podkrkonoší</t>
  </si>
  <si>
    <t>Svazek obcí Jestřebí hory</t>
  </si>
  <si>
    <t>Dobrovolný svazek obcí Region "Novoměstsko"</t>
  </si>
  <si>
    <t>Svazek obcí Východní Krkonoše</t>
  </si>
  <si>
    <t>Profesionalizace mikroregionu Orlice</t>
  </si>
  <si>
    <t>MIKROREGION PODCHLUMÍ</t>
  </si>
  <si>
    <t>Dobrovolný svazek obcí POCIDLINSKO</t>
  </si>
  <si>
    <t>Svazek obcí Horní Labe</t>
  </si>
  <si>
    <t>OBEC TŘEBIHOŠŤ</t>
  </si>
  <si>
    <t>OBEC KÁRANICE</t>
  </si>
  <si>
    <t>OBEC HORNÍ OLEŠNICE</t>
  </si>
  <si>
    <t>OBEC HUMBURKY</t>
  </si>
  <si>
    <t>Obec Blešno</t>
  </si>
  <si>
    <t>Obec Butoves</t>
  </si>
  <si>
    <t>Město Dobruška</t>
  </si>
  <si>
    <t>Obec Újezd pod Troskami</t>
  </si>
  <si>
    <t>Podpora provozu prodejen na venkově</t>
  </si>
  <si>
    <t>Obec Žeretice</t>
  </si>
  <si>
    <t>OBEC SVĚTÍ</t>
  </si>
  <si>
    <t>OBEC BYSTRÉ</t>
  </si>
  <si>
    <t>OBEC PŘEPYCHY</t>
  </si>
  <si>
    <t>OBEC OLEŠNICE</t>
  </si>
  <si>
    <t>OBEC JÍLOVICE</t>
  </si>
  <si>
    <t>OBEC BOŽANOV</t>
  </si>
  <si>
    <t>OBEC ČESKÁ METUJE</t>
  </si>
  <si>
    <t>OBEC RYCHNOVEK</t>
  </si>
  <si>
    <t>Obec Bílý Újezd</t>
  </si>
  <si>
    <t>OBEC OČELICE</t>
  </si>
  <si>
    <t>OBEC KOHOUTOV</t>
  </si>
  <si>
    <t>Obec Choteč</t>
  </si>
  <si>
    <t>Obec Chleny</t>
  </si>
  <si>
    <t>OBEC LIBŇATOV</t>
  </si>
  <si>
    <t>OBEC KOBYLICE</t>
  </si>
  <si>
    <t>OBEC HORNÍ RADECHOVÁ</t>
  </si>
  <si>
    <t>OBEC DOLNÍ KALNÁ</t>
  </si>
  <si>
    <t>Obec Vrbice</t>
  </si>
  <si>
    <t>Obec Martínkovice</t>
  </si>
  <si>
    <t>OBEC OSEČNICE</t>
  </si>
  <si>
    <t>OBEC JETŘICHOV</t>
  </si>
  <si>
    <t>OBEC DUBENEC</t>
  </si>
  <si>
    <t>OBEC HOŘIČKY</t>
  </si>
  <si>
    <t>OBEC TRNOV</t>
  </si>
  <si>
    <t>Město Hostinné</t>
  </si>
  <si>
    <t>MĚSTO NÁCHOD</t>
  </si>
  <si>
    <t>OBEC VELKÁ JESENICE</t>
  </si>
  <si>
    <t>OBEC LUKAVICE</t>
  </si>
  <si>
    <t>OBEC JASENNÁ</t>
  </si>
  <si>
    <t>Město Rokytnice v Orlických horách</t>
  </si>
  <si>
    <t>MĚSTO ČERVENÝ KOSTELEC</t>
  </si>
  <si>
    <t>Město Chlumec nad Cidlinou</t>
  </si>
  <si>
    <t>MĚSTO ČESKÁ SKALICE</t>
  </si>
  <si>
    <t>Město Opočno</t>
  </si>
  <si>
    <t>Město Hořice</t>
  </si>
  <si>
    <t>Město Nový Bydžov</t>
  </si>
  <si>
    <t>Město Nové Město nad Metují</t>
  </si>
  <si>
    <t>MĚSTO HRONOV</t>
  </si>
  <si>
    <t>Město Třebechovice pod Orebem</t>
  </si>
  <si>
    <t>Město Žacléř</t>
  </si>
  <si>
    <t>Město Police nad Metují</t>
  </si>
  <si>
    <t>OBEC LHOTA POD HOŘIČKAMI</t>
  </si>
  <si>
    <t>OBEC HRÁDEK</t>
  </si>
  <si>
    <t>OBEC BÍLÉ POLIČANY</t>
  </si>
  <si>
    <t>OBEC MYŠTĚVES</t>
  </si>
  <si>
    <t>Obec Olešnice v Orlických horách</t>
  </si>
  <si>
    <t>OBEC JESTŘEBÍ</t>
  </si>
  <si>
    <t>Obec Rybná nad Zdobnicí</t>
  </si>
  <si>
    <t>OBEC ORLICKÉ ZÁHOŘÍ</t>
  </si>
  <si>
    <t>OBEC VÝRAVA</t>
  </si>
  <si>
    <t>OBEC OHNIŠOV</t>
  </si>
  <si>
    <t>OBEC KRÁLOVA LHOTA</t>
  </si>
  <si>
    <t>Obec Urbanice</t>
  </si>
  <si>
    <t>Profesionalizace Svazek obcí 1866</t>
  </si>
  <si>
    <t>Dobrovolný svazek obcí Policka</t>
  </si>
  <si>
    <t>Svazek obcí Brada</t>
  </si>
  <si>
    <t>OBEC SNĚŽNÉ</t>
  </si>
  <si>
    <t>Celkem</t>
  </si>
  <si>
    <t>Zachování základních služeb a občanské vybavenosti v obci Káranice</t>
  </si>
  <si>
    <t>Podpora prodejny potravin</t>
  </si>
  <si>
    <t>Podpora venkovských prodejen</t>
  </si>
  <si>
    <t>Podpora provozu prodejny v obci Horní Radechová</t>
  </si>
  <si>
    <t>Podpora provozu prodejny v Jestřebí</t>
  </si>
  <si>
    <t>Podpora prodejny COOP v Újezdě pod Troskami</t>
  </si>
  <si>
    <t>Podpora provozu prodejny v obci Humburky</t>
  </si>
  <si>
    <t>Podpora prodejny v Králově Lhotě</t>
  </si>
  <si>
    <t>Schváleno Kč</t>
  </si>
  <si>
    <t>Obec Lánov</t>
  </si>
  <si>
    <t>Město Dvůr Králové nad Labem</t>
  </si>
  <si>
    <t>Obec Kuks</t>
  </si>
  <si>
    <t>Příjemce dotace</t>
  </si>
  <si>
    <t>Tabulka č. 10</t>
  </si>
  <si>
    <t>(v tis. Kč)</t>
  </si>
  <si>
    <t xml:space="preserve">Odvětví </t>
  </si>
  <si>
    <t>Upravený 
rozpočet</t>
  </si>
  <si>
    <t>Skutečně 
poskytnuto</t>
  </si>
  <si>
    <t>kap. 48 - Dotační fond KHK celkem</t>
  </si>
  <si>
    <t xml:space="preserve">v tom pro odvětví: </t>
  </si>
  <si>
    <t>životní prostředí a zemědělství</t>
  </si>
  <si>
    <t>sport a tělovýchova</t>
  </si>
  <si>
    <t>volnočasové aktivity</t>
  </si>
  <si>
    <t>cestovní ruch</t>
  </si>
  <si>
    <t>školství - vzdělávání</t>
  </si>
  <si>
    <t>školství - prevence</t>
  </si>
  <si>
    <t>kultura a památková péče</t>
  </si>
  <si>
    <t>regionální rozvoj</t>
  </si>
  <si>
    <t>individuální dotace</t>
  </si>
  <si>
    <t>program obnovy venkova (POV)</t>
  </si>
  <si>
    <t>Laxus z. ú.</t>
  </si>
  <si>
    <t>SEMIRAMIS z. ú.</t>
  </si>
  <si>
    <t>Základní škola a Mateřská škola, Nechanice</t>
  </si>
  <si>
    <t>Základní škola a Mateřská škola Krčín</t>
  </si>
  <si>
    <t>Základní škola Bratří Čapků, Úpice</t>
  </si>
  <si>
    <t>PROSTOR PRO, o.p.s.</t>
  </si>
  <si>
    <t>Preventivní programy SPIRÁLA</t>
  </si>
  <si>
    <t>Základní škola Sion J. A. Komenského, Hradec Králové</t>
  </si>
  <si>
    <t>Mateřská škola Hostinné</t>
  </si>
  <si>
    <t>Základní škola Hučák</t>
  </si>
  <si>
    <t>Preventivní působení na ZŠ Hučák</t>
  </si>
  <si>
    <t>Základní škola, Jičín, Poděbradova 18</t>
  </si>
  <si>
    <t>ACADEMIA MERCURII soukromá střední škola, s.r.o.</t>
  </si>
  <si>
    <t>Základní škola, Jičín, Železnická 460</t>
  </si>
  <si>
    <t>Společně k bezpečí, z.s.</t>
  </si>
  <si>
    <t>Základní škola K.V.Raise, Lázně Bělohrad, okres Jičín</t>
  </si>
  <si>
    <t>SATORI HK z.s.</t>
  </si>
  <si>
    <t>Preventivní působení SATORI HK z.s.</t>
  </si>
  <si>
    <t>Mateřská škola, Dvůr Králové nad Labem, Drtinova 1444</t>
  </si>
  <si>
    <t>Self defence team DK, z.s.</t>
  </si>
  <si>
    <t>Via Humanica, z. s.</t>
  </si>
  <si>
    <t>Základní škola Comenius</t>
  </si>
  <si>
    <t>Skutečnost čerpání Kč</t>
  </si>
  <si>
    <t>Dotační fond KHK - oblast prevence</t>
  </si>
  <si>
    <t>Wikov SKI Skuhrov nad Bělou, z.s.</t>
  </si>
  <si>
    <t>MĚSTO TRUTNOV</t>
  </si>
  <si>
    <t>Kladské pomezí, o.p.s.</t>
  </si>
  <si>
    <t>Centrum rozvoje Česká Skalice, o.p.s.</t>
  </si>
  <si>
    <t>Středisko ekologické výchovy SEVER Horní Maršov, o.p.s.</t>
  </si>
  <si>
    <t>Hradecká kulturní a vzdělávací společnost s.r.o.</t>
  </si>
  <si>
    <t>DOMEČEK SEVER, z. s.</t>
  </si>
  <si>
    <t>DOMEČKOVSKÁ ODPOLEDNE</t>
  </si>
  <si>
    <t>Spolek rodičů a přátel zdravotně postižených dětí Daneta</t>
  </si>
  <si>
    <t>RG RYCON z.s.</t>
  </si>
  <si>
    <t>Na Venkově z.s.</t>
  </si>
  <si>
    <t>S dětmi blíž k přírodě</t>
  </si>
  <si>
    <t>Klub vojenske historie Jičín z.s.</t>
  </si>
  <si>
    <t>Základní článek Asociace Brontosaura-QUITO</t>
  </si>
  <si>
    <t>Modelářské centrum z.s.</t>
  </si>
  <si>
    <t>Junák - český skaut, středisko Dobráček Hostinné, z. s.</t>
  </si>
  <si>
    <t>Junák - český skaut, středisko Rybárny Hradec Králové, z. s.</t>
  </si>
  <si>
    <t>Spolek VLNKA</t>
  </si>
  <si>
    <t>Folklórní soubor Kvítek Hradec Králové, z. s.</t>
  </si>
  <si>
    <t>Rada dětí a mládeže Královéhradeckého kraje, z. s.</t>
  </si>
  <si>
    <t>Ranč U Jasanu, z.s.</t>
  </si>
  <si>
    <t>Muzeum přírody Český ráj z. s.</t>
  </si>
  <si>
    <t>Bavíme se sportem z.s.</t>
  </si>
  <si>
    <t>Dotkni se křídel z.s.</t>
  </si>
  <si>
    <t>Junák - český skaut, středisko Kostelec nad Orlicí, z. s.</t>
  </si>
  <si>
    <t>Pionýr, z.s . - Pionýrská skupina Za Vodou</t>
  </si>
  <si>
    <t>Taneční skupina Attitude Dvůr Králové nad Labem, z.s.</t>
  </si>
  <si>
    <t>Junák - český skaut, středisko Červený Kostelec, z. s.</t>
  </si>
  <si>
    <t>Celoroční činnost skautských oddílů v ČK</t>
  </si>
  <si>
    <t>CrossAir, z.s.</t>
  </si>
  <si>
    <t>Pionýr, z. s. - Královéhradecká krajská organizace</t>
  </si>
  <si>
    <t>Džas dureder dživipnaha z.s.</t>
  </si>
  <si>
    <t>Junák - český skaut, středisko K. Šimka Hradec Králové, z. s.</t>
  </si>
  <si>
    <t>Junák - český skaut, středisko Náchod, z. s.</t>
  </si>
  <si>
    <t>Duha 2D</t>
  </si>
  <si>
    <t>Junák - český skaut, středisko Hořice, z. s.</t>
  </si>
  <si>
    <t>Pionýr, z. s. - Pionýrská skupina  POHODA</t>
  </si>
  <si>
    <t>Junák - český skaut, středisko Svatého Jiří Hradec Králové, z. s.</t>
  </si>
  <si>
    <t>Duha Modrá Střelka</t>
  </si>
  <si>
    <t>Pionýr, z. s. - Pionýrská skupina Dobruška</t>
  </si>
  <si>
    <t>Spolek Isabel, zapsaný spolek</t>
  </si>
  <si>
    <t>BoGi, z. s.</t>
  </si>
  <si>
    <t>Pionýr, z. s. - Pionýrská skupina Mladost</t>
  </si>
  <si>
    <t>Českomoravská myslivecká jednota, z.s., okresní myslivecký spolek Jičín</t>
  </si>
  <si>
    <t>Podpora mysliveckého kroužku OMS Jičín</t>
  </si>
  <si>
    <t>Junák - český skaut, středisko ÚTA Nové Město nad Metují, z. s.</t>
  </si>
  <si>
    <t>Novoměstští Junáci</t>
  </si>
  <si>
    <t>Volnočasové aktivity pro děti a mládež se zdravotním postižením</t>
  </si>
  <si>
    <t>Agora CE o.p.s.</t>
  </si>
  <si>
    <t>STROM Dětenice z.s.</t>
  </si>
  <si>
    <t>Dům dětí a mládeže JEDNIČKA, Dvůr Králové nad Labem, Spojených národů 1620</t>
  </si>
  <si>
    <t>Junák - český skaut, středisko Želivák Hradec Králové, z. s.</t>
  </si>
  <si>
    <t>Táborová činnost skautských oddílů z ČK</t>
  </si>
  <si>
    <t>Junák - český skaut, středisko Černého havrana Chlumec nad Cidlinou, z. s.</t>
  </si>
  <si>
    <t>A Rocha-Křesťané v ochraně přírody, o.p.s.</t>
  </si>
  <si>
    <t>Dům dětí a mládeže Hořice</t>
  </si>
  <si>
    <t>Rozvoj podmínek pro vzdělávání v ZŠ a MŠ Mžany</t>
  </si>
  <si>
    <t>Základní škola, Nový Hrádek, okres Náchod</t>
  </si>
  <si>
    <t>Základní škola Strž, Dvůr Králové nad Labem, E. Krásnohorské 2919</t>
  </si>
  <si>
    <t>Základní škola Hradební, Broumov</t>
  </si>
  <si>
    <t>Základní škola kpt. Jaroše, Trutnov, Gorkého 38</t>
  </si>
  <si>
    <t>Dotační fond KHK - oblast vzdělávání</t>
  </si>
  <si>
    <t>Obec Velichovky</t>
  </si>
  <si>
    <t>Město Železnice</t>
  </si>
  <si>
    <t>OBEC HORNÍ BRUSNICE</t>
  </si>
  <si>
    <t>OBEC ČERNČICE</t>
  </si>
  <si>
    <t>OBEC RAČICE NAD TROTINOU</t>
  </si>
  <si>
    <t>OBEC PŠÁNKY</t>
  </si>
  <si>
    <t>Dotační fond KHK - Program obnovy venkova</t>
  </si>
  <si>
    <t>ZO ČSOP ORLICE</t>
  </si>
  <si>
    <t>Český svaz ochránců přírody Hradec Králové</t>
  </si>
  <si>
    <t>ZO ČSOP JARO Jaroměř</t>
  </si>
  <si>
    <t>Recyklohraní, o.p.s.</t>
  </si>
  <si>
    <t>Česká společnost ornitologická</t>
  </si>
  <si>
    <t>Dotační fond KHK - oblast cestovní ruch</t>
  </si>
  <si>
    <t>Dotační fond KHK - oblast regionální rozvoj</t>
  </si>
  <si>
    <t>Dotační fond KHK - oblast životní prostředí a zemědělství</t>
  </si>
  <si>
    <t>Kód
projektu</t>
  </si>
  <si>
    <t>Účel</t>
  </si>
  <si>
    <t>MGC Hradečtí Orli, z.s.</t>
  </si>
  <si>
    <t>SK Integra Hradec Králové z.s.</t>
  </si>
  <si>
    <t>SPORTOVNĚ STŘELECKÝ KLUB TŘEBEŠ, z.s.</t>
  </si>
  <si>
    <t>HBC Hradec Králové 1988, z.s.</t>
  </si>
  <si>
    <t>Podpora hokejbalového týmu v Extralize mužů ČR</t>
  </si>
  <si>
    <t>HK - cyklo s.r.o.</t>
  </si>
  <si>
    <t>Reprezentanti v běhu na lyžích</t>
  </si>
  <si>
    <t>Centrum handicapovaných lyžařů, z.s.</t>
  </si>
  <si>
    <t>Squash Centrum club HK, z.s.</t>
  </si>
  <si>
    <t>ILHK Hradec Králové z.s.</t>
  </si>
  <si>
    <t>JEZDECKÝ KLUB FLAMENCO SLOUPNO</t>
  </si>
  <si>
    <t>TJ LOKOMOTIVA TRUTNOV, z.s.</t>
  </si>
  <si>
    <t>HBC Jičín z.s.</t>
  </si>
  <si>
    <t>TENIS - CENTRUM DTJ HK, z.s.</t>
  </si>
  <si>
    <t>Volejbalový klub Hronov, z.s.</t>
  </si>
  <si>
    <t>Golf Club Hradec Králové z.s.</t>
  </si>
  <si>
    <t>TJ Montas Hradec Králové, spolek</t>
  </si>
  <si>
    <t>Olfin Car Ski team, z.s.</t>
  </si>
  <si>
    <t>SVS Hradec Králové, z.s.</t>
  </si>
  <si>
    <t>Sportovní klub Janské Lázně, z.s.</t>
  </si>
  <si>
    <t>Tělocvičná jednota Sokol Dobruška</t>
  </si>
  <si>
    <t>SPARTAK TRUTNOV, z.s.</t>
  </si>
  <si>
    <t>IBK Hradec Králové, spolek</t>
  </si>
  <si>
    <t>Sportovní klub Nové Město nad Metují z.s.</t>
  </si>
  <si>
    <t>SK Karate Spartak Hradec Králové, z.s.</t>
  </si>
  <si>
    <t>TJ SOKOL Deštné v Orlických horách z.s.</t>
  </si>
  <si>
    <t>Tělovýchovná jednota Spartak Vrchlabí, z. s.</t>
  </si>
  <si>
    <t>Jezdecký klub Isabel, z.s.</t>
  </si>
  <si>
    <t>Tělocvičná jednota Sokol Pražské Předměstí</t>
  </si>
  <si>
    <t>Extraliga a 1. liga mužů stolního tenisu, Extraliga mužů basketbalu - podpora činnosti v nejvyšších soutěžích</t>
  </si>
  <si>
    <t>OK 99 Hradec Králové, z.s.</t>
  </si>
  <si>
    <t>OK Slavia Hradec Králové, z.s.</t>
  </si>
  <si>
    <t>A-TEAM Hradec Králové, z.s.</t>
  </si>
  <si>
    <t>Region Panda, z. s.</t>
  </si>
  <si>
    <t>GOLF CLUB NA VRŠÍCH z.s.</t>
  </si>
  <si>
    <t>Stribrnaci z.s.</t>
  </si>
  <si>
    <t>Tělocvičná jednota Sokol Hradec Králové</t>
  </si>
  <si>
    <t>Borský klub lyžařů Machov z.s.</t>
  </si>
  <si>
    <t>Tělovýchovná jednota Jiskra Jaroměř, z. s.</t>
  </si>
  <si>
    <t>Spolek Cipísek</t>
  </si>
  <si>
    <t>Tělovýchovná jednota zdravotně postižených sportovců ČECHIE Hradec Králové, z.s.</t>
  </si>
  <si>
    <t>Mezinárodní turnaj ve stolním tenisu</t>
  </si>
  <si>
    <t>Orlický maraton v běhu na lyžích</t>
  </si>
  <si>
    <t>TJ UŠO Královéhradecko sever, z.s.</t>
  </si>
  <si>
    <t>Mistrovství Severovýchodních Čech</t>
  </si>
  <si>
    <t>TJ Liga 100 Hradec Králové z.s.</t>
  </si>
  <si>
    <t>Velocipéd klub Nová Paka, z.s.</t>
  </si>
  <si>
    <t>Sportovní klub HC Opočno, z.s.</t>
  </si>
  <si>
    <t>TJ Slavia Hradec Králové, z.s.</t>
  </si>
  <si>
    <t>Královéhradecký krajský volejbalový svaz</t>
  </si>
  <si>
    <t>SKI Police nad Metují, z.s.</t>
  </si>
  <si>
    <t>Pořádání veřejných lyžařských, silničních a terénních běhů</t>
  </si>
  <si>
    <t>Královéhradecká krajská asociace Sport pro všechny, z.s.</t>
  </si>
  <si>
    <t>Cyklistika Rafkarna z.s.</t>
  </si>
  <si>
    <t>TJ Tatran Hostinné, spolek</t>
  </si>
  <si>
    <t>Cesta za snem, z.s.</t>
  </si>
  <si>
    <t>TJ Krakonoš Trutnov - jezdecký oddíl z.s.</t>
  </si>
  <si>
    <t>Hradecký terénní triatlon</t>
  </si>
  <si>
    <t>Sportovní oddíl OB Spartak Rychnov nad Kněžnou, z. s.</t>
  </si>
  <si>
    <t>Sportovní akademie Špindlerův Mlýn, z.ú.</t>
  </si>
  <si>
    <t>SHIN-KYO, z. s.</t>
  </si>
  <si>
    <t>Aktivity pro pohybový a všestranný rozvoj dětí a zapojení jejich rodičů do činnosti klubu</t>
  </si>
  <si>
    <t>SKBU Trutnov, z. s.</t>
  </si>
  <si>
    <t>Pořádání prestižních basketbalových turnajů mládeže</t>
  </si>
  <si>
    <t>Královéhradecký krajský fotbalový svaz</t>
  </si>
  <si>
    <t>Volejbalový klub AUTO ŠKODA Kvasiny, z.s.</t>
  </si>
  <si>
    <t>Stepík Nové Město nad Metují, z.s.</t>
  </si>
  <si>
    <t>Český svaz kin-ballu z.s.</t>
  </si>
  <si>
    <t>Východočeský oblastní tenisový svaz</t>
  </si>
  <si>
    <t>Podpora mládežnických soutěží družstev i jednotlivců řízené VčOTS</t>
  </si>
  <si>
    <t>Pořádání turnajů v tenise - TENIS-CENTRUM DTJ HK CUP (kategorie minitenis, babytenis, ml. žactvo, st. žactvo, dorost)</t>
  </si>
  <si>
    <t>Festival minivolejbalu v Královéhradeckém kraji</t>
  </si>
  <si>
    <t>TC Dvůr Králové, z.s.</t>
  </si>
  <si>
    <t>Pořádání závodů Poháru KHK</t>
  </si>
  <si>
    <t>Královéhradecký krajský atletický svaz</t>
  </si>
  <si>
    <t>Krajský přebor družstev a jednotlivců Královéhradeckého kraje</t>
  </si>
  <si>
    <t>Tělocvičná jednota Sokol Jaroměř - Josefov 2</t>
  </si>
  <si>
    <t>Královéhradecká krajská organizace ČUS</t>
  </si>
  <si>
    <t>Mezinárodní májový turnaj v pozemním hokeji</t>
  </si>
  <si>
    <t>Plavecký klub Hradec Králové z.s.</t>
  </si>
  <si>
    <t>Královéhradecký krajský svaz stolního tenisu, z.s.</t>
  </si>
  <si>
    <t>Krajské přebory jednotlivců a družstev</t>
  </si>
  <si>
    <t>Bereme to sportovně</t>
  </si>
  <si>
    <t>Tréninkové středisko mládeže ČTS</t>
  </si>
  <si>
    <t>Příprava lyžařů běžců SCM na Mistrovství světa juniorů, Evropský olympijský festival mládeže a Mistrovství ČR.</t>
  </si>
  <si>
    <t>HC Nová Paka, z.s.</t>
  </si>
  <si>
    <t>BSK TJ Jičín z.s.</t>
  </si>
  <si>
    <t>Sportovní středisko dětí a mládeže Jičín - příprava, soustředění, soutěže a vrcholné akce</t>
  </si>
  <si>
    <t>Tělovýchovná jednota Sokol Třebeš, z.s.</t>
  </si>
  <si>
    <t>RMSK "Cidlina" Nový Bydžov, z.s.</t>
  </si>
  <si>
    <t>Tělovýchovná jednota středisko vrcholového sportu Krkonoše z.s.</t>
  </si>
  <si>
    <t>Podpora činnosti SCM stolního tenisu - soustředění mládeže</t>
  </si>
  <si>
    <t>Stadion Vrchlabí, z.s.</t>
  </si>
  <si>
    <t>Zajištění trenérských kapacit sportovního střediska mládeže Stadion Vrchlabí</t>
  </si>
  <si>
    <t>HC Náchod z.s.</t>
  </si>
  <si>
    <t>VK Slavia Hradec Králové, z. s.</t>
  </si>
  <si>
    <t>Klub vodního slalomu, z.s.</t>
  </si>
  <si>
    <t>Reprezentace Královéhradeckého KFS</t>
  </si>
  <si>
    <t>Český florbal</t>
  </si>
  <si>
    <t>Reprezentace na celostátních soutěžích volejbalu</t>
  </si>
  <si>
    <t>Reprezentace na celostátních soutěžích pozemního hokeje</t>
  </si>
  <si>
    <t>Reprezentace na celostátních soutěžích vodního póla</t>
  </si>
  <si>
    <t>Reprezentace na MČR v programech moderní gymnastiky</t>
  </si>
  <si>
    <t>Příprava na MČR krajských reprezentací volejbalu</t>
  </si>
  <si>
    <t>Podpora reprezentantů - účast na závodech Českého poháru a Mistrovství ČR</t>
  </si>
  <si>
    <t>Nejvyšší republikové soutěže mládeže v tenise MONETA, Mistrovství ČR a účast na mezinárodních turnajích</t>
  </si>
  <si>
    <t>Královéhradecký krajský svaz ČSOS</t>
  </si>
  <si>
    <t>Podpora mládeže do krajských reprezentačních výběrů z TJ Sokol Jaroměř - Josefov 2</t>
  </si>
  <si>
    <t>Reprezentace stolních tenistů na republikových, evropských a světových soutěžích</t>
  </si>
  <si>
    <t>Podpora reprezentačních výběrů Královéhradeckého kraje v atletice</t>
  </si>
  <si>
    <t>Ski klub Deštné v Orlických horách z.s.</t>
  </si>
  <si>
    <t>Příprava závodníků v alpském lyžování k reprezentaci KHK na významných republikových a zahraničních soutěžích</t>
  </si>
  <si>
    <t>Podpora účasti mládeže OK Slavia Hradec Králové na republikových soutěžích</t>
  </si>
  <si>
    <t>M-CROSS TEAM z.s.</t>
  </si>
  <si>
    <t>TJ Černožice, z.s.</t>
  </si>
  <si>
    <t>Cykloklub Jičín z. s.</t>
  </si>
  <si>
    <t>ANGELES Dance Group, z.s.</t>
  </si>
  <si>
    <t>Volejbalové centrum nad Metují, z. s.</t>
  </si>
  <si>
    <t>Podpora klíčových hráčů VoCe v celorepublikových turnajích</t>
  </si>
  <si>
    <t>FBC Dobruška z.s.</t>
  </si>
  <si>
    <t>Tělovýchovná jednota Kraso Náchod z.s.</t>
  </si>
  <si>
    <t>Vzdělávání trenérů a rozhodčích</t>
  </si>
  <si>
    <t>Tělocvičná jednota Sokol Nechanice</t>
  </si>
  <si>
    <t>Stolní tenis pro osoby se zdravotním postižením</t>
  </si>
  <si>
    <t>Centrum handicapovaných lyžařů</t>
  </si>
  <si>
    <t>Celoroční vzdělávání rozhodčích florbalu v KHK</t>
  </si>
  <si>
    <t>Okresní fotbalový svaz HRADEC KRÁLOVÉ</t>
  </si>
  <si>
    <t>Podpora mládežnických týmů oddílu kopané Tělovýchovné jednoty Sokol Třebeš, z.s.</t>
  </si>
  <si>
    <t>Vzdělávání trenérů a rozhodčích atletiky v Královéhradeckém kraji</t>
  </si>
  <si>
    <t>Okresní fotbalový svaz Náchod</t>
  </si>
  <si>
    <t>Vzdělávání rozhodčích a trenérů mládeže OFS Náchod</t>
  </si>
  <si>
    <t>Tělocvičná jednota Sokol Náchod</t>
  </si>
  <si>
    <t>Volejbal Červený Kostelec, z.s.</t>
  </si>
  <si>
    <t>FbC Hradec Králové z. s.</t>
  </si>
  <si>
    <t>MONA Náchod z.s.</t>
  </si>
  <si>
    <t>Bruslařský klub Nová Paka, z. s.</t>
  </si>
  <si>
    <t>Orientační běh - příprava na ODM</t>
  </si>
  <si>
    <t>Královéhradecký svaz karate, z.s.</t>
  </si>
  <si>
    <t>Příprava závodníků KrSKe na LODM</t>
  </si>
  <si>
    <t>Tělovýchovná jednota SOKOL Stárkov, z.s.</t>
  </si>
  <si>
    <t>TJ Spartak Opočno, z.s.</t>
  </si>
  <si>
    <t>Evropské centrum pantomimy neslyšících, z.s.</t>
  </si>
  <si>
    <t>Město Kostelec nad Orlicí</t>
  </si>
  <si>
    <t>Východočeské volné sdružení pro amatérský film a video, z.s.</t>
  </si>
  <si>
    <t>Náchodská Prima sezóna, o.p.s.</t>
  </si>
  <si>
    <t>Divadelní spolek KLICPERA Chlumec nad Cidlinou</t>
  </si>
  <si>
    <t>Sdružení Neratov, z.s.</t>
  </si>
  <si>
    <t>MĚSTSKÝ KLUB V NOVÉM MĚSTĚ NAD METUJÍ</t>
  </si>
  <si>
    <t>Lodivadlo - Boatheatre, z.s.</t>
  </si>
  <si>
    <t>Město Meziměstí</t>
  </si>
  <si>
    <t>kontrapunkt, z. ú.</t>
  </si>
  <si>
    <t>Za poklady Broumovska o.p.s.</t>
  </si>
  <si>
    <t>Broumovská klávesa, z. s.</t>
  </si>
  <si>
    <t>OUTDOOR FILMS s.r.o.</t>
  </si>
  <si>
    <t>SCULPTURE LINE s.r.o.</t>
  </si>
  <si>
    <t>Oblastní charita Červený Kostelec</t>
  </si>
  <si>
    <t>Centrální kino s.r.o.</t>
  </si>
  <si>
    <t>Valdštejnské imaginárium, z.ú.</t>
  </si>
  <si>
    <t>"Královédvorský chrámový sbor z.s."</t>
  </si>
  <si>
    <t>LUSTR festival ilustrace z.s.</t>
  </si>
  <si>
    <t>Institut regionální paměti z. ú.</t>
  </si>
  <si>
    <t>SH ČMS - Sbor dobrovolných hasičů Čistěves</t>
  </si>
  <si>
    <t>Bigboš z.s.</t>
  </si>
  <si>
    <t>Martina Součková</t>
  </si>
  <si>
    <t>Společnost železniční výtopna Jaroměř, z.s.</t>
  </si>
  <si>
    <t>Jiné jeviště z.s.</t>
  </si>
  <si>
    <t>Hradecká nokturna  z.s.</t>
  </si>
  <si>
    <t>Hradecká nokturna</t>
  </si>
  <si>
    <t>BOJIŠTĚ s.r.o.</t>
  </si>
  <si>
    <t>František Kinský</t>
  </si>
  <si>
    <t>Vzdělávací a kulturní centrum Broumov o.p.s.</t>
  </si>
  <si>
    <t>Šedivinský spolek</t>
  </si>
  <si>
    <t>Tkalcovské muzeum z.s.</t>
  </si>
  <si>
    <t>Daniel Januš</t>
  </si>
  <si>
    <t>LUXFER OPEN SPACE, z.s.</t>
  </si>
  <si>
    <t>Divadlo Drak a Mezinárodní institut figurálního divadla o.p.s.</t>
  </si>
  <si>
    <t>Miroslava Pecháčková</t>
  </si>
  <si>
    <t>Galerie Nola z. s.</t>
  </si>
  <si>
    <t>Smiling String Orchestra, z.s.</t>
  </si>
  <si>
    <t>Benediktinské opatství sv. Václava v Broumově</t>
  </si>
  <si>
    <t>Římskokatolická farnost Smidary</t>
  </si>
  <si>
    <t>Římskokatolická farnost - děkanství Kopidlno</t>
  </si>
  <si>
    <t>Římskokatolická farnost Teplice nad Metují</t>
  </si>
  <si>
    <t>Římskokatolická farnost - děkanství Broumov</t>
  </si>
  <si>
    <t>Oprava střechy kostela sv. Anny ve Vižňově</t>
  </si>
  <si>
    <t>Římskokatolická farnost - děkanství Rychnov nad Kněžnou</t>
  </si>
  <si>
    <t>Rekonstrukce části stavby - výměna střešní krytiny na kostele sv. Havla v Rychnově nad Kněžnou</t>
  </si>
  <si>
    <t>Římskokatolická farnost - děkanství Chlumec nad Cidlinou</t>
  </si>
  <si>
    <t>Zvonice kostela sv. Petra a Pavla v Liberku -rekonstrukce základového roštu</t>
  </si>
  <si>
    <t>Římskokatolická farnost Rokytnice v Orlických horách</t>
  </si>
  <si>
    <t>Oprava stropní a střešní konstrukce kostela sv. Kateřiny v Kačerově</t>
  </si>
  <si>
    <t>Římskokatolická farnost Deštné v Orlických horách</t>
  </si>
  <si>
    <t>Obnova kostela sv. Matouše v Jedlové v Orlických horách</t>
  </si>
  <si>
    <t>Železniční muzeum Jaroměř z. s.</t>
  </si>
  <si>
    <t>Římskokatolická farnost - arciděkanství Trutnov I</t>
  </si>
  <si>
    <t>Římskokatolická farnost - děkanství Hostinné</t>
  </si>
  <si>
    <t>Římskokatolická farnost Častolovice</t>
  </si>
  <si>
    <t>Římskokatolická farnost - arciděkanství Jičín</t>
  </si>
  <si>
    <t>Římskokatolická farnost - děkanství Vrchlabí</t>
  </si>
  <si>
    <t>Římskokatolická farnost Janské Lázně</t>
  </si>
  <si>
    <t>Římskokatolická farnost - děkanství Nový Bydžov</t>
  </si>
  <si>
    <t>Oprava střechy kostela sv. Ignáce v Jičíně</t>
  </si>
  <si>
    <t>Římskokatolická farnost Železnice</t>
  </si>
  <si>
    <t>Restaurování varhan z kostela Všech svatých v Heřmánkovicích</t>
  </si>
  <si>
    <t>Dotační fond KHK - individuální dotace</t>
  </si>
  <si>
    <t>Českomoravská myslivecká jednota, z.s., okresní myslivecký spolek Rychnov nad Kněžnou</t>
  </si>
  <si>
    <t>Místní akční skupina Království - Jestřebí hory, o.p.s.</t>
  </si>
  <si>
    <t>Místní akční skupina Mezi Úpou a Metují, z. s.</t>
  </si>
  <si>
    <t>Otevřené zahrady Jičínska z. s.</t>
  </si>
  <si>
    <t>Místní akční skupina POHODA venkova, z.s.</t>
  </si>
  <si>
    <t>Společná CIDLINA, z.s.</t>
  </si>
  <si>
    <t>Místní akční skupina Stolové hory, z. s.</t>
  </si>
  <si>
    <t>MAS Broumovsko+, z. s.</t>
  </si>
  <si>
    <t>MAS Královédvorsko, z. s.</t>
  </si>
  <si>
    <t>Obecně prospěšná společnost pro Český ráj</t>
  </si>
  <si>
    <t>MAS Podchlumí, z. s.</t>
  </si>
  <si>
    <t>Sdružení SPLAV, z.s.</t>
  </si>
  <si>
    <t>Asociace pro mládež, vědu a techniku AMAVET, z. s.</t>
  </si>
  <si>
    <t>FC Hradec Králové, a.s.</t>
  </si>
  <si>
    <t>Vrcholový a výkonnostní sport</t>
  </si>
  <si>
    <t>FILHARMONIE Hradec Králové o.p.s.</t>
  </si>
  <si>
    <t>Komitét pro udržování památek z války roku 1866, z.s.</t>
  </si>
  <si>
    <t>Krajská rada seniorů Královéhradeckého kraje, p.s.</t>
  </si>
  <si>
    <t>Mountfield HK, a.s.</t>
  </si>
  <si>
    <t>Vrcholový hokej - mládež</t>
  </si>
  <si>
    <t>Podpora mládežnických fotbalových trenérů</t>
  </si>
  <si>
    <t>Oblastní spolek Českého červeného kříže Jičín</t>
  </si>
  <si>
    <t>Bezpříspěvkové dárcovství krve v Královéhradeckém kraji</t>
  </si>
  <si>
    <t>Regionální agrární komora Královéhradeckého kraje</t>
  </si>
  <si>
    <t>Sportuj po Česku z.s.</t>
  </si>
  <si>
    <t>Basketbal Trutnov - reprezentace kraje v nejvyšší soutěži ČR</t>
  </si>
  <si>
    <t>Svaz lyžařů České republiky z.s.</t>
  </si>
  <si>
    <t>Dotační fond - oblast sport a tělovýchova</t>
  </si>
  <si>
    <t xml:space="preserve">Dotační fond KHK  - oblast kultura a památková péče </t>
  </si>
  <si>
    <t>Dotační fond KHK - oblast volnočasové aktivity</t>
  </si>
  <si>
    <t>Pronájem prostor Přírodovědného centra</t>
  </si>
  <si>
    <t>Junák - český skaut, středisko Brána Jičín, z. s.</t>
  </si>
  <si>
    <t>Asociace Tom ČR, TOM 19208 KADET</t>
  </si>
  <si>
    <t>Pro děti a s dětmi</t>
  </si>
  <si>
    <t>Tábornický spolek Greenhorns.</t>
  </si>
  <si>
    <t>Junák - český skaut, středisko Skaláci Police nad Metují, z. s.</t>
  </si>
  <si>
    <t>Českomoravská myslivecká jednota, z.s., OMS Jičín</t>
  </si>
  <si>
    <t>Pionýr, z. s. - Pionýrská skupina Táborník</t>
  </si>
  <si>
    <t>Podpora celoroční činnosti PS Táborník</t>
  </si>
  <si>
    <t>Junák - český skaut, středisko Hraničář Trutnov, z. s.</t>
  </si>
  <si>
    <t>Provozní náklady kluboven střediska Hraničář</t>
  </si>
  <si>
    <t>Pionýr, z. s. - Pionýrská skupina Náchod</t>
  </si>
  <si>
    <t>KLIDvHK, z. s.</t>
  </si>
  <si>
    <t>Středisko ekologické výchovy Sever, Základní článek Hnutí Brontosaurus</t>
  </si>
  <si>
    <t>TŠ Bonifác, z. s.</t>
  </si>
  <si>
    <t>SelectDance z.s.</t>
  </si>
  <si>
    <t>Celoroční činnost taneční školy SelectDance</t>
  </si>
  <si>
    <t>Junák - český skaut, středisko Dobruška, z. s.</t>
  </si>
  <si>
    <t>Volnočasové akce pro děti a mládež</t>
  </si>
  <si>
    <t>Děti sportu HK, z.s.</t>
  </si>
  <si>
    <t>Umělecká agentura Ambrozia při Základní škole Pouchov Hradec Králové o.p.s.</t>
  </si>
  <si>
    <t>Klub NATURA z.s.</t>
  </si>
  <si>
    <t>Rychnovský dětský sbor, z.s.</t>
  </si>
  <si>
    <t>Rychnovský dětský sbor</t>
  </si>
  <si>
    <t>Dům dětí a mládeže, Chlumec nad Cidlinou</t>
  </si>
  <si>
    <t>Tábory Domu dětí a mládeže v Chlumci nad Cidlinou</t>
  </si>
  <si>
    <t>Střední škola - Podorlické vzdělávací centrum, Dobruška</t>
  </si>
  <si>
    <t>21RRD03 Podpora pořízení územních plánů zpracovaných v souladu s metodikou MINIS</t>
  </si>
  <si>
    <t>Profesionalizace Svazek obcí Metuje</t>
  </si>
  <si>
    <t xml:space="preserve">Profesionalizace Mikroregionu Nechanicko, svazku obcí </t>
  </si>
  <si>
    <t>Profesionalizace SOVK</t>
  </si>
  <si>
    <t>Servis pro region Společenství obcí Podkrkonoší</t>
  </si>
  <si>
    <t>ORLICE</t>
  </si>
  <si>
    <t xml:space="preserve">Profesionalizace Mikroregionu obcí Památkové zóny 1866 </t>
  </si>
  <si>
    <t>Obec Lhoty u Potštejna</t>
  </si>
  <si>
    <t>Podpora prodejny potravin ve Lhotách u Potštejna</t>
  </si>
  <si>
    <t>OBEC PODBŘEZÍ</t>
  </si>
  <si>
    <t>Podpora provozu prodejny ve Chlenech</t>
  </si>
  <si>
    <t>OBEC OBĚDOVICE</t>
  </si>
  <si>
    <t>Obec Svídnice</t>
  </si>
  <si>
    <t>Pořízení nového dopravního automobilu</t>
  </si>
  <si>
    <t>OBEC SMIDARY</t>
  </si>
  <si>
    <t>OBEC VYSOKÁ NAD LABEM</t>
  </si>
  <si>
    <t>Obec Staré Místo</t>
  </si>
  <si>
    <t>OBEC VYSOKOV</t>
  </si>
  <si>
    <t>Obec Jičíněves</t>
  </si>
  <si>
    <t>SH ČMS  -  Krajské sdružení hasičů  Královéhradeckého kraje</t>
  </si>
  <si>
    <t>SPORT PROFI, spol. s r.o.</t>
  </si>
  <si>
    <t>Město Rtyně v Podkrkonoší</t>
  </si>
  <si>
    <t>Obec Synkov-Slemeno</t>
  </si>
  <si>
    <t>Obec Ostroměř</t>
  </si>
  <si>
    <t>Obec Benátky</t>
  </si>
  <si>
    <t>OBEC MALÁ ÚPA</t>
  </si>
  <si>
    <t>Multifunkční dům Stračov</t>
  </si>
  <si>
    <t>21SMP01 Prevence rizikového chování a zdravý životní styl žáků</t>
  </si>
  <si>
    <t>Centrum primární prevence Královéhradeckého kraje SEMIRAMIS z. ú.</t>
  </si>
  <si>
    <t>Církevní základní škola Borohrádek</t>
  </si>
  <si>
    <t>Inovace ve vzdělávání na ZŠ Krčín</t>
  </si>
  <si>
    <t>6D (Dynamické Dráhy, Dětské Dílny, Digitální Dimenze)</t>
  </si>
  <si>
    <t>Mateřská škola Borohrádek</t>
  </si>
  <si>
    <t>Neskrývej své nadání</t>
  </si>
  <si>
    <t>Mateřská škola Borohrádek, příspěvková organizace</t>
  </si>
  <si>
    <t xml:space="preserve">21ZPDU1 - Environmentální vzdělávání, výchova a osvěta </t>
  </si>
  <si>
    <t>21ZPD07 - Propagace zemědělství a místní produkce</t>
  </si>
  <si>
    <t>21ZPD06 - Včelařství</t>
  </si>
  <si>
    <t>21ZPD04 - Ochrana přírody a krajiny</t>
  </si>
  <si>
    <t>21ZPD02 - Opatření k zadržovaní vody v krajině</t>
  </si>
  <si>
    <t>Městské lesy Hradec Králové a.s.</t>
  </si>
  <si>
    <t>JULINKA z.s.</t>
  </si>
  <si>
    <t>Event media s.r.o.</t>
  </si>
  <si>
    <t>SK DNF z.s.</t>
  </si>
  <si>
    <t>Krkonošská 50 - Memoriál Ády Klepše</t>
  </si>
  <si>
    <t>SPORTCENTRUM Jičín, z.s.</t>
  </si>
  <si>
    <t>VOX Radvanice, z.s.</t>
  </si>
  <si>
    <t>Sportovní klub Miletín, z.s.,</t>
  </si>
  <si>
    <t>Krajský svaz ČSPS - Královéhradecký kraj</t>
  </si>
  <si>
    <t>Česká asociace tchoukballu, z.s.</t>
  </si>
  <si>
    <t>SpS TJ Slavia HK dívky volejbal</t>
  </si>
  <si>
    <t>SCM pozemní hokej TJ Slavia</t>
  </si>
  <si>
    <t>Činnost SpS</t>
  </si>
  <si>
    <t>Fotbalový club Slavia Hradec Králové z.s.</t>
  </si>
  <si>
    <t>Podpora činnosti SpSM FC Slavia HK</t>
  </si>
  <si>
    <t>Účast mažoretek Marlen na MČR a ME</t>
  </si>
  <si>
    <t>Bruslařský klub Hradec Králové, z.s.</t>
  </si>
  <si>
    <t>POWERLIFTING VRCHLABÍ z.s.</t>
  </si>
  <si>
    <t>Podpora družstva juniorů v hokejbalové Extralize juniorů ČR</t>
  </si>
  <si>
    <t>SK Vrchlabí SMOLA KONSTRUKCE, z. s.</t>
  </si>
  <si>
    <t xml:space="preserve">Školící program rozhodčích a trenérů okresních soutěží </t>
  </si>
  <si>
    <t>FBK Jičín,spolek</t>
  </si>
  <si>
    <t>Mažoretky Náchod</t>
  </si>
  <si>
    <t>Atletika Bez Bariér Pardubice, z. s.</t>
  </si>
  <si>
    <t>I. liga dospělých v tenise - O titul mistra ČR</t>
  </si>
  <si>
    <t>První ligy volejbalu dospělých žen a mužů TJ Slavia HK</t>
  </si>
  <si>
    <t>Minigolfová extraliga, 1. liga a reprezentace ČR</t>
  </si>
  <si>
    <t>Podpora vrcholového a výkonnostního sportu skupiny dospělých OK Slavia Hradec Králové</t>
  </si>
  <si>
    <t>Podpora talentovaných závodníků v oddíle OK99 Hradec Králové</t>
  </si>
  <si>
    <t>Podpora vrcholových a výkonnostních orientačních sportů při oddíle Sportcentrum Jičín 2021</t>
  </si>
  <si>
    <t>SK SPEEDSKI CZ, z. s.</t>
  </si>
  <si>
    <t>Příprava krajských reprezentantů na Olympiádu dětí a mládeže</t>
  </si>
  <si>
    <t>Příprava florbalových výběrů KHK na ODM</t>
  </si>
  <si>
    <t>Tělocvičná jednota Sokol České Meziříčí</t>
  </si>
  <si>
    <t>Kultura Rychnov nad Kněžnou, s.r.o.</t>
  </si>
  <si>
    <t>MUSIC &amp; THEATRE S.G.PITAŠ z.s.</t>
  </si>
  <si>
    <t>Galerie Morzin, z. s.</t>
  </si>
  <si>
    <t>Město Hořice pro: Dům kultury Koruna, IČO 47475102</t>
  </si>
  <si>
    <t>Město Jaroměř pro: Městské kulturní středisko Jaroměř, IČO 13585185</t>
  </si>
  <si>
    <t>Luboš Gorgan</t>
  </si>
  <si>
    <t>Město Týniště nad Orlicí pro: Kulturní centrum města Týniště n/O., IČO 42886139</t>
  </si>
  <si>
    <t>Mgr. Barbora Machová Křováčková</t>
  </si>
  <si>
    <t xml:space="preserve">Bourání bariér mezi světem zdravých a hendikepovaných </t>
  </si>
  <si>
    <t>STUDIO, z. s.</t>
  </si>
  <si>
    <t>Město Třebechovice pro: Třebechovické muzeum betlémů, IČO 45981116</t>
  </si>
  <si>
    <t>NUUK, z. s.</t>
  </si>
  <si>
    <t>ProVize z.s.</t>
  </si>
  <si>
    <t>Bez Šance z.s.</t>
  </si>
  <si>
    <t>Theatrum Kuks z.s.</t>
  </si>
  <si>
    <t>Na podporu aktivit v NB, z.s.</t>
  </si>
  <si>
    <t xml:space="preserve">Prezentace řemesel od středověku po 19. století </t>
  </si>
  <si>
    <t xml:space="preserve">Poliaková Martina </t>
  </si>
  <si>
    <t>Město Jaroměř pro: Městské muzeum v Jaroměři, IČO 00401633</t>
  </si>
  <si>
    <t>PETROF, spol. s r.o.</t>
  </si>
  <si>
    <t>Pro-Charitu s.r.o.</t>
  </si>
  <si>
    <t>Město Náchod pro: Základní umělecká škola, Náchod, Tyršova 247, IČO 67439241</t>
  </si>
  <si>
    <t>Sborová vystoupení v regionu Mariazell im Wienerwald</t>
  </si>
  <si>
    <t>Římskokatolická farnost Nový Hrádek</t>
  </si>
  <si>
    <t>Římskokatolická farnost Nová Paka</t>
  </si>
  <si>
    <t>Obnova a rekonstrukce pláště kostela sv. Vavřince</t>
  </si>
  <si>
    <t>Římskokatolická farnost Hradec Králové - Nový Hradec Králové</t>
  </si>
  <si>
    <t>Římskokatolická farnost - děkanství Sobotka</t>
  </si>
  <si>
    <t>Římskokatolická farnost Úpice</t>
  </si>
  <si>
    <t>Římskokatolická farnost Osice</t>
  </si>
  <si>
    <t>Oprava krovu a střechy lodi kostela P. Marie v Osicích</t>
  </si>
  <si>
    <t>Římskokatolická farnost Hradec Králové - Pražské Předměstí</t>
  </si>
  <si>
    <t>Římskokatolická farnost Žacléř</t>
  </si>
  <si>
    <t>Matějíčková Petra</t>
  </si>
  <si>
    <t>Římskokatolická farnost Trutnov II - Horní Staré Město</t>
  </si>
  <si>
    <t>Oprava střechy  na kostele sv. Víta v Častolovicích</t>
  </si>
  <si>
    <t>Oprava pláště a tesařské konstrukce sanktusní věže kostela Nanebevzetí Panny Marie v Lukavici</t>
  </si>
  <si>
    <t>Rozvoj kulturního života v Lázních Bělohradě</t>
  </si>
  <si>
    <t xml:space="preserve">MAS Brána do Českého ráje, z.s. </t>
  </si>
  <si>
    <t>Nadační fond na podporu fotbalové mládeže Královéhradeckého kraje</t>
  </si>
  <si>
    <t>20RGI02-0204</t>
  </si>
  <si>
    <t>Město Jičín</t>
  </si>
  <si>
    <t>Obec Dětenice</t>
  </si>
  <si>
    <t>POST BELLUM, z. ú.</t>
  </si>
  <si>
    <t>Paměť národa</t>
  </si>
  <si>
    <t>21RGI02-0021</t>
  </si>
  <si>
    <t>Havarijní stav budovy OU a hasičské zbrojnice</t>
  </si>
  <si>
    <t>21RGI02-0109</t>
  </si>
  <si>
    <t>Obec Stračov</t>
  </si>
  <si>
    <t>Instalace zradidel proti srážce se zvěří</t>
  </si>
  <si>
    <t>Českomoravská myslivecká jednota, z.s., okresní myslivecký spolek Náchod</t>
  </si>
  <si>
    <t>Nadační fond Broumov - město kultury</t>
  </si>
  <si>
    <t>Příprava kandidatury Broumova na titul Evropské hlavní město kultury 2028</t>
  </si>
  <si>
    <t>21RGI01-0107</t>
  </si>
  <si>
    <t>Nejvyšší basketbalová soutěž žen- Ženská basketbalová liga - Sokol HK - Hradecké lvice</t>
  </si>
  <si>
    <t>21RGI02-0229</t>
  </si>
  <si>
    <t>Město Nechanice</t>
  </si>
  <si>
    <t>Vyprošťovací zařízení pro JSDH Nechanice</t>
  </si>
  <si>
    <t>21RGI01-0017</t>
  </si>
  <si>
    <t>Podpora činnosti TIC v hale hlavního nádraží ČD v Hradci Králové pro rok 2021</t>
  </si>
  <si>
    <t>Potravinová banka Hradec Králové, z. s.</t>
  </si>
  <si>
    <t>21RGI01-0123</t>
  </si>
  <si>
    <t>Program vytváření a rozvíjení zájmu žáků o vědecké a technické obory v Královéhradeckém kraji, IV. ročník</t>
  </si>
  <si>
    <t>Dotkni se křídel z.s. EVVO</t>
  </si>
  <si>
    <t>21RGI02-0234</t>
  </si>
  <si>
    <t>Analog Vision s.r.o</t>
  </si>
  <si>
    <t>Celovečerní dokument o Police Symphony Orchestra</t>
  </si>
  <si>
    <t>21RGI01-0120</t>
  </si>
  <si>
    <t>FC Hradec Králové - mládež, z.s.</t>
  </si>
  <si>
    <t xml:space="preserve">Činnost sportovních středisek a sportovních center mládeže </t>
  </si>
  <si>
    <t>21RGI01-0122</t>
  </si>
  <si>
    <t>Nadační fond Regionální fotbalové akademie Královéhradeckého kraje</t>
  </si>
  <si>
    <t>Činnost sportovních středisek a sportovních center mládeže - Regionální fotbalová akademie Královéhradeckého kraje</t>
  </si>
  <si>
    <t>21RGI02-0222</t>
  </si>
  <si>
    <t>Přístavba a renovace hokejové haly BK Nová Paka</t>
  </si>
  <si>
    <t>21RGI02-0247</t>
  </si>
  <si>
    <t>Snow Jam 2022 FIS Finále Světového poháru mužů a žen ve Snowboardingu v disciplíně Slopestyle</t>
  </si>
  <si>
    <t>21RGI02-0254</t>
  </si>
  <si>
    <t>Český volejbalový svaz</t>
  </si>
  <si>
    <t>MISTROVSTVÍ EVROPY žen U17 2022</t>
  </si>
  <si>
    <t>21RGI02-0208</t>
  </si>
  <si>
    <t>Oprava spodní výpustě a požeráku rybníka Krčmařík - Červený Kostelec</t>
  </si>
  <si>
    <t>21RGI02-0228</t>
  </si>
  <si>
    <t>Výstavba sportoviště - sprinterské dráhy a dráhy pro skok daleký pro ZŠ Fr. Kupky, Dobruška</t>
  </si>
  <si>
    <t>21RGI02-0251</t>
  </si>
  <si>
    <t>Mostek M-02 Libňatov</t>
  </si>
  <si>
    <t>21RGI02-0252</t>
  </si>
  <si>
    <t>Obnova hydraulického vyprošťovacího zařízení pro JSDH Opočno</t>
  </si>
  <si>
    <t>21RGI02-0255</t>
  </si>
  <si>
    <t>Zimní stadion II. etapa</t>
  </si>
  <si>
    <t>21RGI02-0258</t>
  </si>
  <si>
    <t>OBEC HAVLOVICE</t>
  </si>
  <si>
    <t>Mosty na Hořejším konci obce</t>
  </si>
  <si>
    <t>22ZPDU1-0001</t>
  </si>
  <si>
    <t>Objevujeme a obdivujeme svět členovců a ptáků</t>
  </si>
  <si>
    <t>22ZPDU1-0002</t>
  </si>
  <si>
    <t>Vč. regionální pob. Společnost pro trvale udržitelný život (STUŽ)</t>
  </si>
  <si>
    <t>Environmentální osvěta s východočeskou STUŽ v době covidové</t>
  </si>
  <si>
    <t>22ZPDU1-0003</t>
  </si>
  <si>
    <t>EVVO při Ekocentru Orlice v Krňovicích v roce 2022</t>
  </si>
  <si>
    <t>22ZPU1-0005</t>
  </si>
  <si>
    <t>Příroda?! Enviromentální a ekologická výchova na Hořicku</t>
  </si>
  <si>
    <t>22ZPDU1-0008</t>
  </si>
  <si>
    <t>V Českém ráji to žije</t>
  </si>
  <si>
    <t>22ZPDU1-0009</t>
  </si>
  <si>
    <t xml:space="preserve">Pomáhám přírodě - vzdělávací kampaň pro širokou veřejnost … </t>
  </si>
  <si>
    <t>22ZPDU1-0011</t>
  </si>
  <si>
    <t>Středisko ekologické výchovy SEVER Hradec Králové, o.p.s.</t>
  </si>
  <si>
    <t>Spolupráce s KH krajským parlamentem a environ. vzdělávání obyvatel KHK</t>
  </si>
  <si>
    <t>22ZPDU1-0014</t>
  </si>
  <si>
    <t>Dům dětí a mládeže, Rychnov n. Kn.</t>
  </si>
  <si>
    <t>V ŘÍŠI ZVÍŘAT</t>
  </si>
  <si>
    <t>22ZPDU1-0015</t>
  </si>
  <si>
    <t>Prameny Krkonoš, z. s.</t>
  </si>
  <si>
    <t>Trojúdolí - Místa paměti 2022</t>
  </si>
  <si>
    <t>22ZPDU1-0016</t>
  </si>
  <si>
    <t>Stř. ekologické výchovy SEVER Horní Maršov, o.p.s.</t>
  </si>
  <si>
    <t>Místo pro učení – učení pro místo</t>
  </si>
  <si>
    <t>22ZPDU1-0017</t>
  </si>
  <si>
    <t>Environmentální výchova a osvěta veřejnosti</t>
  </si>
  <si>
    <t>22ZPU1-0018</t>
  </si>
  <si>
    <t>Osvětou ke zdravější krajině Nechanicka</t>
  </si>
  <si>
    <t>22ZPDU1-0019</t>
  </si>
  <si>
    <t>Nadace dřevo pro život</t>
  </si>
  <si>
    <t>Do lesa s lesníkem v Královéhradeckém kraji 2022-2023</t>
  </si>
  <si>
    <t>22ZPDU1-0020</t>
  </si>
  <si>
    <t>Environmentální vzdělávání, výchova a osvěta v okrese Jičín</t>
  </si>
  <si>
    <t>22ZPDU1-0021</t>
  </si>
  <si>
    <t xml:space="preserve">Environmentální vzdělávání Mikroregionu OPZ 1866 - vzdělávací exkurze </t>
  </si>
  <si>
    <t>22ZPDU1-0023</t>
  </si>
  <si>
    <t>EVVO v regionu Českoskalicka</t>
  </si>
  <si>
    <t>22ZPU1-0024</t>
  </si>
  <si>
    <t>Lesní pedagogika MLHK (2022-2023)</t>
  </si>
  <si>
    <t>22ZPDU1-0025</t>
  </si>
  <si>
    <t>Recyklohraní v Královehradeckém kraji 2022</t>
  </si>
  <si>
    <t>22ZPD02-0002</t>
  </si>
  <si>
    <t xml:space="preserve">Kořínek Milan </t>
  </si>
  <si>
    <t>LBC 13 - Obnova malé vodní nádrže Nepasice č.4</t>
  </si>
  <si>
    <t>22ZPD02-0003</t>
  </si>
  <si>
    <t>Obec Rudník</t>
  </si>
  <si>
    <t>obnova stávajících vodních nádrží v obci Rudník - projekční práce</t>
  </si>
  <si>
    <t>22ZPD02-0004</t>
  </si>
  <si>
    <t>Město Lázně Bělohrad</t>
  </si>
  <si>
    <t>Obnova rybníku Pardoubek</t>
  </si>
  <si>
    <t>22ZPD02-0005</t>
  </si>
  <si>
    <t>Zpracování proj.  dokumentace na rybníky v obci Jičíněves, místní části Žitětín</t>
  </si>
  <si>
    <t>22ZPD02-0006</t>
  </si>
  <si>
    <t>Český rybářský svaz, z. s., MO Lázně Bělohrad</t>
  </si>
  <si>
    <t xml:space="preserve">Výstavba rybníka Dubina v k.ú. Svatojánský  Újezd </t>
  </si>
  <si>
    <t>22ZPD02-0008</t>
  </si>
  <si>
    <t>Obnova rybníka Plaček v k.ú. Kostelecké Horky</t>
  </si>
  <si>
    <t>22ZPD02-0010</t>
  </si>
  <si>
    <t>Pod Zvičinou, s.r.o.</t>
  </si>
  <si>
    <t>Zpracování PD - Revitalizace vodní nádrže a mokřadu v Lázních p. Zv.</t>
  </si>
  <si>
    <t>22ZPD02-0011</t>
  </si>
  <si>
    <t>OBEC BOLEHOŠŤ</t>
  </si>
  <si>
    <t>Proj. Dok. na rekonstrukci malé vodní nádrže Bolehošťská Lhota</t>
  </si>
  <si>
    <t>22ZPD04-0001</t>
  </si>
  <si>
    <t>A Rocha a biokoridor farmáře Netíka 2. etapa</t>
  </si>
  <si>
    <t>22ZPD04-0004</t>
  </si>
  <si>
    <t>Město Miletín</t>
  </si>
  <si>
    <t xml:space="preserve">Vytvoření vhodných podmínek pro zahnízdění a lov dravců </t>
  </si>
  <si>
    <t>22ZPD04-0005</t>
  </si>
  <si>
    <t>Příprava a první etapa záchranného programu pro jasoně červenookého</t>
  </si>
  <si>
    <t>22ZPD04-0006</t>
  </si>
  <si>
    <t>Údržba nového mokřadu pastvou praturů a obnovou zavlažovacího kanálu na Josefovských loukách</t>
  </si>
  <si>
    <t>22ZPD04-0007</t>
  </si>
  <si>
    <t>Zahájení první etapy realizace krajských záchranných programů</t>
  </si>
  <si>
    <t>22ZPD06-0001</t>
  </si>
  <si>
    <t>Český svaz včelařů, z.s., ZO Česká Skalice</t>
  </si>
  <si>
    <t>Podpora včelařství na Českoskalicku</t>
  </si>
  <si>
    <t>22ZPD06-0002</t>
  </si>
  <si>
    <t>Český svaz včelařů, z.s., ZO Solnice</t>
  </si>
  <si>
    <t>Moudrý včelař - zdravé včely.</t>
  </si>
  <si>
    <t>22ZPD06-0003</t>
  </si>
  <si>
    <t>Český svaz včelařů, z.s., ZO Nechanice</t>
  </si>
  <si>
    <t>Rozšíření a obnova úlů</t>
  </si>
  <si>
    <t>22ZPD06-0004</t>
  </si>
  <si>
    <t>Český svaz včelařů, z.s., ZO Dvůr Králové n.L.</t>
  </si>
  <si>
    <t>Udržení kvality včelaření na Královédvorsku</t>
  </si>
  <si>
    <t>22ZPD06-0005</t>
  </si>
  <si>
    <t>Český svaz včelařů, z.s., ZO Jaroměř</t>
  </si>
  <si>
    <t>Modernizace úlového a léčebného vybavení včelařů</t>
  </si>
  <si>
    <t>22ZPD06-0006</t>
  </si>
  <si>
    <t>Český svaz včelařů, z.s., ZO Hradec Králové</t>
  </si>
  <si>
    <t>Zlepšení podmínek pro chov včel v působnosti ZO ČSV Hradec Králové</t>
  </si>
  <si>
    <t>22ZPD07-0001</t>
  </si>
  <si>
    <t>Zemědělský svaz České republiky, územní organizace Hradec Králové</t>
  </si>
  <si>
    <t>Dny českého zemědělství 2022</t>
  </si>
  <si>
    <t>22ZPD07-0002</t>
  </si>
  <si>
    <t>Sdružení východočeských chovatelů hospodářských zvířat z.s.</t>
  </si>
  <si>
    <t>PRIM Chomutice 2022</t>
  </si>
  <si>
    <t>22ZPD07-0003</t>
  </si>
  <si>
    <t>Den s myslivci 2022</t>
  </si>
  <si>
    <t>Přehled o čerpání vlastních prostředků kraje na krajské dotační programy 
v roce 2022</t>
  </si>
  <si>
    <t>22SMR01-0001</t>
  </si>
  <si>
    <t>BoGi - dětský klub s angličtinou a sportem 2022</t>
  </si>
  <si>
    <t>22SMR01-0002</t>
  </si>
  <si>
    <t xml:space="preserve">Terapie uměním pro zdravotně postižené </t>
  </si>
  <si>
    <t>22SMR01-0003</t>
  </si>
  <si>
    <t>22SMR01-0004</t>
  </si>
  <si>
    <t>22SMR01-0005</t>
  </si>
  <si>
    <t>22SMR01-0006</t>
  </si>
  <si>
    <t xml:space="preserve">Křesťanské rodinné centrum Sedmikráska, </t>
  </si>
  <si>
    <t>22SMR01-0007</t>
  </si>
  <si>
    <t>Naše kroužky na Prachově</t>
  </si>
  <si>
    <t>22SMR01-0008</t>
  </si>
  <si>
    <t>Podpora celoroční činnosti skautského stř. K. Šimka Hradec Králové</t>
  </si>
  <si>
    <t>22SMR01-0009</t>
  </si>
  <si>
    <t>Společně nahoru a dolů</t>
  </si>
  <si>
    <t>22SMR01-0010</t>
  </si>
  <si>
    <t>22SMR01-0011</t>
  </si>
  <si>
    <t>Provozní náklady junáckého střediska Dobráček Hostinné</t>
  </si>
  <si>
    <t>22SMR01-0012</t>
  </si>
  <si>
    <t>Provoz skautského stř. Rybárny 2022</t>
  </si>
  <si>
    <t>22SMR01-0013</t>
  </si>
  <si>
    <t>Skauti Jičín - obnova inventáře tábora</t>
  </si>
  <si>
    <t>22SMR01-0014</t>
  </si>
  <si>
    <t>Celoroční činnost v DUZE 2D - 2022</t>
  </si>
  <si>
    <t>22SMR01-0015</t>
  </si>
  <si>
    <t>Celoroční činnost Královéhradeckých Pionýrů 2022</t>
  </si>
  <si>
    <t>22SMR01-0016</t>
  </si>
  <si>
    <t>Současní nositelé Jičínské historie</t>
  </si>
  <si>
    <t>22SMR01-0017</t>
  </si>
  <si>
    <t>Celoroční činnost</t>
  </si>
  <si>
    <t>22SMR01-0018</t>
  </si>
  <si>
    <t>Pionýr, z. s. - PS POHODA</t>
  </si>
  <si>
    <t>POHOVITA</t>
  </si>
  <si>
    <t>22SMR01-0019</t>
  </si>
  <si>
    <t>Celoroční činnost folkl.  souboru Kvítek</t>
  </si>
  <si>
    <t>22SMR01-0020</t>
  </si>
  <si>
    <t>Vzdělávací programy RDM KHK 2022</t>
  </si>
  <si>
    <t>22SMR01-0021</t>
  </si>
  <si>
    <t>Děti a koně 2022</t>
  </si>
  <si>
    <t>22SMR01-0022</t>
  </si>
  <si>
    <t>Junák - český skaut, stř. Františka Barvíře Třebechovice p. O. , z. s.</t>
  </si>
  <si>
    <t>Výdaje na provoz a činnost 2022</t>
  </si>
  <si>
    <t>22SMR01-0023</t>
  </si>
  <si>
    <t>Jsme Za Vodou! Celoroční činnost pionýrské skupiny 2022</t>
  </si>
  <si>
    <t>22SMR01-0024</t>
  </si>
  <si>
    <t>22SMR01-0025</t>
  </si>
  <si>
    <t>Roma - spolek HK</t>
  </si>
  <si>
    <t>Klubovna pro romské děti a jejich kamarády, celoroční aktivity</t>
  </si>
  <si>
    <t>22SMR01-0027</t>
  </si>
  <si>
    <t>Kroužek sebeobrany 2022</t>
  </si>
  <si>
    <t>22SMR01-0028</t>
  </si>
  <si>
    <t>Celoroční mimoškolní technicko-rukodělné vzdělávání dětí a mládeže</t>
  </si>
  <si>
    <t>22SMR01-0029</t>
  </si>
  <si>
    <t>Celoročně budujeme vztah k přírodě</t>
  </si>
  <si>
    <t>22SMR01-0030</t>
  </si>
  <si>
    <t xml:space="preserve">Podpora činnosti organizace Junák - český skaut, středisko Náchod </t>
  </si>
  <si>
    <t>22SMR01-0031</t>
  </si>
  <si>
    <t>Pionýři v akci 2022</t>
  </si>
  <si>
    <t>22SMR01-0032</t>
  </si>
  <si>
    <t>Obnova části hospodářského zázemí táborové základny na Želivce 2022</t>
  </si>
  <si>
    <t>22SMR01-0033</t>
  </si>
  <si>
    <t>22SMR01-0034</t>
  </si>
  <si>
    <t xml:space="preserve">Provoz skautské klubovny, podpora celoroční činnosti stř. a obnova </t>
  </si>
  <si>
    <t>22SMR01-0035</t>
  </si>
  <si>
    <t>22SMR01-0036</t>
  </si>
  <si>
    <t>Provoz skautských základen</t>
  </si>
  <si>
    <t>22SMR01-0038</t>
  </si>
  <si>
    <t>Celoroční činnost Attitude</t>
  </si>
  <si>
    <t>22SMR01-0039</t>
  </si>
  <si>
    <t>Tema Club z.s.</t>
  </si>
  <si>
    <t>Hudebínek - flétnička pro děti</t>
  </si>
  <si>
    <t>22SMR01-0040</t>
  </si>
  <si>
    <t xml:space="preserve">Děti a příroda </t>
  </si>
  <si>
    <t>22SMR01-0041</t>
  </si>
  <si>
    <t>22SMR01-0042</t>
  </si>
  <si>
    <t>Obnova stanových plachet a podsad v roce 2022</t>
  </si>
  <si>
    <t>22SMR01-0043</t>
  </si>
  <si>
    <t>22SMR01-0044</t>
  </si>
  <si>
    <t>BAVÍME SE S BONIFÁCEM JIŽ 27 LET</t>
  </si>
  <si>
    <t>22SMR01-0045</t>
  </si>
  <si>
    <t>Rodinné centrum Kapička, z. s.</t>
  </si>
  <si>
    <t xml:space="preserve">Rozvoj psychosociálních, tvůrčích ….... </t>
  </si>
  <si>
    <t>22SMR01-0046</t>
  </si>
  <si>
    <t>22SMR01-0047</t>
  </si>
  <si>
    <t>Modrá Střelka jede rokem 2022!</t>
  </si>
  <si>
    <t>22SMR01-0048</t>
  </si>
  <si>
    <t>Junák - český skaut, středisko Stetson Rychnov nad Kn., z. s.</t>
  </si>
  <si>
    <t>Zajištění nutných provozních položek ….........</t>
  </si>
  <si>
    <t>22SMR01-0049</t>
  </si>
  <si>
    <t>Volný čas s Vlnkou 2022</t>
  </si>
  <si>
    <t>22SMR01-0050</t>
  </si>
  <si>
    <t>Anglický svět pro děti 2022</t>
  </si>
  <si>
    <t>22SMR01-0051</t>
  </si>
  <si>
    <t>Mladý týnišťský big band, z.s. - Základní umělecké školy</t>
  </si>
  <si>
    <t>Mladý týnišťský big band, z.s.</t>
  </si>
  <si>
    <t>22SMR01-0052</t>
  </si>
  <si>
    <t>Na koňském hřbetě</t>
  </si>
  <si>
    <t>22SMR01-0053</t>
  </si>
  <si>
    <t>Bavíme se sportem 2022</t>
  </si>
  <si>
    <t>22SMR01-0054</t>
  </si>
  <si>
    <t>Celoroční provoz skautského střediska v Kostelci nad Orlicí 2022</t>
  </si>
  <si>
    <t>22SMR01-0055</t>
  </si>
  <si>
    <t>22SMR01-0057</t>
  </si>
  <si>
    <t>Junák - český skaut, stř. Střela Stěžery, z. s.</t>
  </si>
  <si>
    <t>Vybavení skautské klubovny</t>
  </si>
  <si>
    <t>22SMR01-0058</t>
  </si>
  <si>
    <t>Spolek rodičů a přátel ZUŠ v Týništi nad Orlicí</t>
  </si>
  <si>
    <t>22SMR01-0059</t>
  </si>
  <si>
    <t>Skauti Dobruška - provoz 2022</t>
  </si>
  <si>
    <t>22SMR01-0060</t>
  </si>
  <si>
    <t>Kopidlenské žížalky, z. s.</t>
  </si>
  <si>
    <t>Žížalky se nevzdávají</t>
  </si>
  <si>
    <t>22SMR01-0061</t>
  </si>
  <si>
    <t>Českomoravská mysliv.  jednota, z.s., okresní myslivecký spolek Jičín</t>
  </si>
  <si>
    <t>22SMR01-0062</t>
  </si>
  <si>
    <t>Lesní klub Tasmánek, z.s.</t>
  </si>
  <si>
    <t>Celoroční činnost Lesního klubu Tasmánek, z.s.</t>
  </si>
  <si>
    <t>22SMR03-0001</t>
  </si>
  <si>
    <t>22SMR03-0003</t>
  </si>
  <si>
    <t>Umělecký kurz Letní Ambroziáda 2022</t>
  </si>
  <si>
    <t>22SMR03-0004</t>
  </si>
  <si>
    <t>Prachovské soutěžení</t>
  </si>
  <si>
    <t>22SMR03-0005</t>
  </si>
  <si>
    <t>KRAjské SETkání pionýrských oddílů Královéhradeckého kraje 2022</t>
  </si>
  <si>
    <t>22SMR03-0006</t>
  </si>
  <si>
    <t>Základní škola a Mateřská škola, Nechanice, okres Hradec Králové</t>
  </si>
  <si>
    <t>22SMR03-0007</t>
  </si>
  <si>
    <t>Prima závěr s Jedničkou</t>
  </si>
  <si>
    <t>22SMR03-0008</t>
  </si>
  <si>
    <t>Tvořivé dílny v Muzeu papírových modelů 2022</t>
  </si>
  <si>
    <t>22SMR03-0009</t>
  </si>
  <si>
    <t>V přírodě jsme jako doma</t>
  </si>
  <si>
    <t>22SMR03-0010</t>
  </si>
  <si>
    <t>Studentská Agora 2022</t>
  </si>
  <si>
    <t>22SMR03-0011</t>
  </si>
  <si>
    <t>Letní sportovně-volnočas. kempy pro děti 2022</t>
  </si>
  <si>
    <t>22SMR03-0012</t>
  </si>
  <si>
    <t>Obec Libotov</t>
  </si>
  <si>
    <t>Den dětí v Libotově 2022</t>
  </si>
  <si>
    <t>22SMR03-0013</t>
  </si>
  <si>
    <t>OPEN ART, z.s.</t>
  </si>
  <si>
    <t>HOKUS FOKUS - Fotografická soutěž pro děti a mládež ( 5. ročník )</t>
  </si>
  <si>
    <t>22SMR03-0015</t>
  </si>
  <si>
    <t>Důl Jan Šverma o.p.s.</t>
  </si>
  <si>
    <t>Jak se peklo probouzí</t>
  </si>
  <si>
    <t>22SMR03-0016</t>
  </si>
  <si>
    <t>Dům dětí a mládeže, Rychnov nad Kněžnou, Poláčkovo náměstí 88</t>
  </si>
  <si>
    <t>PRVNÍ PILÍŘ - VELKÉ AKCE 2022</t>
  </si>
  <si>
    <t>22SMR03-0017</t>
  </si>
  <si>
    <t>Krajské kolo Závodu vlčat a světlušek 2022</t>
  </si>
  <si>
    <t>22SMR04-0004</t>
  </si>
  <si>
    <t>TÁBOROVÝ KLUB HRADEČTÍ LVI z.s.</t>
  </si>
  <si>
    <t>Tábory 2022</t>
  </si>
  <si>
    <t>22SMR04-0005</t>
  </si>
  <si>
    <t>Dům dětí a mládeže Pelíšek, Vrchlabí</t>
  </si>
  <si>
    <t>Táborová činnost</t>
  </si>
  <si>
    <t>22SMR04-0006</t>
  </si>
  <si>
    <t>Táboření na Prachově</t>
  </si>
  <si>
    <t>22SMR04-0007</t>
  </si>
  <si>
    <t>22SMR04-0008</t>
  </si>
  <si>
    <t>Tábory DUHY 2D 2022</t>
  </si>
  <si>
    <t>22SMR04-0009</t>
  </si>
  <si>
    <t>22SMR04-0010</t>
  </si>
  <si>
    <t>Tábor pod Boušínem 2022</t>
  </si>
  <si>
    <t>22SMR04-0011</t>
  </si>
  <si>
    <t>Tábory rok 2022</t>
  </si>
  <si>
    <t>22SMR04-0012</t>
  </si>
  <si>
    <t>NA PLACE</t>
  </si>
  <si>
    <t>22SMR04-0013</t>
  </si>
  <si>
    <t>Letní soustředění folklórního souboru Kvítek</t>
  </si>
  <si>
    <t>22SMR04-0014</t>
  </si>
  <si>
    <t>Tábor Orlické Záhoří 2022 - obnova materiálního vybavení</t>
  </si>
  <si>
    <t>22SMR04-0015</t>
  </si>
  <si>
    <t>Letní pionýrský tábor Mělčany 2022</t>
  </si>
  <si>
    <t>22SMR04-0016</t>
  </si>
  <si>
    <t>22SMR04-0017</t>
  </si>
  <si>
    <t>LT Jívka 2022</t>
  </si>
  <si>
    <t>22SMR04-0018</t>
  </si>
  <si>
    <t>22SMR04-0019</t>
  </si>
  <si>
    <t>Letní tábor Krkonošské dobrodružství</t>
  </si>
  <si>
    <t>22SMR04-0020</t>
  </si>
  <si>
    <t>Klub rodičů a přátel Královéhradeckého dětského sboru, spolek</t>
  </si>
  <si>
    <t>Letní tábor Jitro 2022</t>
  </si>
  <si>
    <t>22SMR04-0021</t>
  </si>
  <si>
    <t>Skautský letní tábor na Želivce 2022</t>
  </si>
  <si>
    <t>22SMR04-0022</t>
  </si>
  <si>
    <t>Letní tábory junáckého střediska K. Šimka Hradec Králové 2022</t>
  </si>
  <si>
    <t>22SMR04-0023</t>
  </si>
  <si>
    <t>Tábory střediska ÚTA 2022</t>
  </si>
  <si>
    <t>22SMR04-0024</t>
  </si>
  <si>
    <t>Růže z Persie</t>
  </si>
  <si>
    <t>22SMR04-0025</t>
  </si>
  <si>
    <t>Letní tábor 2022</t>
  </si>
  <si>
    <t>22SMR04-0026</t>
  </si>
  <si>
    <t>Tábor Břehy 2022</t>
  </si>
  <si>
    <t>22SMR04-0027</t>
  </si>
  <si>
    <t>Modrá střelka jede na tábor 2022</t>
  </si>
  <si>
    <t>22SMR04-0028</t>
  </si>
  <si>
    <t>DRUHÝ PILÍŘ - TÁBORY 2022</t>
  </si>
  <si>
    <t>22SMR04-0029</t>
  </si>
  <si>
    <t>Letní taneční tábor SelectDance 16-22.7. 2022</t>
  </si>
  <si>
    <t>22SMR04-0030</t>
  </si>
  <si>
    <t>Letní pionýrský tábor Kamenec</t>
  </si>
  <si>
    <t>22SMR05-0001</t>
  </si>
  <si>
    <t>Expedice Itálie 2022</t>
  </si>
  <si>
    <t>22SMR05-0002</t>
  </si>
  <si>
    <t>Týdenní žákovský pobyt v Německu 2022</t>
  </si>
  <si>
    <t>Masarykova základní škola, Stará Paka, okres Jičín</t>
  </si>
  <si>
    <t>22SMR05-0003</t>
  </si>
  <si>
    <t>Partnerská spolupráce ZŠ a MŠ Špindlerův Mlýn a Neumühler schule Schwerin</t>
  </si>
  <si>
    <t>Základní škola a mateřská škola Špindlerův Mlýn</t>
  </si>
  <si>
    <t>22SMR05-0005</t>
  </si>
  <si>
    <t>Podpora dopravy krajské výpravy na Intercamp Číslo žádosti: 2022 – bus 1</t>
  </si>
  <si>
    <t>22SMR05-0006</t>
  </si>
  <si>
    <t>Podpora dopravy krajské výpravy na Intercamp 2022 – bus 2</t>
  </si>
  <si>
    <t>22SMR08-0002</t>
  </si>
  <si>
    <t xml:space="preserve">Rekonstrukce sociálního zařízení chaty Junák </t>
  </si>
  <si>
    <t>22SMR08-0003</t>
  </si>
  <si>
    <t>Zázemí pro mladé přírodovědcev II.</t>
  </si>
  <si>
    <t>22SMR08-0004</t>
  </si>
  <si>
    <t>Junák - český skaut, středisko Vamberk, z. s.</t>
  </si>
  <si>
    <t>Výstavba pergoly svépomocí u Skautského srubu ve Vamberku</t>
  </si>
  <si>
    <t>22SMR08-0005</t>
  </si>
  <si>
    <t>Klub českých turistů Jiskra Nový Bydžov, z. s.</t>
  </si>
  <si>
    <t>Rekonstrukce umyváren na táboře Plátěná osada</t>
  </si>
  <si>
    <t>22SMR08-0006</t>
  </si>
  <si>
    <t>Rekonstrukce sociálního zažízení</t>
  </si>
  <si>
    <t>22SMR08-0007</t>
  </si>
  <si>
    <t>Stavba nového komínu a výroba oken, dveří a schodiště na táborové základně Chocnějovice</t>
  </si>
  <si>
    <t>22SMR08-0008</t>
  </si>
  <si>
    <t>Dokončení projektu Vrt na tábořišti Sebuč a umývárna</t>
  </si>
  <si>
    <t>22SMR08-0009</t>
  </si>
  <si>
    <t>Zázemí pro environmentální výchovu v podhůří Orlických hor</t>
  </si>
  <si>
    <t>22SMR08-0010</t>
  </si>
  <si>
    <t>Rekonstrukce a modernizace prostor sloužící pro výuku dětí</t>
  </si>
  <si>
    <t>22CRG01-0001</t>
  </si>
  <si>
    <t>Úprava lyž. běž. tras v areálu Wikov SKI Skuhrov nad B.</t>
  </si>
  <si>
    <t>22CRG01-0002</t>
  </si>
  <si>
    <t>Úprava lyž.  běž. tras v královéhr. části Krkonoš 2022/2023</t>
  </si>
  <si>
    <t>22CRG01-0003</t>
  </si>
  <si>
    <t>Úprava LBT v oblasti Olešnice v Orl. h. 2022/2023</t>
  </si>
  <si>
    <t>22CRG01-0004</t>
  </si>
  <si>
    <t xml:space="preserve">Město Rokytnice v Orlických h. </t>
  </si>
  <si>
    <t xml:space="preserve">Úprava běžeckých tratí v okolí města Rokytnice v Orl.h. </t>
  </si>
  <si>
    <t>22CRG01-0005</t>
  </si>
  <si>
    <t>Úprava LBT v oblasti Orlického Záhoří 2022/2023</t>
  </si>
  <si>
    <t>22CRG01-0006</t>
  </si>
  <si>
    <t>Máchovka-lyžařské běžecké tratě v Podhůří Krkonoš</t>
  </si>
  <si>
    <t>22CRG01-0007</t>
  </si>
  <si>
    <t>Úprava lyž. běž. tratí ve vých. Krkonoších - sezona 2022/2023</t>
  </si>
  <si>
    <t>22CRG01-0008</t>
  </si>
  <si>
    <t>Úprava lyž. běž. tras Trutnov 2022/2023</t>
  </si>
  <si>
    <t>22CRG01-0009</t>
  </si>
  <si>
    <t>Úprava lyž.  běž. pod Černou horou 2022/2023</t>
  </si>
  <si>
    <t>22CRG01-0010</t>
  </si>
  <si>
    <t>Úprava lyž. lyž.  běž. tratí v Kladském pomezí - sezona 2022 -23</t>
  </si>
  <si>
    <t>22CRG01-0011</t>
  </si>
  <si>
    <t>Úprava lyž.  běž. tras v centrální části Orl. hor 2022/2023</t>
  </si>
  <si>
    <t>22CRG04-0001</t>
  </si>
  <si>
    <t>Objevujeme Náchod a polské příhraničí prostřednictvím tištěných map a průvodců</t>
  </si>
  <si>
    <t>22CRG04-0008</t>
  </si>
  <si>
    <t>Turistické informační centrum Trutnov</t>
  </si>
  <si>
    <t xml:space="preserve">Významné trutnovské německé osobnosti </t>
  </si>
  <si>
    <t>22CRG04-0010</t>
  </si>
  <si>
    <t>Ing. Marek Šustr</t>
  </si>
  <si>
    <t>Propojení digitalizačních kanálů na území Krkonoš</t>
  </si>
  <si>
    <t>22CRG04-0014</t>
  </si>
  <si>
    <t>Podpora pobočky TIC Eliščino nábřeží - projekt Hradec z výšky</t>
  </si>
  <si>
    <t>22CRG04-0017</t>
  </si>
  <si>
    <t>Kulturní a informační středisko Hronov</t>
  </si>
  <si>
    <t>Podpora Informačního centra - Projekt  Načerpej Hronov #nacerpejhronov</t>
  </si>
  <si>
    <t>22CRG04-0019</t>
  </si>
  <si>
    <t>Infocentrum v Neratově v Orlických horách</t>
  </si>
  <si>
    <t>22CRG04-0021</t>
  </si>
  <si>
    <t>Rozšíření nabídky a zkvalitnění propagace Police nad Metují a Policka</t>
  </si>
  <si>
    <t>22CRG04-0022</t>
  </si>
  <si>
    <t>Šetrnou turistikou k ochraně krajiny pod Sněžkou</t>
  </si>
  <si>
    <t>22CRG04-0023</t>
  </si>
  <si>
    <t>Tajemné město ve středověku a atraktivní Hostinné dnes</t>
  </si>
  <si>
    <t>22CRG04-0024</t>
  </si>
  <si>
    <t>Regionální turistické informační centrum Krkonoše</t>
  </si>
  <si>
    <t>Vrchlabí návštěvníkům otevřeno</t>
  </si>
  <si>
    <t>22CRG04-0028</t>
  </si>
  <si>
    <t>Městské muzeum Nové Město nad Metují</t>
  </si>
  <si>
    <t>Do Nového Města nad Metují... tentokrát za přírodou s nordic walking holemi</t>
  </si>
  <si>
    <t>22SMP01-0001</t>
  </si>
  <si>
    <t>MŠ, ZŠ a střední škola Daneta, s.r.o.</t>
  </si>
  <si>
    <t>Hravě - zdravě</t>
  </si>
  <si>
    <t>22SMP01-0002</t>
  </si>
  <si>
    <t>ZŠ Bodláka a Pampelišky, o.p.s.</t>
  </si>
  <si>
    <t xml:space="preserve">Dlouhodobá primární prevence na ZŠ Bodláka a Pampelišky, o.p.s. </t>
  </si>
  <si>
    <t>22SMP01-0003</t>
  </si>
  <si>
    <t>Základní škola Nová Paka, Kom. 555</t>
  </si>
  <si>
    <t>Dlouhodobá primární prevence a supervize na ZŠ Nová Paka 2022</t>
  </si>
  <si>
    <t>22SMP01-0004</t>
  </si>
  <si>
    <t>Základní škola a mateřská škola, Všestary</t>
  </si>
  <si>
    <t>Dlouhodobá primární prevence na ZŠ Všestary 2022</t>
  </si>
  <si>
    <t>22SMP01-0005</t>
  </si>
  <si>
    <t>Základní škola a Mateřská škola Libáň, okres Jičín</t>
  </si>
  <si>
    <t>Dlouhodobá primární prevence a supervize na ZŠ Libáň 2022</t>
  </si>
  <si>
    <t>22SMP01-0006</t>
  </si>
  <si>
    <t>Škola ostrov bezpečí a zdravého životního stylu 5</t>
  </si>
  <si>
    <t>22SMP01-0007</t>
  </si>
  <si>
    <t>Na pohodu 2022</t>
  </si>
  <si>
    <t>22SMP01-0008</t>
  </si>
  <si>
    <t>Chceme být pozitivním vzorem chování pro všechny generace</t>
  </si>
  <si>
    <t>22SMP01-0009</t>
  </si>
  <si>
    <t>OD5K10, z. s.</t>
  </si>
  <si>
    <t>Semináře primární prevence OD5K10</t>
  </si>
  <si>
    <t>22SMP01-0010</t>
  </si>
  <si>
    <t>Základní škola, Vrchlabí, Školní 1336</t>
  </si>
  <si>
    <t>Spolu a v bezpečí ve třídě i při distanční výuce</t>
  </si>
  <si>
    <t>22SMP01-0011</t>
  </si>
  <si>
    <t>Preventivní programy Laxus na školách v Královéhradeckém kraji</t>
  </si>
  <si>
    <t>22SMP01-0012</t>
  </si>
  <si>
    <t>Zdravý životní styl dětí v MŠ</t>
  </si>
  <si>
    <t>22SMP01-0013</t>
  </si>
  <si>
    <t>Základní škola, Opočno, okres Rychnov n. Kn.</t>
  </si>
  <si>
    <t>Zážitková prevence pro žáky ZŠ Opočno 2022</t>
  </si>
  <si>
    <t>22SMP01-0014</t>
  </si>
  <si>
    <t>Prevence závislosti na sociálních sítích a kyberšikany</t>
  </si>
  <si>
    <t>22SMP01-0015</t>
  </si>
  <si>
    <t>Společně k bezpečí</t>
  </si>
  <si>
    <t>22SMP01-0016</t>
  </si>
  <si>
    <t>22SMP01-0017</t>
  </si>
  <si>
    <t>Podpora prevence na Trojce ( zaměření na adaptační kurz)</t>
  </si>
  <si>
    <t>22SMP01-0018</t>
  </si>
  <si>
    <t>22SMP01-0019</t>
  </si>
  <si>
    <t>Naše malá školička, ta je zdravá celičká</t>
  </si>
  <si>
    <t>22SMP01-0020</t>
  </si>
  <si>
    <t>Základní škola Fr. Kupky, Dobruška, Františka Kupky 350,</t>
  </si>
  <si>
    <t xml:space="preserve">Zlepšování klimatu v tříídních kolektivech </t>
  </si>
  <si>
    <t>22SMP01-0021</t>
  </si>
  <si>
    <t xml:space="preserve">Program všeobecné dlouhodobé primární prevence zaměřený … </t>
  </si>
  <si>
    <t>22SMP01-0022</t>
  </si>
  <si>
    <t>Program dlouh. primární prevence zaměřený na rizikové chování a zdravý životní styl</t>
  </si>
  <si>
    <t>22SMP01-0023</t>
  </si>
  <si>
    <t>Úcta k životu 2022</t>
  </si>
  <si>
    <t>22SMP01-0024</t>
  </si>
  <si>
    <t>22SMP01-0025</t>
  </si>
  <si>
    <t>Nadační fond Nenech to být</t>
  </si>
  <si>
    <t>Nenech to být</t>
  </si>
  <si>
    <t>22SMP01-0026</t>
  </si>
  <si>
    <t>22SMV01-0001</t>
  </si>
  <si>
    <t>Základní škola a Mateřská škola, Nechanice,</t>
  </si>
  <si>
    <t>Podpora digitalizace vzdělávání</t>
  </si>
  <si>
    <t>22SMV01-0002</t>
  </si>
  <si>
    <t xml:space="preserve">Základní škola a Mateřská škola, Velké Svatoňovice, </t>
  </si>
  <si>
    <t>Učíme se pro budoucnost</t>
  </si>
  <si>
    <t>22SMV01-0003</t>
  </si>
  <si>
    <t>Základní škola a Mateřská škola, Batňovice</t>
  </si>
  <si>
    <t>Polytechnika v ZŠ Batňovice</t>
  </si>
  <si>
    <t>22SMV01-0004</t>
  </si>
  <si>
    <t>Mateřská škola, Jeřice</t>
  </si>
  <si>
    <t>Interak.í sestava pro zapojení digitálních technol. do vzdělávání v MŠ Jeřice</t>
  </si>
  <si>
    <t>22SMV01-0005</t>
  </si>
  <si>
    <t>22SMV01-0006</t>
  </si>
  <si>
    <t>Polytechnika v DDM Hořice 2022-3</t>
  </si>
  <si>
    <t>22SMV01-0007</t>
  </si>
  <si>
    <t>MŠ Dvůr Králové nad Labem, E. Krásnohorské 2428</t>
  </si>
  <si>
    <t>„Co už umím a znám“</t>
  </si>
  <si>
    <t>22SMV01-0008</t>
  </si>
  <si>
    <t xml:space="preserve">Základní škola a Mateřská škola, Lípa nad Orlicí, </t>
  </si>
  <si>
    <t>Učíme se spolu aneb zahrada plná inspirace</t>
  </si>
  <si>
    <t>22SMV01-0009</t>
  </si>
  <si>
    <t>Základní škola Náchod - Plhov, Příkopy 1186</t>
  </si>
  <si>
    <t>Inovace výuky informatiky se zaměřením na rozvoj základů programování a robotiky</t>
  </si>
  <si>
    <t>22SMV01-0010</t>
  </si>
  <si>
    <t>Základní škola Rokytnice v Orlických h.</t>
  </si>
  <si>
    <t>VEX IQ ve výuce na ZŠ Rokytnice v Orlických horách</t>
  </si>
  <si>
    <t>22SMV01-0011</t>
  </si>
  <si>
    <t>Bádáme, tvoříme a experimentujeme III</t>
  </si>
  <si>
    <t>22SMV01-0013</t>
  </si>
  <si>
    <t>Základní škola a mateřská škola, Mžany,</t>
  </si>
  <si>
    <t>22SMV01-0014</t>
  </si>
  <si>
    <t>Základní škola a Mateřská škola, Potštejn</t>
  </si>
  <si>
    <t>Vzhůru k nové informatice</t>
  </si>
  <si>
    <t>22SMV01-0015</t>
  </si>
  <si>
    <t>Středisko volného času Déčko, Náchod, Zámecká 243</t>
  </si>
  <si>
    <t>Digitálně ve volném čase</t>
  </si>
  <si>
    <t>22SMV01-0016</t>
  </si>
  <si>
    <t xml:space="preserve">Programujeme, kódujeme, udáváme směr </t>
  </si>
  <si>
    <t>22SMV01-0018</t>
  </si>
  <si>
    <t>Základní škola a MŠ Krčín, Nové Město n.M.</t>
  </si>
  <si>
    <t>22SMV01-0019</t>
  </si>
  <si>
    <t>Základní škola, Nový Bydžov, Karla IV. 209, okres Hradec Králové</t>
  </si>
  <si>
    <t>Polytechnika a digitalizace v projektovém vzdělávání ZŠ</t>
  </si>
  <si>
    <t>22SMV01-0021</t>
  </si>
  <si>
    <t>Polytechnické aktivity jako součást praktického života v MŠ</t>
  </si>
  <si>
    <t>22SMV01-0022</t>
  </si>
  <si>
    <t>Masarykova jubilejní základní škola a mateřská škola , Černilov</t>
  </si>
  <si>
    <t>Podpora robotiky a projektového vyučování na ZŠ Černilov</t>
  </si>
  <si>
    <t>22SMV01-0024</t>
  </si>
  <si>
    <t>Dům dětí a mládeže, Hradec Králové, Rautenkrancova 1241</t>
  </si>
  <si>
    <t>Vybavení technikou pro účast v soutěžích robotiky a práci s talenty v oblasti robotiky a automatizace</t>
  </si>
  <si>
    <t>22SMV01-0025</t>
  </si>
  <si>
    <t>VR brýle do výuky</t>
  </si>
  <si>
    <t>22SMV01-0026</t>
  </si>
  <si>
    <t>Základní škola a mateřská škola Dolní Lánov</t>
  </si>
  <si>
    <t>Podpora a rozvoj polytechnické výchovy na MŠ a ZŠ Dolní Lánov</t>
  </si>
  <si>
    <t>22SMV01-0027</t>
  </si>
  <si>
    <t>Autonomní vozidla pro autonomní generaci</t>
  </si>
  <si>
    <t>22SMV01-0028</t>
  </si>
  <si>
    <t>Digitální vzdělávání</t>
  </si>
  <si>
    <t>22SMV01-0029</t>
  </si>
  <si>
    <t>Základní škola a Mateřská škola, Hradec Králové, Úprkova 1</t>
  </si>
  <si>
    <t>Polytechnika v MŠ Holubova</t>
  </si>
  <si>
    <t>22SMV01-0030</t>
  </si>
  <si>
    <t>Učíme se rádi III</t>
  </si>
  <si>
    <t>22SMV01-0031</t>
  </si>
  <si>
    <t>Základní škola, Nepolisy, okres Hradec Králové</t>
  </si>
  <si>
    <t>Polytechnické vzdělávání v ZŠ a MŠ Nepolisy</t>
  </si>
  <si>
    <t>22SMV01-0032</t>
  </si>
  <si>
    <t>Inovativní škola</t>
  </si>
  <si>
    <t>22SMV01-0033</t>
  </si>
  <si>
    <t>Polytech. výchova a vzdělávání a podpora digitalizace vzdělávání</t>
  </si>
  <si>
    <t>22SMV01-0034</t>
  </si>
  <si>
    <t>Základní škola Podharť, Dvůr Králové n. L.. Máchova 884</t>
  </si>
  <si>
    <t>Projektové vyučování napříč předměty</t>
  </si>
  <si>
    <t>22SMV01-0035</t>
  </si>
  <si>
    <t>Základní škola a Mateřská škola, Dětenice, okres Jičín</t>
  </si>
  <si>
    <t>Polytechnický domek s dílnou v MŠ</t>
  </si>
  <si>
    <t>22SMV01-0036</t>
  </si>
  <si>
    <t>Základní škola, Trutnov 3, Náchodská 18</t>
  </si>
  <si>
    <t>Žijeme angličtinou</t>
  </si>
  <si>
    <t>22SMV02-0001</t>
  </si>
  <si>
    <t>Rozvoj a podpora talentu mimořádně nadaných a aktivních žáků</t>
  </si>
  <si>
    <t>22SMV02-0002</t>
  </si>
  <si>
    <t>Rozvíjíme nadání na ZŠ Krčín</t>
  </si>
  <si>
    <t>22SMV02-0003</t>
  </si>
  <si>
    <t>22SMV06-0001</t>
  </si>
  <si>
    <t>Základní škola a Mateřská škola, Lípa nad Orlicí</t>
  </si>
  <si>
    <t>HUDBA STAVÍ MOSTY</t>
  </si>
  <si>
    <t>22SMV06-0002</t>
  </si>
  <si>
    <t>Etická výchova v ZŠ Batňovice</t>
  </si>
  <si>
    <t>22SMV06-0003</t>
  </si>
  <si>
    <t>Základní škola Vamberk, okres Rychnov nad Kněžnou</t>
  </si>
  <si>
    <t>Víš, co je to etika?</t>
  </si>
  <si>
    <t>22SMV06-0004</t>
  </si>
  <si>
    <t>Etická výchova do třídnických hodin</t>
  </si>
  <si>
    <t>22SMV06-0005</t>
  </si>
  <si>
    <t>Základní škola Podharť, Dvůr Králové n.L., Máchova 884</t>
  </si>
  <si>
    <t>Setkání  tří generací a společné obohacení</t>
  </si>
  <si>
    <t>22SMV06-0006</t>
  </si>
  <si>
    <t>Po celý rok držíme s etikou krok II.</t>
  </si>
  <si>
    <t>22SMV06-0007</t>
  </si>
  <si>
    <t>Základní škola, Opočno,</t>
  </si>
  <si>
    <t>Etická výchova na ZŠ Opočno</t>
  </si>
  <si>
    <t>22SMV06-0008</t>
  </si>
  <si>
    <t>Základní škola Františka Kupky, Dobruška, Fr. Kupky 350,</t>
  </si>
  <si>
    <t xml:space="preserve">Rozvoj  tvůrčí spolupráce, respektu a vzájemné úcty ve skupině </t>
  </si>
  <si>
    <t>22SMV06-0009</t>
  </si>
  <si>
    <t>Škola jako dílna lidskosti 2022</t>
  </si>
  <si>
    <t>22SMV06-0010</t>
  </si>
  <si>
    <t>Etická výchova u nás Pod Montací</t>
  </si>
  <si>
    <t>22SMV06-0011</t>
  </si>
  <si>
    <t>Expedice jako nástroj podpory etického smýšlení na ZŠ Hučák</t>
  </si>
  <si>
    <t>22RRD01 Obnova hasičské techniky pro obce s JPO</t>
  </si>
  <si>
    <t>22RRD02 Podpora svazků obcí</t>
  </si>
  <si>
    <t>22RRD10 Podpora provozu prodejen na venkově</t>
  </si>
  <si>
    <t>22RRD11 Zvýšení akceschopnosti JPO zřizovaných obcemi v Královéhradeckém kraji</t>
  </si>
  <si>
    <t>22RRD12 Podpora JPO II a JPO III (řidičáky)</t>
  </si>
  <si>
    <t>22RRD13 Kreativní vouchery</t>
  </si>
  <si>
    <t>22RRDU2 Rozvoj a budování dálkových a na ně navazujících cyklotras v Královéhradeckém kraji</t>
  </si>
  <si>
    <t>22RRDU3 Program obnovy místních částí obcí</t>
  </si>
  <si>
    <t xml:space="preserve">22RRDU4 Chytrá řešení v regionu Královéhradeckého kraje </t>
  </si>
  <si>
    <t>22SMVU1 Rozvoj podmínek pro vzdělávání - Inovace ve vzdělávání</t>
  </si>
  <si>
    <t>22SMV02 Rozvoj nadání</t>
  </si>
  <si>
    <t>22SMV06 Etická výchova ve školách</t>
  </si>
  <si>
    <t>21RRD20-0001</t>
  </si>
  <si>
    <t>Věra Slezáková</t>
  </si>
  <si>
    <t>21RRD20-0003</t>
  </si>
  <si>
    <t>Jiřina Ortová</t>
  </si>
  <si>
    <t>Podpora prodejny v obci Barchov</t>
  </si>
  <si>
    <t>21RRD20-0004</t>
  </si>
  <si>
    <t>JEDNOTA, spotřební družstvo Nová Paka</t>
  </si>
  <si>
    <t>21RRD20-0005</t>
  </si>
  <si>
    <t>Prodejna v obci Markvartice</t>
  </si>
  <si>
    <t>21RRD20-0007</t>
  </si>
  <si>
    <t>Prodejna v obci Mlázovice</t>
  </si>
  <si>
    <t>21RRD20-0008</t>
  </si>
  <si>
    <t>Prodejna v obci Podhorní Újezd</t>
  </si>
  <si>
    <t>21RRD20-0009</t>
  </si>
  <si>
    <t>Prodejna v obci Radim</t>
  </si>
  <si>
    <t>21RRD20-0010</t>
  </si>
  <si>
    <t>Prodejna v obci Slatiny</t>
  </si>
  <si>
    <t>21RRD20-0011</t>
  </si>
  <si>
    <t>Prodejna v obci Slavhostice</t>
  </si>
  <si>
    <t>21RRD20-0012</t>
  </si>
  <si>
    <t>Prodejna v obci Třebovětice</t>
  </si>
  <si>
    <t>21RRD20-0013</t>
  </si>
  <si>
    <t>Prodejna v obci Žlunice</t>
  </si>
  <si>
    <t>21RRD20-0014</t>
  </si>
  <si>
    <t>Hana Půšová</t>
  </si>
  <si>
    <t>21RRD20-0015</t>
  </si>
  <si>
    <t>Ludmila Juklíčková</t>
  </si>
  <si>
    <t>21RRD20-0016</t>
  </si>
  <si>
    <t>Prodejna v obci Nemyčeves</t>
  </si>
  <si>
    <t>21RRD20-0017</t>
  </si>
  <si>
    <t>Prodejna v obci Bříšťany</t>
  </si>
  <si>
    <t>21RRD20-0018</t>
  </si>
  <si>
    <t>Thi Huong Vu</t>
  </si>
  <si>
    <t>21RRD20-0019</t>
  </si>
  <si>
    <t>Prodejna v obci Běchary</t>
  </si>
  <si>
    <t>21RRD20-0020</t>
  </si>
  <si>
    <t>Pavel Brandejs</t>
  </si>
  <si>
    <t>21RRD20-0021</t>
  </si>
  <si>
    <t>KONZUM, obchodní družstvo v Ústí nad Orlicí</t>
  </si>
  <si>
    <t>21RRD20-0022</t>
  </si>
  <si>
    <t>Ilona Koblásová</t>
  </si>
  <si>
    <t>Podpora prodejny v Lípě nad Orlicí</t>
  </si>
  <si>
    <t>21RRD20-0023</t>
  </si>
  <si>
    <t>Václavíková Svatava</t>
  </si>
  <si>
    <t>21RRD20-0024</t>
  </si>
  <si>
    <t>Obec Říkov</t>
  </si>
  <si>
    <t>21RRD20-0025</t>
  </si>
  <si>
    <t>21RRD20-0026</t>
  </si>
  <si>
    <t>Prodejna v obci Boháňka</t>
  </si>
  <si>
    <t>21RRD20-0027</t>
  </si>
  <si>
    <t>Văn Hóa Hoang</t>
  </si>
  <si>
    <t>Obchůdek 2021+   "obec Lodin"</t>
  </si>
  <si>
    <t>21RRD20-0028</t>
  </si>
  <si>
    <t>ZEPO Bohuslavice, a.s.</t>
  </si>
  <si>
    <t>21RRD20-0029</t>
  </si>
  <si>
    <t>Obchod Vernéřovice s.r.o.</t>
  </si>
  <si>
    <t>21RRD20-0030</t>
  </si>
  <si>
    <t>Jarmila Fňouková</t>
  </si>
  <si>
    <t>21RRD20-0031</t>
  </si>
  <si>
    <t>M.B.M. CZ s.r.o.</t>
  </si>
  <si>
    <t>Obchůdek 2021+   "obec Dobré"</t>
  </si>
  <si>
    <t>21RRD20-0032</t>
  </si>
  <si>
    <t>Prodejna v obci Bašnice</t>
  </si>
  <si>
    <t>21RRD20-0033</t>
  </si>
  <si>
    <t>Prodejna v obci Střevač</t>
  </si>
  <si>
    <t>21RRD20-0034</t>
  </si>
  <si>
    <t>Prodejna v obci Vitiněves</t>
  </si>
  <si>
    <t>21RRD20-0035</t>
  </si>
  <si>
    <t>Petr Jakl</t>
  </si>
  <si>
    <t>21RRD20-0036</t>
  </si>
  <si>
    <t>Prodejna v obci Cholenice</t>
  </si>
  <si>
    <t>21RRD20-0037</t>
  </si>
  <si>
    <t>Prodejna v obci Třebnouševes</t>
  </si>
  <si>
    <t>21RRD20-0038</t>
  </si>
  <si>
    <t>Rjabak Jozef</t>
  </si>
  <si>
    <t>21RRD20-0039</t>
  </si>
  <si>
    <t>Nguyen Thi Tham</t>
  </si>
  <si>
    <t>21RRD20-0040</t>
  </si>
  <si>
    <t>Jiráňová Dita</t>
  </si>
  <si>
    <t>21RRD20-0041</t>
  </si>
  <si>
    <t>Králová Pavlína</t>
  </si>
  <si>
    <t>21RRD20-0042</t>
  </si>
  <si>
    <t>Jitka Karabinová</t>
  </si>
  <si>
    <t>22RRD02-0001</t>
  </si>
  <si>
    <t>22RRD02-0002</t>
  </si>
  <si>
    <t>22RRD02-0003</t>
  </si>
  <si>
    <t>Mikroregion Hustířanka 2022</t>
  </si>
  <si>
    <t>22RRD02-0004</t>
  </si>
  <si>
    <t>22RRD02-0005</t>
  </si>
  <si>
    <t>Podpora činnosti Krkonoše - svazek měst a obcí 2022</t>
  </si>
  <si>
    <t>22RRD02-0006</t>
  </si>
  <si>
    <t>22RRD02-0007</t>
  </si>
  <si>
    <t>Rozvoj a podpora spolupráce partnerů na území mikroregionu Urbanická brázda</t>
  </si>
  <si>
    <t>22RRD02-0008</t>
  </si>
  <si>
    <t>22RRD02-0009</t>
  </si>
  <si>
    <t>22RRD02-0010</t>
  </si>
  <si>
    <t>22RRD02-0011</t>
  </si>
  <si>
    <t>22RRD02-0012</t>
  </si>
  <si>
    <t>22RRD02-0013</t>
  </si>
  <si>
    <t>22RRD02-0014</t>
  </si>
  <si>
    <t>22RRD02-0015</t>
  </si>
  <si>
    <t>Profesionalizace svazku obcí Mariánská zahrada 2022</t>
  </si>
  <si>
    <t>22RRD02-0016</t>
  </si>
  <si>
    <t>DSO Broumovsko 2022</t>
  </si>
  <si>
    <t>22RRD02-0017</t>
  </si>
  <si>
    <t>Profesionalizace svazku Mikroregion Podchlumí - 2022</t>
  </si>
  <si>
    <t>22RRD02-0018</t>
  </si>
  <si>
    <t>Společné projektování 2022</t>
  </si>
  <si>
    <t>22RRD02-0019</t>
  </si>
  <si>
    <t>22RRD02-0020</t>
  </si>
  <si>
    <t xml:space="preserve">Podpora regionálního rozvoje v mikroregionu Policko </t>
  </si>
  <si>
    <t>22RRD02-0021</t>
  </si>
  <si>
    <t>22RRD02-0022</t>
  </si>
  <si>
    <t>Podpora Mikroregionu Černilovsko v roce 2022</t>
  </si>
  <si>
    <t>22RRD02-0023</t>
  </si>
  <si>
    <t>22RRD02-0024</t>
  </si>
  <si>
    <t>22RRD02-0025</t>
  </si>
  <si>
    <t>Podpora svazků obcí</t>
  </si>
  <si>
    <t>22RRD02-0026</t>
  </si>
  <si>
    <t>Podpora Mikroregionu Třebechovicko v roce 2022</t>
  </si>
  <si>
    <t>22RRD02-0027</t>
  </si>
  <si>
    <t>22RRD02-0028</t>
  </si>
  <si>
    <t>Profesionalizace DSO POCIDLINSKO 2022</t>
  </si>
  <si>
    <t>22RRD02-0029</t>
  </si>
  <si>
    <t>Servis pro Jestřebí hory</t>
  </si>
  <si>
    <t>22RRD02-0030</t>
  </si>
  <si>
    <t xml:space="preserve"> Profesionalizace Lázeňského mikroregionu 2022</t>
  </si>
  <si>
    <t>22RRD02-0031</t>
  </si>
  <si>
    <t>Profesionalizace DSO Region Novoměstsko 2022</t>
  </si>
  <si>
    <t>22RRD02-0032</t>
  </si>
  <si>
    <t>Profesionalizace DSO ROH 2022</t>
  </si>
  <si>
    <t>22RRD02-0033</t>
  </si>
  <si>
    <t>Podpora Svazku obcí Horní Labe 2022</t>
  </si>
  <si>
    <t>22RRD02-0034</t>
  </si>
  <si>
    <t>Profesionalizace svazku Mikroregion Rodný kraj Františka Kupky</t>
  </si>
  <si>
    <t>22RRD12-0001</t>
  </si>
  <si>
    <t>obec Slatina nad Úpou</t>
  </si>
  <si>
    <t>Udržení akceschopnosti JSDH Slatina n...</t>
  </si>
  <si>
    <t>22RRD12-0002</t>
  </si>
  <si>
    <t>Obec Malé Svatoňovice</t>
  </si>
  <si>
    <t>Akceschopná jednotka SDH Malé Svatoňovice</t>
  </si>
  <si>
    <t>22RRD12-0003</t>
  </si>
  <si>
    <t>OBEC LOCHENICE</t>
  </si>
  <si>
    <t>Zvýšení akceschopnosti JPO Lochenice</t>
  </si>
  <si>
    <t>22RRD12-0004</t>
  </si>
  <si>
    <t>Zvýšení kompetencí členů JPO-Rozšíření</t>
  </si>
  <si>
    <t>22RRD12-0005</t>
  </si>
  <si>
    <t>Řidičské oprávnění "C"</t>
  </si>
  <si>
    <t>22RRD12-0006</t>
  </si>
  <si>
    <t>Rozšíření řidičského oprávnění ze sku...</t>
  </si>
  <si>
    <t>22RRD12-0007</t>
  </si>
  <si>
    <t>22RRD12-0008</t>
  </si>
  <si>
    <t>22RRD12-0009</t>
  </si>
  <si>
    <t>Zvýšení akceschopnosti JPO Rudník-Arn...</t>
  </si>
  <si>
    <t>22RRD13-0001</t>
  </si>
  <si>
    <t>TappyTaps s.r.o.</t>
  </si>
  <si>
    <t>Produktové video pro mobilní a počítačovou aplikaci Barkio</t>
  </si>
  <si>
    <t>22RRD13-0003</t>
  </si>
  <si>
    <t>Boxenergy s.r.o.</t>
  </si>
  <si>
    <t>Boxenergy_marketing</t>
  </si>
  <si>
    <t>22RRD13-0004</t>
  </si>
  <si>
    <t>T-MAPY spol. s r.o.</t>
  </si>
  <si>
    <t>Upgrade firemní grafiky společnosti T-MAPY s.r.o.</t>
  </si>
  <si>
    <t>22RRD13-0005</t>
  </si>
  <si>
    <t>Fotocard s.r.o.</t>
  </si>
  <si>
    <t>webové stránky projektu Fotocard</t>
  </si>
  <si>
    <t>22RRD13-0006</t>
  </si>
  <si>
    <t>AWECO spol. s r.o.</t>
  </si>
  <si>
    <t>Rekonstrukce webu aweco.cz</t>
  </si>
  <si>
    <t>22RRD13-0007</t>
  </si>
  <si>
    <t>COMPEK MEDICAL SERVICES, s.r.o.</t>
  </si>
  <si>
    <t>Podpora zavedení nové zdravotnické technologie</t>
  </si>
  <si>
    <t>22RRD13-0008</t>
  </si>
  <si>
    <t>JVM metal s.r.o.</t>
  </si>
  <si>
    <t>22RRD13-0010</t>
  </si>
  <si>
    <t>AWOCADO s.r.o.</t>
  </si>
  <si>
    <t>Sada produktových videí propagující produkty zn. Lesní svět</t>
  </si>
  <si>
    <t>22RRD13-0011</t>
  </si>
  <si>
    <t>TIMERA s.r.o.</t>
  </si>
  <si>
    <t>TIMERA - zvýšení inovační aktivity společnosti</t>
  </si>
  <si>
    <t>22RRD13-0012</t>
  </si>
  <si>
    <t>Design pro ekologické piano</t>
  </si>
  <si>
    <t>22RRD13-0013</t>
  </si>
  <si>
    <t>Plane Verti s.r.o.</t>
  </si>
  <si>
    <t>PLANE VERTI - posílení inovačního potenciálu</t>
  </si>
  <si>
    <t>22RRD13-0015</t>
  </si>
  <si>
    <t>Sýrárna Broumov s.r.o.</t>
  </si>
  <si>
    <t xml:space="preserve">Grafický návrh logotypu Braunauer </t>
  </si>
  <si>
    <t>22RRD13-0016</t>
  </si>
  <si>
    <t>Staročeský pivovárek, s.r.o.</t>
  </si>
  <si>
    <t>Vytvoření propagačního videa o pivovaru a lidech, kteří pivovar a jeho produkty tvoří.</t>
  </si>
  <si>
    <t>22RRD13-0017</t>
  </si>
  <si>
    <t>Smart BIT s.r.o.</t>
  </si>
  <si>
    <t>Rozvoj inovativního vzdělávacího programu FoXee</t>
  </si>
  <si>
    <t>22RRD13-0018</t>
  </si>
  <si>
    <t>Klášter Broumov servisní s.r.o.</t>
  </si>
  <si>
    <t>Renovace webu www.klasterbroumov.cz</t>
  </si>
  <si>
    <t>22RRD13-0019</t>
  </si>
  <si>
    <t>AVEFLOR, a.s.</t>
  </si>
  <si>
    <t xml:space="preserve">Vytvoření marketingových nástrojů na podporu on-line komunikace řady Arpalit. </t>
  </si>
  <si>
    <t>22RRD13-0020</t>
  </si>
  <si>
    <t>Digitální turistika v krajině pod Sněžkou - tvorba kreativního obsahu pro systém digitalizace cestovního ruchu</t>
  </si>
  <si>
    <t>22RRD13-0021</t>
  </si>
  <si>
    <t>TECHLINK s.r.o.</t>
  </si>
  <si>
    <t>Digitalizace společnosti Techlink a rozvoj unikátního řešení propojení technologie Pegas a ostatních sítí</t>
  </si>
  <si>
    <t>22RRD13-0022</t>
  </si>
  <si>
    <t>Technické služby Adršpach, s. r. o.</t>
  </si>
  <si>
    <t>Adršpach – budování zvučného brandu</t>
  </si>
  <si>
    <t>22RRD13-0023</t>
  </si>
  <si>
    <t>NTC STAVEBNÍ TECHNIKA spol. s r.o.</t>
  </si>
  <si>
    <t>Inovace a sjednocení vizuálního stylu společnosti</t>
  </si>
  <si>
    <t>22RRD13-0025</t>
  </si>
  <si>
    <t>FROLEN, LINEX - EXPORT, s.r.o.</t>
  </si>
  <si>
    <t>Komplexní online-marketing včetně hloubkové analýzy trhů, zaměřený na zviditelnění firmy Frolen a její inovativní výroby</t>
  </si>
  <si>
    <t>22RRD14-0001</t>
  </si>
  <si>
    <t>OBEC MOKROVOUSY</t>
  </si>
  <si>
    <t xml:space="preserve">Mokrovousy - dopravní a technická infrastruktura  </t>
  </si>
  <si>
    <t>22RRD14-0002</t>
  </si>
  <si>
    <t>OBEC DOBRÉ</t>
  </si>
  <si>
    <t>Přístavba II. stupně základní školy v Dobrém</t>
  </si>
  <si>
    <t>22RRD14-0003</t>
  </si>
  <si>
    <t>OBEC SOVĚTICE</t>
  </si>
  <si>
    <t>Projekt pro společné povolení zástavby 12 rodinných domů Sovětice</t>
  </si>
  <si>
    <t>22RRD14-0004</t>
  </si>
  <si>
    <t>Městys Žernov</t>
  </si>
  <si>
    <t xml:space="preserve">Společenské a kulturní centrum Žernov </t>
  </si>
  <si>
    <t>22RRD14-0005</t>
  </si>
  <si>
    <t>Plánované investice Třebihošť</t>
  </si>
  <si>
    <t>22RRD14-0006</t>
  </si>
  <si>
    <t>OBEC SUCHÝ DŮL</t>
  </si>
  <si>
    <t>Tvorba PD na rekonstrukci Soudní brány v Suchém Dole</t>
  </si>
  <si>
    <t>22RRD14-0007</t>
  </si>
  <si>
    <t>Projektová dokumentace pro vybudování chodníku z Vysokova do průmyslové zóny</t>
  </si>
  <si>
    <t>22RRD14-0008</t>
  </si>
  <si>
    <t>Vytvoření projektové dokumentace na realizaci půdní vestavby na budově ZŠ</t>
  </si>
  <si>
    <t>22RRD14-0009</t>
  </si>
  <si>
    <t>Prováděcí projektová dokumentace na novostavbu školy Slemeno</t>
  </si>
  <si>
    <t>22RRD14-0010</t>
  </si>
  <si>
    <t>OBEC MŽANY</t>
  </si>
  <si>
    <t>Novostavba požární zbrojnice ve Mžanech</t>
  </si>
  <si>
    <t>22RRD14-0011</t>
  </si>
  <si>
    <t>Příprava investičního projektu - Bytový dům na faře v Jasenné</t>
  </si>
  <si>
    <t>22RRD14-0012</t>
  </si>
  <si>
    <t>OBEC STĚŽERY</t>
  </si>
  <si>
    <t>Rozšíření kapacity mateřské školy ve Stěžerách</t>
  </si>
  <si>
    <t>22RRD14-0013</t>
  </si>
  <si>
    <t>PD na rekonstrukci restaurace Butovanka s kulturním sálem</t>
  </si>
  <si>
    <t>22RRD14-0014</t>
  </si>
  <si>
    <t>Projektová dokumentace Vodojem Sněžné</t>
  </si>
  <si>
    <t>22RRD14-0015</t>
  </si>
  <si>
    <t>Projektová dokumentace k objektu Lesovna</t>
  </si>
  <si>
    <t>22RRD14-0016</t>
  </si>
  <si>
    <t>OBEC NEPOLISY</t>
  </si>
  <si>
    <t>Zpracování PD "Technická infrastruktura pro 10 RD"</t>
  </si>
  <si>
    <t>22RRD14 Příprava investičních projektů</t>
  </si>
  <si>
    <t>22RRDU2-0002</t>
  </si>
  <si>
    <t>Cyklistická stezka Ještětice-Bílý Újezd-Podbřezí; část Bílý Újezd</t>
  </si>
  <si>
    <t>22RRDU2-0003</t>
  </si>
  <si>
    <t>Cyklistická stezka Ještětice-Bílý Újezd-Podbřezí; část Podbřezí</t>
  </si>
  <si>
    <t>22RRDU2-0004</t>
  </si>
  <si>
    <t>MĚSTO SOLNICE</t>
  </si>
  <si>
    <t>Cyklistická stezka Ještětice-Bílý Újezd-Podbřezí; část Ještětice</t>
  </si>
  <si>
    <t>22RRDU2-0001</t>
  </si>
  <si>
    <t xml:space="preserve"> LABSKÁ STEZKA (Cyklotrasa č. 2) V ÚSEKU STANOVICE - ŽIREČ</t>
  </si>
  <si>
    <t>22RRDU2-0005</t>
  </si>
  <si>
    <t>Cyklostezka Kolesa - Lučice</t>
  </si>
  <si>
    <t>22RRDU2-0009</t>
  </si>
  <si>
    <t>Cykloregion V. Moravce - novostavba stezky pro pěší a cyklisty lesem Obora - DSP</t>
  </si>
  <si>
    <t>22RRDU2-0008</t>
  </si>
  <si>
    <t>Cyklotrasa a cyklostezka Vrchoviny - Šonov u Nového Města nad Metují - zpracování PD</t>
  </si>
  <si>
    <t>22RRDU2-0012</t>
  </si>
  <si>
    <t>Traily Česká Skalice</t>
  </si>
  <si>
    <t>22RRDU3-0001</t>
  </si>
  <si>
    <t xml:space="preserve">Dětské herní prvky s oplocením Skochovice </t>
  </si>
  <si>
    <t>22RRDU3-0002</t>
  </si>
  <si>
    <t>Oprava místní komunikace Chlum u Hořic</t>
  </si>
  <si>
    <t>22RRDU3-0003</t>
  </si>
  <si>
    <t>Dětské hřiště Spy - doplnění herních prvků</t>
  </si>
  <si>
    <t>22RRDU3-0004</t>
  </si>
  <si>
    <t>Rekonstrukce místní komunikace ve Velkém Dřevíči</t>
  </si>
  <si>
    <t>22RRDU3-0005</t>
  </si>
  <si>
    <t>Revitalizace objektu občanské vybavenosti - II. etapa</t>
  </si>
  <si>
    <t>22RRDU3-0006</t>
  </si>
  <si>
    <t>Autobusová zastávka v Lučicích</t>
  </si>
  <si>
    <t>22RRDU3-0007</t>
  </si>
  <si>
    <t>Město Vamberk</t>
  </si>
  <si>
    <t>Údržba nádrže na vodním toku Merklovický potok</t>
  </si>
  <si>
    <t>22RRDU4-0001</t>
  </si>
  <si>
    <t>Chytré osvětlení v nové obytné části obce Choteč II.etapa</t>
  </si>
  <si>
    <t>22RRDU4-0002</t>
  </si>
  <si>
    <t>Solární lampy Hrádek</t>
  </si>
  <si>
    <t>22RRDU4-0003</t>
  </si>
  <si>
    <t>Stěžery modernější</t>
  </si>
  <si>
    <t>22RRDU4-0004</t>
  </si>
  <si>
    <t>Dopravní studie obce Malá Úpa</t>
  </si>
  <si>
    <t>22RRDU4-0005</t>
  </si>
  <si>
    <t>OBEC KVASINY</t>
  </si>
  <si>
    <t>Smart řešení v obci Kvasiny</t>
  </si>
  <si>
    <t>22RRDU4-0006</t>
  </si>
  <si>
    <t>Obec Střevač</t>
  </si>
  <si>
    <t>Střevač - chytrá řešení</t>
  </si>
  <si>
    <t>22RRDU4-0007</t>
  </si>
  <si>
    <t>SMART OBEC Obědovice– webové stránky, vlastní mobilní aplikace</t>
  </si>
  <si>
    <t>22RRDU4-0008</t>
  </si>
  <si>
    <t>OBEC ROHENICE</t>
  </si>
  <si>
    <t xml:space="preserve">Zavedení chytré technologie v obci Rohenice  </t>
  </si>
  <si>
    <t>22RRDU4-0009</t>
  </si>
  <si>
    <t>OBEC ZÁBRODÍ</t>
  </si>
  <si>
    <t>Pořízení a implementace chytrých technologií na území obce Zábrodí</t>
  </si>
  <si>
    <t>22RRDU4-0010</t>
  </si>
  <si>
    <t>Pořízení bezdrátových solárních LED venkovních veřejných osvětlení včetně sloupů v Ohnišově</t>
  </si>
  <si>
    <t>22RRDU4-0011</t>
  </si>
  <si>
    <t>Chytré a energeticky soběstačné veřejné osvětlení v Žernově</t>
  </si>
  <si>
    <t>22RRDU4-0013</t>
  </si>
  <si>
    <t>Úřad v mobilu pro obec Urbanice</t>
  </si>
  <si>
    <t>22RRDU4-0014</t>
  </si>
  <si>
    <t>OBEC BUDČEVES</t>
  </si>
  <si>
    <t>Chytrá obec Budčeves aneb program rozvoje obce s důrazem na SMART řešení pro období 2023-2033</t>
  </si>
  <si>
    <t>22RRD01-0001</t>
  </si>
  <si>
    <t>Pořízení nové cisternové automobilové stříkačky CAS 20</t>
  </si>
  <si>
    <t>22RRD01-0002</t>
  </si>
  <si>
    <t>Obec Ostroměř- nová CAS</t>
  </si>
  <si>
    <t>22RRD01-0003</t>
  </si>
  <si>
    <t>OBEC ADRŠPACH</t>
  </si>
  <si>
    <t>Pořízení cisternové automobilové stříkačky</t>
  </si>
  <si>
    <t>22RRD01-0004</t>
  </si>
  <si>
    <t>Pořízení nové cisternové automobilové stříkačky pro JSDH Hostinné</t>
  </si>
  <si>
    <t>22RRD03-0001</t>
  </si>
  <si>
    <t>OBEC BOROVÁ</t>
  </si>
  <si>
    <t>Obec Borová - pořízení územního plánu</t>
  </si>
  <si>
    <t>22RRD03-0002</t>
  </si>
  <si>
    <t>OBEC ČESKÁ ČERMNÁ</t>
  </si>
  <si>
    <t>Územní plán obce Česká Čermná</t>
  </si>
  <si>
    <t>22RRD10-0001</t>
  </si>
  <si>
    <t>22RRD10-0002</t>
  </si>
  <si>
    <t>22RRD10-0003</t>
  </si>
  <si>
    <t>22RRD10-0004</t>
  </si>
  <si>
    <t>22RRD10-0005</t>
  </si>
  <si>
    <t>22RRD10-0006</t>
  </si>
  <si>
    <t>Zachování provoz Regionální prodejny v Dubenci, 2022</t>
  </si>
  <si>
    <t>22RRD10-0007</t>
  </si>
  <si>
    <t>22RRD10-0008</t>
  </si>
  <si>
    <t>Podpora prodejny potravin a ostatního zboží v obci Jetřichov 2022</t>
  </si>
  <si>
    <t>22RRD10-0009</t>
  </si>
  <si>
    <t>Podpora provozu prodejen na venkově - obec Jílovice</t>
  </si>
  <si>
    <t>22RRD10-0010</t>
  </si>
  <si>
    <t>OBEC STŘEZETICE</t>
  </si>
  <si>
    <t>Podpora prodejny v obci Střezetice</t>
  </si>
  <si>
    <t>22RRD10-0011</t>
  </si>
  <si>
    <t>22RRD10-0012</t>
  </si>
  <si>
    <t>Podpora prodejny Bystré v Orlických horách</t>
  </si>
  <si>
    <t>22RRD10-0013</t>
  </si>
  <si>
    <t>Podpora provozu prodejny potravin a smíšeného zboží v obci Třebihošť v roce 2022</t>
  </si>
  <si>
    <t>22RRD10-0014</t>
  </si>
  <si>
    <t>Udržení provozu prodejny v Libňatově IV.</t>
  </si>
  <si>
    <t>22RRD10-0015</t>
  </si>
  <si>
    <t>22RRD10-0016</t>
  </si>
  <si>
    <t>Podpora provozu prodejny v Orlickém Záhoří</t>
  </si>
  <si>
    <t>22RRD10-0017</t>
  </si>
  <si>
    <t>Podpora provozu prodejny ve Vrbici</t>
  </si>
  <si>
    <t>22RRD10-0018</t>
  </si>
  <si>
    <t>Podpora prodejny v obci Česká Metuje</t>
  </si>
  <si>
    <t>22RRD10-0019</t>
  </si>
  <si>
    <t>Podpora provozu prodejny v obci Olešnice v Orlických horách 2022</t>
  </si>
  <si>
    <t>22RRD10-0020</t>
  </si>
  <si>
    <t>Podpora obchodu v Ohnišově 2022</t>
  </si>
  <si>
    <t>22RRD10-0021</t>
  </si>
  <si>
    <t>Podpora provozu prodejny potravin a smíšeného zboží v obci Horní Brusnice pro rok 2022</t>
  </si>
  <si>
    <t>22RRD10-0022</t>
  </si>
  <si>
    <t>22RRD10-0023</t>
  </si>
  <si>
    <t>Podpora na kompenzaci části ušlého nájmu prodejny v obci Černčice pro rok 2022</t>
  </si>
  <si>
    <t>22RRD10-0024</t>
  </si>
  <si>
    <t>22RRD10-0025</t>
  </si>
  <si>
    <t>22RRD10-0026</t>
  </si>
  <si>
    <t>OBEC LEDCE</t>
  </si>
  <si>
    <t>Podpora provozu místní prodejny v Obci Ledce</t>
  </si>
  <si>
    <t>22RRD10-0027</t>
  </si>
  <si>
    <t>Podpora prodejny v obci Myštěves.</t>
  </si>
  <si>
    <t>22RRD10-0028</t>
  </si>
  <si>
    <t>Podpora provozu prodejny se smíšeným zbožím v Hrošce</t>
  </si>
  <si>
    <t>22RRD10-0029</t>
  </si>
  <si>
    <t>22RRD10-0030</t>
  </si>
  <si>
    <t>Podpora provozu prodejny se smíšeným zbožím v Bílém Újezdu</t>
  </si>
  <si>
    <t>22RRD10-0031</t>
  </si>
  <si>
    <t xml:space="preserve">Podpora prodejny Hruška s.r.o. v obci Světí </t>
  </si>
  <si>
    <t>22RRD10-0032</t>
  </si>
  <si>
    <t>Podpora provozu prodejny v roce 2022 v obci Číslo žádosti: Výrava</t>
  </si>
  <si>
    <t>22RRD10-0033</t>
  </si>
  <si>
    <t>Podpora prodejny potravin v Horní Olešnici 2022</t>
  </si>
  <si>
    <t>22RRD10-0034</t>
  </si>
  <si>
    <t>Podpora prodejny potravin v Dolní Kalné 2022</t>
  </si>
  <si>
    <t>22RRD10-0035</t>
  </si>
  <si>
    <t>22RRD10-0036</t>
  </si>
  <si>
    <t>22RRD10-0037</t>
  </si>
  <si>
    <t>Podpora provozu obchodu s potravinami v obci Blešno</t>
  </si>
  <si>
    <t>22RRD10-0038</t>
  </si>
  <si>
    <t>OBEC MĚNÍK</t>
  </si>
  <si>
    <t>Podpora provozu prodejny v obci Měník</t>
  </si>
  <si>
    <t>22RRD10-0039</t>
  </si>
  <si>
    <t>Podpora provozu prodejny v Rybné nad Zdobnicí</t>
  </si>
  <si>
    <t>22RRD11-0001</t>
  </si>
  <si>
    <t>Stavební úpravy a přístavba požární zbrojnice - Lhoty u Potštejna</t>
  </si>
  <si>
    <t>22RRD11-0002</t>
  </si>
  <si>
    <t>Město Pilníkov</t>
  </si>
  <si>
    <t>Rekonstrukce hasičské zbrojnice Pilníkov</t>
  </si>
  <si>
    <t>22RRD11-0003</t>
  </si>
  <si>
    <t>Nové DA pro JSDH Bohuslavice nad Metují</t>
  </si>
  <si>
    <t>22RRD11-0004</t>
  </si>
  <si>
    <t>Stavební úpravy požární zbrojnice JSDH Račice nad Trotinou</t>
  </si>
  <si>
    <t>22RRD11-0005</t>
  </si>
  <si>
    <t>22RRD11-0006</t>
  </si>
  <si>
    <t>OBEC ČERNILOV</t>
  </si>
  <si>
    <t>Rekonstrukce požární zbrojnice č.p. 38 Černilov</t>
  </si>
  <si>
    <t>22RRD11-0007</t>
  </si>
  <si>
    <t>OBEC RASOŠKY</t>
  </si>
  <si>
    <t>Dopravní automobil</t>
  </si>
  <si>
    <t>22RRD11-0008</t>
  </si>
  <si>
    <t>Novostavba požární zbrojnice Brodek</t>
  </si>
  <si>
    <t>22RRDU8-0001</t>
  </si>
  <si>
    <t>MASTR s.r.o.</t>
  </si>
  <si>
    <t>Nákup vynašeče třísek k CNC stroji</t>
  </si>
  <si>
    <t>22RRDU8-0002</t>
  </si>
  <si>
    <t>Propagační podnik Hradec Králové s.r.o.</t>
  </si>
  <si>
    <t>Rozšíření soc.  pod. a nábor nových zaměstnanců z řad OZP</t>
  </si>
  <si>
    <t>22RRDU8-0003</t>
  </si>
  <si>
    <t>Linnet eu s.r.o.</t>
  </si>
  <si>
    <t>Nákupní galerie NÁKOUPKO, prodej širokého sortimentu kancel. potřeb, čistících a úkl.  prostř.</t>
  </si>
  <si>
    <t>22RRDU8-0004</t>
  </si>
  <si>
    <t>PFERDA z.ú.</t>
  </si>
  <si>
    <t>Zlepšení pracovního prostředí v Láry Fáry</t>
  </si>
  <si>
    <t>22RRDU8-0005</t>
  </si>
  <si>
    <t>Péče o duševní zdraví - Výměník, z. s.</t>
  </si>
  <si>
    <t>Podpora sociálního podnikání na území KHK</t>
  </si>
  <si>
    <t>22RRDU8-0006</t>
  </si>
  <si>
    <t>Spolek rodičů a přátel zdr.  Post. dětí Daneta</t>
  </si>
  <si>
    <t>Práce je moje jistota</t>
  </si>
  <si>
    <t>22RRDU8-0007</t>
  </si>
  <si>
    <t>Aufori, o.p.s.</t>
  </si>
  <si>
    <t>E-shop pro Švadlenky</t>
  </si>
  <si>
    <t>22RRDU8-0008</t>
  </si>
  <si>
    <t>NERATOF s.r.o.</t>
  </si>
  <si>
    <t>Rozšíření vybavení kuchyně</t>
  </si>
  <si>
    <t>22RRDU8-0009</t>
  </si>
  <si>
    <t>Výtah pro chráněné dílny</t>
  </si>
  <si>
    <t>22RRDU8-0010</t>
  </si>
  <si>
    <t>OCHJ Veronika s.r.o. - sociální podnik</t>
  </si>
  <si>
    <t>Vybavení provozu prádelny Veronika</t>
  </si>
  <si>
    <t>22RRDU8-0011</t>
  </si>
  <si>
    <t>Na dobré cestě s.r.o.</t>
  </si>
  <si>
    <t>Realizace marketingových aktivit a pořízení vybavení sociálního podniku - kavárny</t>
  </si>
  <si>
    <t>22RRDU8-0012</t>
  </si>
  <si>
    <t>Praxe v sociálním podniku Pro-Charitu s.r.o.</t>
  </si>
  <si>
    <t>22RRDU8-0013</t>
  </si>
  <si>
    <t>SKOK do života, o.p.s.</t>
  </si>
  <si>
    <t xml:space="preserve">Zmrzlinové kolo </t>
  </si>
  <si>
    <t>22RRDU8-0014</t>
  </si>
  <si>
    <t>Občanské poradenské středisko, o.p.s.</t>
  </si>
  <si>
    <t>Praxe studentů Hotelové školy v ClubCafé Pessoa</t>
  </si>
  <si>
    <t>22RRDU8 Podpora sociálního podnikání na území Královéhradeckého kraje</t>
  </si>
  <si>
    <t>22RRDU2-0006</t>
  </si>
  <si>
    <t>Cyklostezka Skřivany - Červeněves - Smidary</t>
  </si>
  <si>
    <t>22RRDU2-0007</t>
  </si>
  <si>
    <t>Cyklostezka Bydžov - Sloupno - Skřivany</t>
  </si>
  <si>
    <t>22RRDU2-0010</t>
  </si>
  <si>
    <t>DÚR + DSP pro společné povolení a DPS pro provedení stavby včetně rozpočtu úsek Jaroměř-Rychnovek Kladské stezky</t>
  </si>
  <si>
    <t>22RRDU2-0011</t>
  </si>
  <si>
    <t>Single traily Hořice - Dachovy</t>
  </si>
  <si>
    <t>22POVU1 Program obnovy venkova</t>
  </si>
  <si>
    <t>22POVU1-0001</t>
  </si>
  <si>
    <t>OBEC HLUŠICE</t>
  </si>
  <si>
    <t>Restaurování sochy sv. Barbory a Madony</t>
  </si>
  <si>
    <t>22POVU1-0003</t>
  </si>
  <si>
    <t>OBEC SKALICE</t>
  </si>
  <si>
    <t>Obecní dům Skalice - adaptace objektu č.p. 132</t>
  </si>
  <si>
    <t>22POVU1-0004</t>
  </si>
  <si>
    <t>Obec Libuň</t>
  </si>
  <si>
    <t>Pořízení nádob na tříděný odpad k zavedení  systému door to door</t>
  </si>
  <si>
    <t>22POVU1-0005</t>
  </si>
  <si>
    <t xml:space="preserve">Revitalizace návsi v Žernově - 2. etapa </t>
  </si>
  <si>
    <t>22POVU1-0010</t>
  </si>
  <si>
    <t>TRNOV, CHODNÍK PODÉL SILNICE III/32114</t>
  </si>
  <si>
    <t>22POVU1-0011</t>
  </si>
  <si>
    <t>OBEC LIBČANY</t>
  </si>
  <si>
    <t>Zahrada u MŠ Libčany</t>
  </si>
  <si>
    <t>22POVU1-0017</t>
  </si>
  <si>
    <t>OBEC HAJNICE</t>
  </si>
  <si>
    <t xml:space="preserve">Zázemí sportovního areálu </t>
  </si>
  <si>
    <t>22POVU1-0019</t>
  </si>
  <si>
    <t>OBEC HEJTMÁNKOVICE</t>
  </si>
  <si>
    <t>Obslužná komunikace a inženýrské sítě na p. p. č. 741/1, 737/3, 741/3 a 737/2, kat. území Hejtmánkovice</t>
  </si>
  <si>
    <t>22POVU1-0021</t>
  </si>
  <si>
    <t>Oprava místní komunikace a komplexní úprava veřejného prostranství</t>
  </si>
  <si>
    <t>22POVU1-0025</t>
  </si>
  <si>
    <t>Výstavba chodníku v obci Bolehošť - část 3 - větev 3</t>
  </si>
  <si>
    <t>22POVU1-0026</t>
  </si>
  <si>
    <t>Obec Bílá Třemešná</t>
  </si>
  <si>
    <t>Rekonstrukce školní jídelny a kuchyně, MŠ a ZŠ Bílá Třemešná</t>
  </si>
  <si>
    <t>22POVU1-0027</t>
  </si>
  <si>
    <t>Revitalizace objektu č.p.27 na st.p.č. 99/1 v k.ú. Pilníkov - Oprava krovu a střešní krytiny</t>
  </si>
  <si>
    <t>22POVU1-0029</t>
  </si>
  <si>
    <t>Obec Batňovice</t>
  </si>
  <si>
    <t xml:space="preserve">Doplnění chodníků u ZŠ v Batňovicích </t>
  </si>
  <si>
    <t>22POVU1-0030</t>
  </si>
  <si>
    <t>Obec Holovousy</t>
  </si>
  <si>
    <t>ZŠ a MŠ Chodovice-revitalizace interní komunikace a oplocení, nové veřejné osvětlení</t>
  </si>
  <si>
    <t>22POVU1-0031</t>
  </si>
  <si>
    <t>Chodník Olešnice - II. etapa, vč. opravy dešťové kanalizace a nové lávky přes Olešnický potok</t>
  </si>
  <si>
    <t>22POVU1-0032</t>
  </si>
  <si>
    <t>Oprava VO - III. etapa - doplnění</t>
  </si>
  <si>
    <t>22POVU1-0033</t>
  </si>
  <si>
    <t xml:space="preserve">Komplexní řešení stávající situace  návsi v Mokrovousích </t>
  </si>
  <si>
    <t>22POVU1-0035</t>
  </si>
  <si>
    <t>OBEC DOLNÍ DVŮR</t>
  </si>
  <si>
    <t>Zlepšení užitné a estetické hodnoty veřejných prostranství v obci Dolní Dvůr - 3. etapa</t>
  </si>
  <si>
    <t>22POVU1-0036</t>
  </si>
  <si>
    <t>Obec Bernartice</t>
  </si>
  <si>
    <t xml:space="preserve">Chodníky Bernartice - nové chodníky spojené s úpravou stávajících - dešťová kanalizace </t>
  </si>
  <si>
    <t>22POVU1-0037</t>
  </si>
  <si>
    <t>Obec Hořenice</t>
  </si>
  <si>
    <t>Nádoby na tříděný odpad</t>
  </si>
  <si>
    <t>22POVU1-0039</t>
  </si>
  <si>
    <t>Obnova venkovního amfiteátru u nám. K. Čapka</t>
  </si>
  <si>
    <t>22POVU1-0040</t>
  </si>
  <si>
    <t>Obnovení pomníku T.G.Masaryka v Nechanicích</t>
  </si>
  <si>
    <t>22POVU1-0041</t>
  </si>
  <si>
    <t>POV 2022 - Obec Orlické Záhoří</t>
  </si>
  <si>
    <t>22POVU1-0042</t>
  </si>
  <si>
    <t>osvětlení multifunkčního hřiště</t>
  </si>
  <si>
    <t>22POVU1-0043</t>
  </si>
  <si>
    <t>OBEC ÚHLEJOV</t>
  </si>
  <si>
    <t>Rekonstrukce rozvaděče a elektrických rozvodů v kulturním domě</t>
  </si>
  <si>
    <t>22POVU1-0045</t>
  </si>
  <si>
    <t>OBEC MLADĚJOV</t>
  </si>
  <si>
    <t>Oprava střechy na budově bývalé školy - Roveň</t>
  </si>
  <si>
    <t>22POVU1-0049</t>
  </si>
  <si>
    <t>OBEC BUKOVICE</t>
  </si>
  <si>
    <t>Instalace dalších sloupů a výměna osvětlovacích těles stavajícího veřejného osvětlení</t>
  </si>
  <si>
    <t>22POVU1-0050</t>
  </si>
  <si>
    <t>OBEC HOŘINĚVES</t>
  </si>
  <si>
    <t xml:space="preserve">Rekonstrukce střechy a výměna podlahové krytiny v Sokolovně Hořiněves </t>
  </si>
  <si>
    <t>22POVU1-0054</t>
  </si>
  <si>
    <t>Obec Říčky v Orlických horách</t>
  </si>
  <si>
    <t>Obnova hřbitovní zdi Říčky v Orlických horách - jih</t>
  </si>
  <si>
    <t>22POVU1-0055</t>
  </si>
  <si>
    <t>Chodník včetně lávky v obci Ledce</t>
  </si>
  <si>
    <t>22POVU1-0056</t>
  </si>
  <si>
    <t>Výměna střešní krytiny na bytovém domě čp. 5</t>
  </si>
  <si>
    <t>22POVU1-0058</t>
  </si>
  <si>
    <t>Obec Čermná nad Orlicí</t>
  </si>
  <si>
    <t>Automatizace evidence sběrných nádob</t>
  </si>
  <si>
    <t>22POVU1-0059</t>
  </si>
  <si>
    <t>OBEC MOKRÉ</t>
  </si>
  <si>
    <t>Oprava chodníku včetně autobusové zastávky a úřední desky</t>
  </si>
  <si>
    <t>22POVU1-0060</t>
  </si>
  <si>
    <t>Stavební úpravy 1. NP, objektu čp.104, ve Výravě</t>
  </si>
  <si>
    <t>22POVU1-0061</t>
  </si>
  <si>
    <t>OBEC VERNÉŘOVICE</t>
  </si>
  <si>
    <t>Kulturní dům Vernéřovice - výměna střešní krytiny</t>
  </si>
  <si>
    <t>22POVU1-0064</t>
  </si>
  <si>
    <t>Stavební úpravy místních komunikací v obci Svídnice - 2. etapa</t>
  </si>
  <si>
    <t>22POVU1-0065</t>
  </si>
  <si>
    <t>OBEC HEŘMANICE</t>
  </si>
  <si>
    <t>Heřmanice, přechod pro chodce</t>
  </si>
  <si>
    <t>22POVU1-0066</t>
  </si>
  <si>
    <t>Výměna topné soustavy v budově čp.62</t>
  </si>
  <si>
    <t>22POVU1-0067</t>
  </si>
  <si>
    <t>Město Stárkov</t>
  </si>
  <si>
    <t>Rekonstrukce zahrady ZŠ Stárkov - dětské hřiště a workoutové sportoviště</t>
  </si>
  <si>
    <t>22POVU1-0068</t>
  </si>
  <si>
    <t>Vrbice - Chodník podél silnice III/32835</t>
  </si>
  <si>
    <t>22POVU1-0070</t>
  </si>
  <si>
    <t>Oprava střechy objektuč.p.8,změna stavby před dokončením</t>
  </si>
  <si>
    <t>22POVU1-0071</t>
  </si>
  <si>
    <t>Obec Stará Paka</t>
  </si>
  <si>
    <t>Regenerace centra obce Stará Paka</t>
  </si>
  <si>
    <t>22POVU1-0072</t>
  </si>
  <si>
    <t>Veřejné osvětlení a odvodnění při budování nového chodníku Vysokov - Starkoč</t>
  </si>
  <si>
    <t>22POVU1-0074</t>
  </si>
  <si>
    <t>Stavební úpravy MŠ Libotov</t>
  </si>
  <si>
    <t>22POVU1-0076</t>
  </si>
  <si>
    <t>Obec Jetřichov -chodník podél silnice III/3024</t>
  </si>
  <si>
    <t>22POVU1-0078</t>
  </si>
  <si>
    <t>Obec Markvartice</t>
  </si>
  <si>
    <t>Přístavba Mateřské školy v Markvarticích a rekonstrukce kostela sv. Jiljí</t>
  </si>
  <si>
    <t>22POVU1-0079</t>
  </si>
  <si>
    <t>OBEC CHOTĚVICE</t>
  </si>
  <si>
    <t>Obslužná kominukace s parkovištěm u nového domu s pečovatelskými byty</t>
  </si>
  <si>
    <t>22POVU1-0080</t>
  </si>
  <si>
    <t>Obec Čermná</t>
  </si>
  <si>
    <t xml:space="preserve">Částečná rekonstrukce budovy bývalé školy na víceúčelové zařízení </t>
  </si>
  <si>
    <t>22POVU1-0081</t>
  </si>
  <si>
    <t>Kobylice - rekonstrukce malé vodní nádrže, příprava PD</t>
  </si>
  <si>
    <t>22POVU1-0083</t>
  </si>
  <si>
    <t>Vysoká nad Labem, retenční nádrž</t>
  </si>
  <si>
    <t>22POVU1-0087</t>
  </si>
  <si>
    <t>Obec Cerekvice nad Bystřicí</t>
  </si>
  <si>
    <t>Oprava krovu lodi zámecké kaple Zvěstování Panny Marie - I. etapa</t>
  </si>
  <si>
    <t>22POVU1-0089</t>
  </si>
  <si>
    <t>Rekonstrukce budovy č.p. 186 a oprava střechy č.p. 240 v Martínkovicích</t>
  </si>
  <si>
    <t>22POVU1-0090</t>
  </si>
  <si>
    <t>OBEC HEŘMÁNKOVICE</t>
  </si>
  <si>
    <t>Obnova hřbitovní zdi v areálu kostela Všech svatých v Heřmánkovicích</t>
  </si>
  <si>
    <t>22POVU1-0092</t>
  </si>
  <si>
    <t>Pořízení zastřešeného kovového kontejneru na plastový odpad pro sběrné místo u č. p. 190</t>
  </si>
  <si>
    <t>22POVU1-0093</t>
  </si>
  <si>
    <t>OBEC CHOUSTNÍKOVO HRADIŠTĚ</t>
  </si>
  <si>
    <t>Odběrové nádoby na třídění domovního odpadu a snížení objemu SKO</t>
  </si>
  <si>
    <t>22POVU1-0094</t>
  </si>
  <si>
    <t>Vylepšení občanské vybavenosti obce</t>
  </si>
  <si>
    <t>22POVU1-0095</t>
  </si>
  <si>
    <t>Vybudování chodníku podél silnice III/32842</t>
  </si>
  <si>
    <t>22POVU1-0096</t>
  </si>
  <si>
    <t>Obec Nový Ples</t>
  </si>
  <si>
    <t>Inovace a rozšíření obecní knihovny Nový Ples</t>
  </si>
  <si>
    <t>22POVU1-0097</t>
  </si>
  <si>
    <t>Revitalizace ulice Žižkova ve Smidarech</t>
  </si>
  <si>
    <t>22POVU1-0098</t>
  </si>
  <si>
    <t>OBEC TROTINA</t>
  </si>
  <si>
    <t>Snížení energetické náročnosti budovy obecního úřadu v obci Trotina, výměnou vchodových dveří objektu</t>
  </si>
  <si>
    <t>22POVU1-0099</t>
  </si>
  <si>
    <t>Nátěr  střechy  kostela  Nanebevzetí Panny Marie  a  restaurování výmalby  vítězného  oblouku</t>
  </si>
  <si>
    <t>22POVU1-0101</t>
  </si>
  <si>
    <t>OBEC VŠESTARY</t>
  </si>
  <si>
    <t xml:space="preserve">Všestary - areál ZŠ, MŠ a plaveckého bazénu , úprava dopravního řešení a parkování SO 101 - dopravní plochy I. etapa </t>
  </si>
  <si>
    <t>22POVU1-0103</t>
  </si>
  <si>
    <t>Odpočinková místa v obci Střevač</t>
  </si>
  <si>
    <t>22POVU1-0105</t>
  </si>
  <si>
    <t>OBEC BOROVNICE</t>
  </si>
  <si>
    <t>Vybavení sběrného místa v obci Borovnice</t>
  </si>
  <si>
    <t>22POVU1-0109</t>
  </si>
  <si>
    <t>Projektová dokumentace pro revitalizaci kaskády vodních děl ve Velké Jesenici</t>
  </si>
  <si>
    <t>22POVU1-0111</t>
  </si>
  <si>
    <t>OBEC VIDOCHOV</t>
  </si>
  <si>
    <t>Sanace obvodového pláště, statické ztužení obvodových stěn a technické zařízení objektu ZŠ a MŚ ve Vidochově</t>
  </si>
  <si>
    <t xml:space="preserve">22SPT01 - Pohybová gramotnost </t>
  </si>
  <si>
    <t>22SPT02 - Pořádání významných sportovních akcí dětí a mládeže</t>
  </si>
  <si>
    <t>22SPT03 - Pořádání významných masových tělovýchovných a sportovních soutěží typu "sport pro všechny"</t>
  </si>
  <si>
    <t>22SPT04 - Činnost sportovních středisek a sportovních center mládeže</t>
  </si>
  <si>
    <t>22SPT05 - Podpora krajských reprezentačních výběrů mládeže a reprezentace na republikových, evropských a celosvětových soutěžích</t>
  </si>
  <si>
    <t>22SPT07 - Vzdělávání trenérů, rozhodčích a cvičitelů</t>
  </si>
  <si>
    <t>22SPT09 - Příprava krajských reprezentantů na Olympiádu dětí a mládeže</t>
  </si>
  <si>
    <t xml:space="preserve">22SPT10 - Podpora investic do sportovních objektů </t>
  </si>
  <si>
    <t>22SPT01-0002</t>
  </si>
  <si>
    <t>22SPT01-0003</t>
  </si>
  <si>
    <t>TAJV, z. s.</t>
  </si>
  <si>
    <t>Sportovní dny mládeže s TAJV v Královéhradeckém kraji</t>
  </si>
  <si>
    <t>22SPT01-0005</t>
  </si>
  <si>
    <t>Radost z pohybu v přírodě</t>
  </si>
  <si>
    <t>22SPT01-0008</t>
  </si>
  <si>
    <t>MTB Novopacký maraton</t>
  </si>
  <si>
    <t>22SPT01-0010</t>
  </si>
  <si>
    <t>Vrchlabí pro: Základní škola, Vrchlabí, nám. Míru 283, IČO 709 47 163</t>
  </si>
  <si>
    <t>Lyžařské úterky</t>
  </si>
  <si>
    <t>22SPT01-0011</t>
  </si>
  <si>
    <t>Velká cena města Hradce Králové</t>
  </si>
  <si>
    <t>22SPT01-0012</t>
  </si>
  <si>
    <t>Pro zdravé Hostinné, spolek</t>
  </si>
  <si>
    <t xml:space="preserve">Běh za zdravé Hostinné </t>
  </si>
  <si>
    <t>22SPT01-0013</t>
  </si>
  <si>
    <t>Pohyb MŠ Kamarád a MŠ Čtyřlístek</t>
  </si>
  <si>
    <t>22SPT01-0015</t>
  </si>
  <si>
    <t>Horolezecký klub Ostaš</t>
  </si>
  <si>
    <t>Podpora sportování rodičů s dětmi</t>
  </si>
  <si>
    <t>22SPT01-0017</t>
  </si>
  <si>
    <t>Mgr. Petr Poláček</t>
  </si>
  <si>
    <t>Dobruška FEST 2022</t>
  </si>
  <si>
    <t>22SPT01-0019</t>
  </si>
  <si>
    <t>Spolek stěnolezců z.s.</t>
  </si>
  <si>
    <t>Rozvoj pohybových aktivit dětí a mládeže</t>
  </si>
  <si>
    <t>22SPT01-0020</t>
  </si>
  <si>
    <t>Běhej s námi</t>
  </si>
  <si>
    <t>22SPT01-0022</t>
  </si>
  <si>
    <t>POHYB S GOLFEM GCHK 2022</t>
  </si>
  <si>
    <t>22SPT01-0023</t>
  </si>
  <si>
    <t>ŠŠPM Lipky HK, spolek</t>
  </si>
  <si>
    <t>Šachové kroužky</t>
  </si>
  <si>
    <t>22SPT01-0024</t>
  </si>
  <si>
    <t>22SPT01-0025</t>
  </si>
  <si>
    <t>SKI Adršpach z.s.</t>
  </si>
  <si>
    <t>Rozhýbeme Adršpach</t>
  </si>
  <si>
    <t>22SPT01-0027</t>
  </si>
  <si>
    <t>Pohybová gramotnost</t>
  </si>
  <si>
    <t>22SPT01-0028</t>
  </si>
  <si>
    <t>TC Dvůr Králové - tenisová školička</t>
  </si>
  <si>
    <t>22SPT01-0029</t>
  </si>
  <si>
    <t>Florbalová škola Nové Město nad Metují, z. s.</t>
  </si>
  <si>
    <t>Rozvoj florbalu v Novém Městě nad Metují a okolí</t>
  </si>
  <si>
    <t>22SPT01-0031</t>
  </si>
  <si>
    <t>Škola bruslení 2022</t>
  </si>
  <si>
    <t>22SPT01-0032</t>
  </si>
  <si>
    <t>Po stopách lampionů na Jičínsku</t>
  </si>
  <si>
    <t>22SPT01-0033</t>
  </si>
  <si>
    <t>Radvanický míč 2022 - 8. ročník</t>
  </si>
  <si>
    <t>22SPT01-0034</t>
  </si>
  <si>
    <t>Náchod pro: Středisko volného času Déčko, Náchod, Zámecká 243, IČO 712 36 830</t>
  </si>
  <si>
    <t>Déčko v pohybu</t>
  </si>
  <si>
    <t>22SPT02-0002</t>
  </si>
  <si>
    <t>Grand Prix Hradec Králové 2022</t>
  </si>
  <si>
    <t>22SPT02-0003</t>
  </si>
  <si>
    <t>Bohemia Aerobic Tour 2022 a Bohemia Aerobic Tour SAMC 2022</t>
  </si>
  <si>
    <t>22SPT02-0004</t>
  </si>
  <si>
    <t>XXXI. ročník "Jarní turnaj mládeže"</t>
  </si>
  <si>
    <t>22SPT02-0005</t>
  </si>
  <si>
    <t>22SPT02-0006</t>
  </si>
  <si>
    <t>22SPT02-0007</t>
  </si>
  <si>
    <t>Seriál Krajských přeborů žactva a dorostu v plavání pro rok 2022 na území Královéhradeckého kraje</t>
  </si>
  <si>
    <t>22SPT02-0008</t>
  </si>
  <si>
    <t>22SPT02-0009</t>
  </si>
  <si>
    <t>Uspořádání 19. ročníku Memoriálu Květy Lelkové</t>
  </si>
  <si>
    <t>22SPT02-0010</t>
  </si>
  <si>
    <t>28. mistrovství ČR ve stolním tenisu sportovců s mentálním postižením 2022</t>
  </si>
  <si>
    <t>22SPT02-0011</t>
  </si>
  <si>
    <t>Borský pohár žactva ve skoku na lyžích a severské kombinaci -součást Českého poháru</t>
  </si>
  <si>
    <t>22SPT02-0013</t>
  </si>
  <si>
    <t>Významné sportovní akce SPARTAKu II.</t>
  </si>
  <si>
    <t>22SPT02-0014</t>
  </si>
  <si>
    <t>Východočeské bodovací turnaje mládeže/VčBTM/</t>
  </si>
  <si>
    <t>22SPT02-0015</t>
  </si>
  <si>
    <t>Zimní MČR staršího žactva v plavání 2022</t>
  </si>
  <si>
    <t>22SPT02-0016</t>
  </si>
  <si>
    <t>Atletika - Celorepublikové finále poháru Rozhlasu</t>
  </si>
  <si>
    <t>22SPT02-0017</t>
  </si>
  <si>
    <t>22SPT02-0018</t>
  </si>
  <si>
    <t>Pořádání sport. akce GPA U15 + GPA U17 jednotlivců v badmintonu.</t>
  </si>
  <si>
    <t>22SPT02-0019</t>
  </si>
  <si>
    <t>22SPT02-0021</t>
  </si>
  <si>
    <t>Finále a kvalifikace Českých pohárů mládeže</t>
  </si>
  <si>
    <t>22SPT02-0022</t>
  </si>
  <si>
    <t>22SPT02-0023</t>
  </si>
  <si>
    <t>MČR v biatlonu žactva 2022</t>
  </si>
  <si>
    <t>22SPT02-0024</t>
  </si>
  <si>
    <t>Velká cena Náchoda v krasobruslení</t>
  </si>
  <si>
    <t>22SPT02-0027</t>
  </si>
  <si>
    <t>Klub freestylového lyžování Most z.s.</t>
  </si>
  <si>
    <t>Evropský pohár v akrobatickém lyžování  Big Air</t>
  </si>
  <si>
    <t>22SPT02-0028</t>
  </si>
  <si>
    <t>Carla.kupkolo.cz Dvůr Králové nad Labem z. s.</t>
  </si>
  <si>
    <t>Český pohár mládeže a žen na silnici s mezinárodní účastí</t>
  </si>
  <si>
    <t>22SPT02-0029</t>
  </si>
  <si>
    <t>MČR v klasickém lyžování st. žactva 2022</t>
  </si>
  <si>
    <t>22SPT02-0030</t>
  </si>
  <si>
    <t>Hradecké memoriály</t>
  </si>
  <si>
    <t>22SPT02-0031</t>
  </si>
  <si>
    <t>Dance Team Hradec Králové z.s.</t>
  </si>
  <si>
    <t>Hradec Králové Open 2022 - WDSF Open  /33.ročník/</t>
  </si>
  <si>
    <t>22SPT02-0032</t>
  </si>
  <si>
    <t>GOLFOVÝ TURNAJ MLÁDEŽE GCHK 2022</t>
  </si>
  <si>
    <t>22SPT02-0033</t>
  </si>
  <si>
    <t>Pořádání BTM nejmladšího žactva U 11 v TJ Sokol Jaroměř - Josefov 2</t>
  </si>
  <si>
    <t>22SPT02-0034</t>
  </si>
  <si>
    <t>Celostátní turnaje a mistrovství juniorů ve squashi</t>
  </si>
  <si>
    <t>22SPT02-0036</t>
  </si>
  <si>
    <t>20. ročník "Mistrovství Královehradeckého kraje dětí a mládeže v parkurovém skákání pro rok 2022"</t>
  </si>
  <si>
    <t>22SPT02-0037</t>
  </si>
  <si>
    <t>Mistrovství ČR SKIF 2022</t>
  </si>
  <si>
    <t>22SPT02-0038</t>
  </si>
  <si>
    <t>Jarní pohár města Hradec Králové - 31. ročník</t>
  </si>
  <si>
    <t>22SPT02-0040</t>
  </si>
  <si>
    <t>Poháry mládeže 2022</t>
  </si>
  <si>
    <t>22SPT02-0041</t>
  </si>
  <si>
    <t>Mezinárodní turnaj Akvasalon</t>
  </si>
  <si>
    <t>22SPT02-0042</t>
  </si>
  <si>
    <t>Sokol Cup CEFTA 2022</t>
  </si>
  <si>
    <t>22SPT02-0043</t>
  </si>
  <si>
    <t>TC Dvůr Králové - tenisové turnaje</t>
  </si>
  <si>
    <t>22SPT02-0044</t>
  </si>
  <si>
    <t>Mistrovství České republiky mažoretek 2022</t>
  </si>
  <si>
    <t>22SPT02-0046</t>
  </si>
  <si>
    <t>22SPT02-0047</t>
  </si>
  <si>
    <t>Celostátní soutěž mládeže v inline hokeji</t>
  </si>
  <si>
    <t>22SPT02-0050</t>
  </si>
  <si>
    <t>22SPT03-0001</t>
  </si>
  <si>
    <t>22SPT03-0002</t>
  </si>
  <si>
    <t>22SPT03-0003</t>
  </si>
  <si>
    <t>SPORTEM PROTI DROGÁM</t>
  </si>
  <si>
    <t>22SPT03-0004</t>
  </si>
  <si>
    <t>SK RN Hradec Králové, z.s.</t>
  </si>
  <si>
    <t>22SPT03-0005</t>
  </si>
  <si>
    <t>Závod triatlonových nadějí 2022</t>
  </si>
  <si>
    <t>22SPT03-0006</t>
  </si>
  <si>
    <t xml:space="preserve">Do přírody po svých </t>
  </si>
  <si>
    <t>22SPT03-0007</t>
  </si>
  <si>
    <t>Uspořádání 7. ročníku Olfin Car Trutnovského půlmaratonu</t>
  </si>
  <si>
    <t>22SPT03-0008</t>
  </si>
  <si>
    <t>Metrostav Handy Cyklo Maraton 2022</t>
  </si>
  <si>
    <t>22SPT03-0009</t>
  </si>
  <si>
    <t>22SPT03-0010</t>
  </si>
  <si>
    <t>Pořádání sportovní soutěže východočeské oblasti</t>
  </si>
  <si>
    <t>22SPT03-0011</t>
  </si>
  <si>
    <t>Velká cena Českomoravského klubu veteránů ve stolním tenisu - 41.ročník</t>
  </si>
  <si>
    <t>22SPT03-0012</t>
  </si>
  <si>
    <t>Velká cena východních Ćech v bězích</t>
  </si>
  <si>
    <t>22SPT03-0013</t>
  </si>
  <si>
    <t>Sportovní klub Týniště nad Orlicí, z. s.</t>
  </si>
  <si>
    <t>30. ročník silničního běhu „ Týnišťská desítka“</t>
  </si>
  <si>
    <t>22SPT03-0014</t>
  </si>
  <si>
    <t xml:space="preserve">Královéhradecký volejbal pro všechny </t>
  </si>
  <si>
    <t>22SPT03-0015</t>
  </si>
  <si>
    <t>Rychnovský šachový festival seniorů (RŠFS)</t>
  </si>
  <si>
    <t>22SPT03-0016</t>
  </si>
  <si>
    <t xml:space="preserve"> Jarní turnaj, Mikulášský turnaj</t>
  </si>
  <si>
    <t>22SPT03-0017</t>
  </si>
  <si>
    <t>Cyklomaraton Hradec Králové 2022</t>
  </si>
  <si>
    <t>22SPT03-0018</t>
  </si>
  <si>
    <t>KTS Pardubice, z. s.</t>
  </si>
  <si>
    <t>400 ultra - MTB ultramaraton</t>
  </si>
  <si>
    <t>22SPT03-0019</t>
  </si>
  <si>
    <t>WINTER RUN HRADEC  KRÁLOVÉ 2022</t>
  </si>
  <si>
    <t>22SPT03-0020</t>
  </si>
  <si>
    <t>Memoriál Františka Šoulavého - velikonoční turnaj v bleskovém šachu 2022 - 66. ročník</t>
  </si>
  <si>
    <t>22SPT03-0021</t>
  </si>
  <si>
    <t>Město na kolech - XXI.ročník</t>
  </si>
  <si>
    <t>22SPT03-0022</t>
  </si>
  <si>
    <t>22SPT03-0023</t>
  </si>
  <si>
    <t>Krkonošská 70MTB v roce 2022</t>
  </si>
  <si>
    <t>22SPT03-0024</t>
  </si>
  <si>
    <t>Seriál  závodů pro registrované a neregistrované sportovce - děti, mládež a seniory 2022</t>
  </si>
  <si>
    <t>22SPT03-0026</t>
  </si>
  <si>
    <t>Benchpress &amp; Deadlift International Cup 2022</t>
  </si>
  <si>
    <t>22SPT03-0027</t>
  </si>
  <si>
    <t>Neflákej se - Vánoční půlmaraton</t>
  </si>
  <si>
    <t>22SPT03-0028</t>
  </si>
  <si>
    <t>Série 4 turnajů pro dospělé + GPB O Hradeckého lva 48. ročník.</t>
  </si>
  <si>
    <t>22SPT03-0029</t>
  </si>
  <si>
    <t>Hradec Floorball Cup 2022</t>
  </si>
  <si>
    <t>22SPT03-0030</t>
  </si>
  <si>
    <t>O pohár Sportovní akademie 2022</t>
  </si>
  <si>
    <t>22SPT03-0031</t>
  </si>
  <si>
    <t>22SPT03-0032</t>
  </si>
  <si>
    <t>11.ročník Miletínského scorelaufu</t>
  </si>
  <si>
    <t>22SPT03-0033</t>
  </si>
  <si>
    <t>Tréninkové centrum PK Sport, z.s.</t>
  </si>
  <si>
    <t>9. a 10. Hokejový turnaj amatérských týmů Krakonoš Brewery Cup</t>
  </si>
  <si>
    <t>22SPT04-0001</t>
  </si>
  <si>
    <t>Činnost sportovního střediska a Regionálního klubového centra HBC Jičín</t>
  </si>
  <si>
    <t>22SPT04-0002</t>
  </si>
  <si>
    <t>Činnost sportovních středisek a sportovních center mládeže</t>
  </si>
  <si>
    <t>22SPT04-0003</t>
  </si>
  <si>
    <t>22SPT04-0004</t>
  </si>
  <si>
    <t>Basketbal - Činnost SCM</t>
  </si>
  <si>
    <t>22SPT04-0005</t>
  </si>
  <si>
    <t>Basketbal - Činnost SPS</t>
  </si>
  <si>
    <t>22SPT04-0006</t>
  </si>
  <si>
    <t>Biatloňáci SpS Vrchlabí</t>
  </si>
  <si>
    <t>22SPT04-0007</t>
  </si>
  <si>
    <t>Klasici SpS Vrchlabí</t>
  </si>
  <si>
    <t>22SPT04-0008</t>
  </si>
  <si>
    <t>Podpora mládežnických týmů ve SpSM RMSK Cidlina Nový Bydžov</t>
  </si>
  <si>
    <t>22SPT04-0009</t>
  </si>
  <si>
    <t>Zajištění tréninkové a závodní činnosti členů sportovních tříd klubu Olfin Car Ski team</t>
  </si>
  <si>
    <t>22SPT04-0010</t>
  </si>
  <si>
    <t>22SPT04-0011</t>
  </si>
  <si>
    <t>Alpské lyžování - Činnost SPS</t>
  </si>
  <si>
    <t>22SPT04-0012</t>
  </si>
  <si>
    <t>Plavání - Činnost SPS</t>
  </si>
  <si>
    <t>22SPT04-0013</t>
  </si>
  <si>
    <t>Atletika - Činnost SCM</t>
  </si>
  <si>
    <t>22SPT04-0014</t>
  </si>
  <si>
    <t>Atletika - Činnost SPS</t>
  </si>
  <si>
    <t>22SPT04-0015</t>
  </si>
  <si>
    <t>22SPT04-0016</t>
  </si>
  <si>
    <t>22SPT04-0017</t>
  </si>
  <si>
    <t>Krajská centra talentované mládeže volejbalového svazu</t>
  </si>
  <si>
    <t>22SPT04-0018</t>
  </si>
  <si>
    <t>SCM TJ Slavia chlapci</t>
  </si>
  <si>
    <t>22SPT04-0019</t>
  </si>
  <si>
    <t>22SPT04-0020</t>
  </si>
  <si>
    <t>22SPT04-0021</t>
  </si>
  <si>
    <t>Činnost sportovního střediska mládeže stolního tenisu Tatran Hostinné 2022</t>
  </si>
  <si>
    <t>22SPT04-0022</t>
  </si>
  <si>
    <t>Provoz badmintonového sportovního centra mládeže 2022</t>
  </si>
  <si>
    <t>22SPT04-0023</t>
  </si>
  <si>
    <t>Podpora celoroční činnosti s mládeží HC Náchod</t>
  </si>
  <si>
    <t>22SPT04-0024</t>
  </si>
  <si>
    <t>Sportovní středisko mládeže Panda</t>
  </si>
  <si>
    <t>22SPT04-0025</t>
  </si>
  <si>
    <t>22SPT04-0026</t>
  </si>
  <si>
    <t>22SPT04-0027</t>
  </si>
  <si>
    <t>GOLFOVÉ TRÉNINKOVÉ CENTRUM MLÁDEŽE GCHK 2022</t>
  </si>
  <si>
    <t>22SPT04-0028</t>
  </si>
  <si>
    <t>Kvalitní podmínky sportovního centra mládeže SK Vrchlabí SMOLA KONSTRUKCE</t>
  </si>
  <si>
    <t>22SPT04-0029</t>
  </si>
  <si>
    <t>SCM oddílu atletiky</t>
  </si>
  <si>
    <t>22SPT04-0030</t>
  </si>
  <si>
    <t xml:space="preserve">SpS oddílu atletiky </t>
  </si>
  <si>
    <t>22SPT04-0031</t>
  </si>
  <si>
    <t>Podpora juniorů a mládeže ve squashi</t>
  </si>
  <si>
    <t>22SPT04-0032</t>
  </si>
  <si>
    <t>Sportovní středisko mládeže stolního tenisu při TJ Sokol Jaroměř - Josefov 2</t>
  </si>
  <si>
    <t>22SPT04-0033</t>
  </si>
  <si>
    <t>Činnost Sportovního střediska Sportovní akademie Špindlerův Mlýn 2022</t>
  </si>
  <si>
    <t>22SPT04-0034</t>
  </si>
  <si>
    <t>Provozování Sportovního centra mládeže Královéhradecka v orientačním běhu v roce 2022</t>
  </si>
  <si>
    <t>22SPT04-0035</t>
  </si>
  <si>
    <t>Podpora sportovního střediska mládeže v roce 2022</t>
  </si>
  <si>
    <t>22SPT04-0036</t>
  </si>
  <si>
    <t xml:space="preserve">SCM oddíl basketbalu </t>
  </si>
  <si>
    <t>22SPT04-0037</t>
  </si>
  <si>
    <t>SpS oddíl basketbalu</t>
  </si>
  <si>
    <t>22SPT04-0038</t>
  </si>
  <si>
    <t>Podpora materiálového a trenérského zabezpečení SpS při TJ SOKOL Deštné v Orlických horách z.s. v roce 2022</t>
  </si>
  <si>
    <t>22SPT04-0039</t>
  </si>
  <si>
    <t>22SPT04-0040</t>
  </si>
  <si>
    <t>HC Nová Paka - sportovní středisko mládeže</t>
  </si>
  <si>
    <t>22SPT04-0041</t>
  </si>
  <si>
    <t>FC Vrchlabí z.s.</t>
  </si>
  <si>
    <t>Podpora činnosti SpSM FC Vrchlabí</t>
  </si>
  <si>
    <t>22SPT04-0042</t>
  </si>
  <si>
    <t>22SPT04-0043</t>
  </si>
  <si>
    <t>22SPT04-0044</t>
  </si>
  <si>
    <t>Činnost sportovního centra mládeže v atletice při SK Nové Město nad Metují</t>
  </si>
  <si>
    <t>22SPT04-0045</t>
  </si>
  <si>
    <t>Činnost sportovního střediska v atletice Sportovního klubu Nové Město nad Metují</t>
  </si>
  <si>
    <t>22SPT04-0046</t>
  </si>
  <si>
    <t xml:space="preserve">SpS rychlostní kanoistika </t>
  </si>
  <si>
    <t>22SPT04-0047</t>
  </si>
  <si>
    <t xml:space="preserve">SCM rychlostní kanoistika </t>
  </si>
  <si>
    <t>22SPT04-0048</t>
  </si>
  <si>
    <t>SCM oddílu juda</t>
  </si>
  <si>
    <t>22SPT05-0001</t>
  </si>
  <si>
    <t>VODÁČEK závodí 2022</t>
  </si>
  <si>
    <t>22SPT05-0002</t>
  </si>
  <si>
    <t>Podpora krajských reprezentačních výběrů mládeže a reprezentace na republikových, evropských a celosvětových soutěžích</t>
  </si>
  <si>
    <t>22SPT05-0003</t>
  </si>
  <si>
    <t>22SPT05-0004</t>
  </si>
  <si>
    <t>Vodní slalom a sezóna  2022</t>
  </si>
  <si>
    <t>22SPT05-0005</t>
  </si>
  <si>
    <t>Basketbal - Podpora krajských repre. výběrů mládeže a reprezentace na republ., evropských a celosvětových soutěžích</t>
  </si>
  <si>
    <t>22SPT05-0006</t>
  </si>
  <si>
    <t xml:space="preserve">Cykloklub Jičín - podpora reprezentantů </t>
  </si>
  <si>
    <t>22SPT05-0007</t>
  </si>
  <si>
    <t>22SPT05-0008</t>
  </si>
  <si>
    <t>Plavání - Podpora krajských reprezentačních výběrů mládeže a reprezentace na republ., evropských a celosvětových soutěžích</t>
  </si>
  <si>
    <t>22SPT05-0009</t>
  </si>
  <si>
    <t>Reprezentace juniorů na krajských, zemských a republikových soutěžích v minigolfu a reprezentace ČR.</t>
  </si>
  <si>
    <t>22SPT05-0010</t>
  </si>
  <si>
    <t>Atletika - Podpora krajských reprezentačních výběrů mládeže a reprezentace na republ., evropských a celosvětových soutěžích</t>
  </si>
  <si>
    <t>22SPT05-0011</t>
  </si>
  <si>
    <t>Podpora mladých závodníků SKBU Trutnov 2022</t>
  </si>
  <si>
    <t>22SPT05-0012</t>
  </si>
  <si>
    <t>22SPT05-0013</t>
  </si>
  <si>
    <t>REPRE ADG 2022</t>
  </si>
  <si>
    <t>22SPT05-0014</t>
  </si>
  <si>
    <t>22SPT05-0015</t>
  </si>
  <si>
    <t>22SPT05-0016</t>
  </si>
  <si>
    <t>22SPT05-0017</t>
  </si>
  <si>
    <t>22SPT05-0018</t>
  </si>
  <si>
    <t>Příprava krajského výběru žactva OB</t>
  </si>
  <si>
    <t>22SPT05-0019</t>
  </si>
  <si>
    <t>Příprava dětí a mládeže pro reprezentaci KHK na republik.soutěžích (ŽL, DL a EXL včetně MČR), reprezentaci ČR a ODM</t>
  </si>
  <si>
    <t>22SPT05-0020</t>
  </si>
  <si>
    <t>Krajský sportovní výběr mládeže Královéhradeckého kraje v běhu na lyžích</t>
  </si>
  <si>
    <t>22SPT05-0021</t>
  </si>
  <si>
    <t>22SPT05-0022</t>
  </si>
  <si>
    <t>REPREZENTACE MLÁDEŽE GCHK 2022</t>
  </si>
  <si>
    <t>22SPT05-0023</t>
  </si>
  <si>
    <t>Podpora reprezentace KHK - SK Vrchlabí SMOLA KONSTRUKCE</t>
  </si>
  <si>
    <t>22SPT05-0024</t>
  </si>
  <si>
    <t>Kin-ball Hradec Králové z.s.</t>
  </si>
  <si>
    <t xml:space="preserve">Mistrovství světa klubů v Hradci Králové </t>
  </si>
  <si>
    <t>22SPT05-0025</t>
  </si>
  <si>
    <t>22SPT05-0026</t>
  </si>
  <si>
    <t xml:space="preserve">Podpora reprezentantů ČR ve squashi </t>
  </si>
  <si>
    <t>22SPT05-0027</t>
  </si>
  <si>
    <t>TJ Slovan Pec pod Sněžkou, z.s.</t>
  </si>
  <si>
    <t>Podpora sportovní činnosti reprezentantky Hany Semerákové</t>
  </si>
  <si>
    <t>22SPT05-0028</t>
  </si>
  <si>
    <t>Podpora krasobruslařek na přípravu na MČR v krasobruslení</t>
  </si>
  <si>
    <t>22SPT05-0029</t>
  </si>
  <si>
    <t>Podpora účasti hráčů a družstev klubu na republikových a vyšších soutěžích v šachu</t>
  </si>
  <si>
    <t>22SPT05-0030</t>
  </si>
  <si>
    <t>22SPT05-0031</t>
  </si>
  <si>
    <t>Podpora mládeže na republikových a mezinárodních soutěžích 2022</t>
  </si>
  <si>
    <t>22SPT05-0032</t>
  </si>
  <si>
    <t>22SPT05-0033</t>
  </si>
  <si>
    <t>22SPT05-0034</t>
  </si>
  <si>
    <t>Příprava a účast reprezentace mládeže na Mistrovství Evropy v tchoukballu</t>
  </si>
  <si>
    <t>22SPT05-0035</t>
  </si>
  <si>
    <t>22SPT05-0036</t>
  </si>
  <si>
    <t>Výprava kadetek a juniorek na Mistrovství Evropy mažoretek 2022</t>
  </si>
  <si>
    <t>22SPT05-0037</t>
  </si>
  <si>
    <t>Příprava na vrcholné soutěže 2022</t>
  </si>
  <si>
    <t>22SPT05-0038</t>
  </si>
  <si>
    <t>22SPT05-0039</t>
  </si>
  <si>
    <t>22SPT05-0040</t>
  </si>
  <si>
    <t>22SPT05-0041</t>
  </si>
  <si>
    <t>Regionální svaz hokejbalu pro Pardubický a Královéhradecký kraj</t>
  </si>
  <si>
    <t>Příprava hokejbalového týmu Výběru Královéhradeckého kraje na Hejtmanském poháru "Turnaji krajských výběrů"</t>
  </si>
  <si>
    <t>22SPT05-0042</t>
  </si>
  <si>
    <t>22SPT05-0043</t>
  </si>
  <si>
    <t>Tréninkem k úspěchům</t>
  </si>
  <si>
    <t>22SPT05-0044</t>
  </si>
  <si>
    <t>Podpora jezdeckého talentu - sestry Novotné 2022</t>
  </si>
  <si>
    <t>22SPT05-0045</t>
  </si>
  <si>
    <t>22SPT05-0046</t>
  </si>
  <si>
    <t>Tým SGP, z.s.</t>
  </si>
  <si>
    <t>Nadějné gymnastky z SGP</t>
  </si>
  <si>
    <t>22SPT05-0047</t>
  </si>
  <si>
    <t>S koňmi v srdci</t>
  </si>
  <si>
    <t>22SPT05-0048</t>
  </si>
  <si>
    <t>Podpora autokrosových talentů IV.</t>
  </si>
  <si>
    <t>22SPT07-0001</t>
  </si>
  <si>
    <t>22SPT07-0003</t>
  </si>
  <si>
    <t>Školení trenérů 3. třídy volejbalu</t>
  </si>
  <si>
    <t>22SPT07-0005</t>
  </si>
  <si>
    <t>22SPT07-0007</t>
  </si>
  <si>
    <t>Kurz rozhodčích Královehradeckého kraje - jezdectví</t>
  </si>
  <si>
    <t>22SPT07-0008</t>
  </si>
  <si>
    <t>22SPT07-0009</t>
  </si>
  <si>
    <t>22SPT07-0010</t>
  </si>
  <si>
    <t>Český badmintonový svaz, z.s.</t>
  </si>
  <si>
    <t>Vzdělávání badmintonových trenérů a školení nových rozhodčích</t>
  </si>
  <si>
    <t>22SPT07-0011</t>
  </si>
  <si>
    <t>22SPT08-0001</t>
  </si>
  <si>
    <t>HBC Jičín - extraliga 1. liga házené</t>
  </si>
  <si>
    <t>22SPT08-0002</t>
  </si>
  <si>
    <t>Atletická sezóna 2022 hendikepovaného atleta Martina Zacha</t>
  </si>
  <si>
    <t>22SPT08-0003</t>
  </si>
  <si>
    <t>22SPT08-0004</t>
  </si>
  <si>
    <t>Vrcholoví sportovci SPARTAKu Trutnov</t>
  </si>
  <si>
    <t>22SPT08-0005</t>
  </si>
  <si>
    <t>Dělnická tělovýchovná jednota Hradec Králové, z.s.</t>
  </si>
  <si>
    <t>Kolektivní sport - 1.liga stolní tenis - muži</t>
  </si>
  <si>
    <t>22SPT08-0006</t>
  </si>
  <si>
    <t>1.liga žen v klubu IBK Hradec Králové</t>
  </si>
  <si>
    <t>22SPT08-0007</t>
  </si>
  <si>
    <t xml:space="preserve">Podpora členů SK Integra,z.s. při přípravě a reprezentaci  na mezinárodních akcích pro mentálně postižené sportovce </t>
  </si>
  <si>
    <t>22SPT08-0008</t>
  </si>
  <si>
    <t>Extraliga mužů</t>
  </si>
  <si>
    <t>22SPT08-0009</t>
  </si>
  <si>
    <t>Podpora prvoligového týmu žen</t>
  </si>
  <si>
    <t>22SPT08-0010</t>
  </si>
  <si>
    <t>22SPT08-0011</t>
  </si>
  <si>
    <t>Podpora přípravy a účasti ligových družstev TJ Sokol Dobruška v roce 2022</t>
  </si>
  <si>
    <t>22SPT08-0012</t>
  </si>
  <si>
    <t>Podpora vrcholového a výkonnostního sportu Loko Trutnov - alpské lyžování, atletika</t>
  </si>
  <si>
    <t>22SPT08-0013</t>
  </si>
  <si>
    <t>Podpora reprezentanta T. Peška 2021</t>
  </si>
  <si>
    <t>22SPT08-0014</t>
  </si>
  <si>
    <t xml:space="preserve">Příprava prvoligových družstev mužů a žen </t>
  </si>
  <si>
    <t>22SPT08-0015</t>
  </si>
  <si>
    <t>Elkov Kasper 2022</t>
  </si>
  <si>
    <t>22SPT08-0016</t>
  </si>
  <si>
    <t>22SPT08-0017</t>
  </si>
  <si>
    <t>22SPT08-0018</t>
  </si>
  <si>
    <t>Prvoligový volejbal v Hronově</t>
  </si>
  <si>
    <t>22SPT08-0019</t>
  </si>
  <si>
    <t>Podpora reprezentantů České republiky v přípravě na zimní olympijské hry, mistrovství světa, světové a evropské poháry.</t>
  </si>
  <si>
    <t>22SPT08-0020</t>
  </si>
  <si>
    <t>Podpora startu týmu FBK Jičín ve florbalové extralize žen</t>
  </si>
  <si>
    <t>22SPT08-0022</t>
  </si>
  <si>
    <t>22SPT08-0023</t>
  </si>
  <si>
    <t>1. liga žen Volejbal Červený Kostelec</t>
  </si>
  <si>
    <t>22SPT08-0024</t>
  </si>
  <si>
    <t>22SPT08-0025</t>
  </si>
  <si>
    <t>VRCHOLOVÝ SPORT GCHK 2022</t>
  </si>
  <si>
    <t>22SPT08-0026</t>
  </si>
  <si>
    <t>Český tým transplantovaných, z.s.</t>
  </si>
  <si>
    <t>11. Evropský šampionát dialyzovaných a transplantovaných sportovců</t>
  </si>
  <si>
    <t>22SPT08-0027</t>
  </si>
  <si>
    <t>Vrcholový sport SK Karate Spartak HK 2022</t>
  </si>
  <si>
    <t>22SPT08-0028</t>
  </si>
  <si>
    <t>Podpora reprezentantů ČR v účasti na soutěžích s mezinárodní účastí  2022</t>
  </si>
  <si>
    <t>22SPT08-0029</t>
  </si>
  <si>
    <t>Zajištění podmínek pro vrcholový trénink Ondřeje Fejfara</t>
  </si>
  <si>
    <t>22SPT08-0030</t>
  </si>
  <si>
    <t>22SPT08-0031</t>
  </si>
  <si>
    <t>Podpora reprezentanta České republiky v olympijském triatlonu Jana Volára</t>
  </si>
  <si>
    <t>22SPT08-0032</t>
  </si>
  <si>
    <t>Výprava seniorek na Mistrovství Evropy v Zadaru 2022</t>
  </si>
  <si>
    <t>22SPT08-0033</t>
  </si>
  <si>
    <t>22SPT08-0034</t>
  </si>
  <si>
    <t>Podpora vrcholového sportu, reprezentanta TJ SOKOL Deštné v O.h. z.s. v alpském lyžování pro rok 2022</t>
  </si>
  <si>
    <t>22SPT08-0035</t>
  </si>
  <si>
    <t>HC Stadion Vrchlabí s.r.o.</t>
  </si>
  <si>
    <t>Podpora HC Stadion Vrchlabí s.r.o.</t>
  </si>
  <si>
    <t>22SPT08-0036</t>
  </si>
  <si>
    <t>22SPT08-0037</t>
  </si>
  <si>
    <t>Jezdecká sezona 2022</t>
  </si>
  <si>
    <t>22SPT08-0038</t>
  </si>
  <si>
    <t>SVS - Extraliga a 1. liga žen ve stolním tenisu - podpora první a druhé nejvyšší soutěže v ČR</t>
  </si>
  <si>
    <t>22SPT08-0039</t>
  </si>
  <si>
    <t>22SPT08-0040</t>
  </si>
  <si>
    <t xml:space="preserve">Podpora vrcholové a výkonnostní atletiky v SK Nové Město nad Metují </t>
  </si>
  <si>
    <t>22SPT08-0041</t>
  </si>
  <si>
    <t>SK SPEEDSKI CZ - Podpora reprezentace ČR 2022</t>
  </si>
  <si>
    <t>22SPT08-0042</t>
  </si>
  <si>
    <t>Příprava a účast na ME 2022</t>
  </si>
  <si>
    <t>22SPT08-0043</t>
  </si>
  <si>
    <t xml:space="preserve">Družstva v nejvyšší republikové soutěži </t>
  </si>
  <si>
    <t>22SPT08-0044</t>
  </si>
  <si>
    <t>22SPT09-0002</t>
  </si>
  <si>
    <t>Olympiáda dětí a mládeže 2022</t>
  </si>
  <si>
    <t>22SPT09-0003</t>
  </si>
  <si>
    <t>Příprava plaveckého výběru KHK pro ODM</t>
  </si>
  <si>
    <t>22SPT09-0004</t>
  </si>
  <si>
    <t>Biatlonové naděje KHK 2022 pro ODM</t>
  </si>
  <si>
    <t>22SPT09-0005</t>
  </si>
  <si>
    <t>Příprava talentované mládeže na ODM 2021</t>
  </si>
  <si>
    <t>22SPT09-0006</t>
  </si>
  <si>
    <t>Příprava krajských reprezentantů ledního hokeje na ZODM 2023</t>
  </si>
  <si>
    <t>22SPT09-0007</t>
  </si>
  <si>
    <t>Podpora přípravy badmintonistů Královéhradeckého kraje na ODM 2022</t>
  </si>
  <si>
    <t>22SPT09-0008</t>
  </si>
  <si>
    <t>Příprava krasobruslařů na ZODM</t>
  </si>
  <si>
    <t>22SPT09-0010</t>
  </si>
  <si>
    <t>22SPT09-0011</t>
  </si>
  <si>
    <t>22SPT09-0012</t>
  </si>
  <si>
    <t xml:space="preserve">Příprava na LODM </t>
  </si>
  <si>
    <t>22SPT09-0013</t>
  </si>
  <si>
    <t>22SPT09-0014</t>
  </si>
  <si>
    <t>22SPT09-0016</t>
  </si>
  <si>
    <t>Příprava reprezentantů kraje na LODM 2022</t>
  </si>
  <si>
    <t>22SPT10-0003</t>
  </si>
  <si>
    <t>Havarijní stav budovy kabin TJ Sokol Stárkov,z.s., st.p.č.311,k.ú.Stárkov 754838, dokončení rekonstrukce budovy</t>
  </si>
  <si>
    <t>22SPT10-0004</t>
  </si>
  <si>
    <t>Stavební úpravy sokolovny  - 2. etapa - kanalizační přípojka, sociální zařízení</t>
  </si>
  <si>
    <t>22SPT10-0005</t>
  </si>
  <si>
    <t>Revitalizace 3 nafukovacích hal v TENIS-CENTRU DTJ HK</t>
  </si>
  <si>
    <t>22SPT10-0006</t>
  </si>
  <si>
    <t>Tělocvičná jednota Sokol Kopidlno</t>
  </si>
  <si>
    <t>22SPT10 - Podpora investic do sportovních objektů</t>
  </si>
  <si>
    <t>22SPT10-0007</t>
  </si>
  <si>
    <t>Tělocvičná jednota Sokol Žireč</t>
  </si>
  <si>
    <t>Zateplení stávající budovy a provedení nové fasády</t>
  </si>
  <si>
    <t>22SPT10-0008</t>
  </si>
  <si>
    <t>TJ Nová Paka, z. s.</t>
  </si>
  <si>
    <t>Podzemní nádrž na dešťovou vodu</t>
  </si>
  <si>
    <t>22SPT10-0010</t>
  </si>
  <si>
    <t>Tělocvičná jednota Sokol Třebechovice pod Orebem</t>
  </si>
  <si>
    <t>Rekonstrukce osvětlení vč.stropu</t>
  </si>
  <si>
    <t>22SPT10-0011</t>
  </si>
  <si>
    <t>Tělocvičná jednota Sokol Chlumec nad Cidlinou</t>
  </si>
  <si>
    <t>Rekonstrukce sociálního zařízení a vodovodního řádu</t>
  </si>
  <si>
    <t>22SPT10-0012</t>
  </si>
  <si>
    <t>Rekonstrukce sociálního zařízení v sokolovně v Dobrušce II. etapa</t>
  </si>
  <si>
    <t>22SPT10-0013</t>
  </si>
  <si>
    <t>Rekonstrukce sportovní haly Slavia V. etapa</t>
  </si>
  <si>
    <t>22SPT10-0014</t>
  </si>
  <si>
    <t>Dokončení výměny špaletových oken v sokolovně</t>
  </si>
  <si>
    <t>22SPT10-0016</t>
  </si>
  <si>
    <t>Rekonstrukce víceúčelového hřiště</t>
  </si>
  <si>
    <t>22KPG01 - Podpora kulturních aktivit</t>
  </si>
  <si>
    <t>22KPG04 - Obnova historických varhan</t>
  </si>
  <si>
    <t>22KPG05 - Podpora zachování nemateriálního kulturního dědictví</t>
  </si>
  <si>
    <t>22KPG06 - Podpora činnosti muzeí a galerií</t>
  </si>
  <si>
    <t>22KPG07 - Rezidence v oblasti kultury</t>
  </si>
  <si>
    <t>22KPG08 - Podpora mobility v kultuře</t>
  </si>
  <si>
    <t>22KPG09 - Kreativní vouchery pro kulturní dědictví KHK</t>
  </si>
  <si>
    <t>22KPGU2 - Obnova památkového fondu</t>
  </si>
  <si>
    <t>22KPG01-0001</t>
  </si>
  <si>
    <t>Camerata Nova Náchod 2022</t>
  </si>
  <si>
    <t>22KPG01-0002</t>
  </si>
  <si>
    <t>Sympozium ilustrace 2022</t>
  </si>
  <si>
    <t>22KPG01-0004</t>
  </si>
  <si>
    <t>Daneťáček 2022</t>
  </si>
  <si>
    <t>22KPG01-0005</t>
  </si>
  <si>
    <t>Hudební festival MetalGate Czech Death Fest 2022</t>
  </si>
  <si>
    <t>22KPG01-0007</t>
  </si>
  <si>
    <t>XIX. Hudební festival F. I. Tůmy</t>
  </si>
  <si>
    <t>22KPG01-0009</t>
  </si>
  <si>
    <t>Fišerův Bydžov 2021 - 26. ročník</t>
  </si>
  <si>
    <t>22KPG01-0010</t>
  </si>
  <si>
    <t>KULTURNÍ AKCE - HUDBA,TANEC A ZPĚV</t>
  </si>
  <si>
    <t>22KPG01-0011</t>
  </si>
  <si>
    <t>22KPG01-0012</t>
  </si>
  <si>
    <t>Slavnosti Hořických trubiček 2022 - 10. ročník</t>
  </si>
  <si>
    <t>22KPG01-0013</t>
  </si>
  <si>
    <t>75. ročník amatérské divadelní přehlídky "Klicperův Chlumec"</t>
  </si>
  <si>
    <t>22KPG01-0014</t>
  </si>
  <si>
    <t>Taneční divadlo Honzy Pokusila (TDHP)</t>
  </si>
  <si>
    <t>22KPG01-0015</t>
  </si>
  <si>
    <t>Město Trutnov pro: Společenské centrum Trutnovska pro kulturu a volný čas, IČO 72049537</t>
  </si>
  <si>
    <t>Trutnovský podzim 2022</t>
  </si>
  <si>
    <t>22KPG01-0017</t>
  </si>
  <si>
    <t>MEZINÁRODNÍ FESTIVAL OUTDOOROVÝCH FILMŮ - 20. ročník</t>
  </si>
  <si>
    <t>22KPG01-0018</t>
  </si>
  <si>
    <t>Hořické hudební slavnosti - 30. ročník</t>
  </si>
  <si>
    <t>22KPG01-0019</t>
  </si>
  <si>
    <t>Jinčí čin 2022</t>
  </si>
  <si>
    <t>22KPG01-0020</t>
  </si>
  <si>
    <t>Opočno Fantiška Kupky 2022</t>
  </si>
  <si>
    <t>22KPG01-0021</t>
  </si>
  <si>
    <t>XXV.týnišťský swingový festival Jardy Marčíka, 3. a 4.6.2022</t>
  </si>
  <si>
    <t>22KPG01-0022</t>
  </si>
  <si>
    <t>DANCE FESTIVAL TRUTNOV 2022</t>
  </si>
  <si>
    <t>22KPG01-0025</t>
  </si>
  <si>
    <t>Sdružení rodičů a přátel dětí a školy při Jiráskově gymnáziu NA</t>
  </si>
  <si>
    <t>DePo 2022 - Náchodské Dny poezie 2020 13. ročník</t>
  </si>
  <si>
    <t>22KPG01-0027</t>
  </si>
  <si>
    <t>V ročník,   Festival Romské Kultůry</t>
  </si>
  <si>
    <t>22KPG01-0029</t>
  </si>
  <si>
    <t>Lodivadlo na Kavčáku 2022</t>
  </si>
  <si>
    <t>22KPG01-0030</t>
  </si>
  <si>
    <t>5. Prapor polních myslivců z.s.</t>
  </si>
  <si>
    <t>Válka našich pradědů</t>
  </si>
  <si>
    <t>22KPG01-0031</t>
  </si>
  <si>
    <t>KK3 Klub konkretistů, z.s.</t>
  </si>
  <si>
    <t>Nábřeží umělců 2022 - Moje místo, můj svět, moje intimita</t>
  </si>
  <si>
    <t>22KPG01-0032</t>
  </si>
  <si>
    <t>Trutnovská alternativní scéna, z. s.</t>
  </si>
  <si>
    <t xml:space="preserve">Trutnovská alternativní scéna z.s. - Webrovkafest na Klučance </t>
  </si>
  <si>
    <t>22KPG01-0035</t>
  </si>
  <si>
    <t xml:space="preserve">Lodžie Worldfest </t>
  </si>
  <si>
    <t>22KPG01-0037</t>
  </si>
  <si>
    <t>Sochařský rok</t>
  </si>
  <si>
    <t>22KPG01-0038</t>
  </si>
  <si>
    <t>Keramické studio Jarmily Tyrnerové s.r.o.</t>
  </si>
  <si>
    <t>Socha v hlíně</t>
  </si>
  <si>
    <t>22KPG01-0041</t>
  </si>
  <si>
    <t>MUZEJNÍ PARNÍ VLAKY 2022</t>
  </si>
  <si>
    <t>22KPG01-0043</t>
  </si>
  <si>
    <t>Slovanská unie z. s.</t>
  </si>
  <si>
    <t>Kulturní dědictví UNESCO 2022</t>
  </si>
  <si>
    <t>22KPG01-0044</t>
  </si>
  <si>
    <t xml:space="preserve">KOLETOVA RTYNĚ 2022 - 56. ročník hudebního festivalu     </t>
  </si>
  <si>
    <t>22KPG01-0045</t>
  </si>
  <si>
    <t>Bez Šance Fest VIII.</t>
  </si>
  <si>
    <t>22KPG01-0046</t>
  </si>
  <si>
    <t>Poláčkovo léto - 27. ročník</t>
  </si>
  <si>
    <t>22KPG01-0047</t>
  </si>
  <si>
    <t xml:space="preserve">Zámecké imaginárium - návrat (ne)pokojných imaginárníků </t>
  </si>
  <si>
    <t>22KPG01-0048</t>
  </si>
  <si>
    <t>Spolek ProART</t>
  </si>
  <si>
    <t>ProART ve Valdštejnské lodžii - ProART Company a ProART Festival 2022</t>
  </si>
  <si>
    <t>22KPG01-0049</t>
  </si>
  <si>
    <t>Zahrádkářský a sportovní spolek Choteč</t>
  </si>
  <si>
    <t>Kočí v Chotči</t>
  </si>
  <si>
    <t>22KPG01-0050</t>
  </si>
  <si>
    <t>Neratovské poutní slavnosti 2022</t>
  </si>
  <si>
    <t>22KPG01-0051</t>
  </si>
  <si>
    <t>22KPG01-0052</t>
  </si>
  <si>
    <t>Broumovská klávesa 2022</t>
  </si>
  <si>
    <t>22KPG01-0053</t>
  </si>
  <si>
    <t>Letní hornové kurzy Broumov 2022</t>
  </si>
  <si>
    <t>22KPG01-0056</t>
  </si>
  <si>
    <t>Péče o duševní zdraví, z.s.</t>
  </si>
  <si>
    <t>Týdny pro duševní zdraví - Východní Čechy 2022</t>
  </si>
  <si>
    <t>22KPG01-0057</t>
  </si>
  <si>
    <t>Město Dvůr Králové n.L. pro: Dům dětí a mládeže JEDNIČKA, Dvůr Králové nad Labem, IČO 71236554</t>
  </si>
  <si>
    <t>28. ročník celostátní soutěže mladých amatérských filmařů JUNIORFILM</t>
  </si>
  <si>
    <t>22KPG01-0058</t>
  </si>
  <si>
    <t>CZECH FLYING LEGENDS s.r.o.</t>
  </si>
  <si>
    <t>Oslavy Dne vítězství v hangáru MIG15</t>
  </si>
  <si>
    <t>22KPG01-0059</t>
  </si>
  <si>
    <t>Královéhradecký architektonický manuál KAM - 5. fáze</t>
  </si>
  <si>
    <t>22KPG01-0060</t>
  </si>
  <si>
    <t>Na jednom břehu / 20th. world music festival</t>
  </si>
  <si>
    <t>22KPG01-0061</t>
  </si>
  <si>
    <t>Menteatrál 2022</t>
  </si>
  <si>
    <t>22KPG01-0062</t>
  </si>
  <si>
    <t>ArtCafé 2022</t>
  </si>
  <si>
    <t>22KPG01-0064</t>
  </si>
  <si>
    <t>44. festival české filmové komedie Nové Město nad Metují</t>
  </si>
  <si>
    <t>22KPG01-0065</t>
  </si>
  <si>
    <t>Hudební léto Kuks 2022</t>
  </si>
  <si>
    <t>22KPG01-0066</t>
  </si>
  <si>
    <t>64. Rychnovská osmička - celostátní soutěž amatérských filmů</t>
  </si>
  <si>
    <t>22KPG01-0068</t>
  </si>
  <si>
    <t>SYMPOSION 2022 aneb Divadlo nás baví</t>
  </si>
  <si>
    <t>22KPG01-0069</t>
  </si>
  <si>
    <t>Výstavní činnost Institutu regionální paměti v roce 2022</t>
  </si>
  <si>
    <t>22KPG01-0070</t>
  </si>
  <si>
    <t>Mezikrajová postupová přehlídka OTEVŘENO 2022</t>
  </si>
  <si>
    <t>22KPG01-0071</t>
  </si>
  <si>
    <t>Za poznáním kulturního dědictví česko-polského pomezí</t>
  </si>
  <si>
    <t>22KPG01-0072</t>
  </si>
  <si>
    <t>FESTIVALY 2022</t>
  </si>
  <si>
    <t>22KPG01-0074</t>
  </si>
  <si>
    <t>Petr Bergmann</t>
  </si>
  <si>
    <t xml:space="preserve">Sigismund Bouška a japonský dřevořez 17. a 18. století </t>
  </si>
  <si>
    <t>22KPG01-0076</t>
  </si>
  <si>
    <t>Hradecký Memoriál - 6. ročník</t>
  </si>
  <si>
    <t>22KPG01-0078</t>
  </si>
  <si>
    <t>Marina Films s.r.o.</t>
  </si>
  <si>
    <t>Zákon času</t>
  </si>
  <si>
    <t>22KPG01-0079</t>
  </si>
  <si>
    <t>Rozsvícený Svíb 2022</t>
  </si>
  <si>
    <t>22KPG01-0080</t>
  </si>
  <si>
    <t>Divadlo Drak pro náctileté</t>
  </si>
  <si>
    <t>22KPG01-0081</t>
  </si>
  <si>
    <t>BROUMOV 2022</t>
  </si>
  <si>
    <t>22KPG01-0082</t>
  </si>
  <si>
    <t>DOTEKY 2022</t>
  </si>
  <si>
    <t>22KPG01-0083</t>
  </si>
  <si>
    <t>Jeden svět Police nad Metují 2022</t>
  </si>
  <si>
    <t>22KPG01-0086</t>
  </si>
  <si>
    <t>74. Polické divadelní hry</t>
  </si>
  <si>
    <t>22KPG01-0088</t>
  </si>
  <si>
    <t>Farní sbor Českobratrské církve evangelické ve Vrchlabí</t>
  </si>
  <si>
    <t>Benefiční festival Zahrada</t>
  </si>
  <si>
    <t>22KPG01-0089</t>
  </si>
  <si>
    <t>JUDr. Václav Žmolík</t>
  </si>
  <si>
    <t>Hudba z ráje 2022</t>
  </si>
  <si>
    <t>22KPG01-0090</t>
  </si>
  <si>
    <t>Letní kino Bio Central</t>
  </si>
  <si>
    <t>22KPG01-0091</t>
  </si>
  <si>
    <t>Sculpture Line</t>
  </si>
  <si>
    <t>22KPG01-0094</t>
  </si>
  <si>
    <t>Geisslers Hofcomoedianten z.s.</t>
  </si>
  <si>
    <t>XII. festival zámeckých a klášterních divadel v KHK</t>
  </si>
  <si>
    <t>22KPG01-0097</t>
  </si>
  <si>
    <t>Spolek Divadelní soubor Erben</t>
  </si>
  <si>
    <t>XXVI. Divadelní Erbenův Miletín</t>
  </si>
  <si>
    <t>22KPG01-0098</t>
  </si>
  <si>
    <t>Bigboš Křinice 2022</t>
  </si>
  <si>
    <t>22KPG01-0100</t>
  </si>
  <si>
    <t>Police Symphony Orchestra, z. s.</t>
  </si>
  <si>
    <t>12. koncertní sezona Police Symphony Orchestra</t>
  </si>
  <si>
    <t>22KPG01-0101</t>
  </si>
  <si>
    <t>Hiki Joki – saunový festival v Hradci Králové</t>
  </si>
  <si>
    <t>22KPG01-0102</t>
  </si>
  <si>
    <t>Artu Kus Festival 2022 - Bojiště Trutnov</t>
  </si>
  <si>
    <t>22KPG01-0103</t>
  </si>
  <si>
    <t>Oživlý Josefov 2022</t>
  </si>
  <si>
    <t>22KPG01-0105</t>
  </si>
  <si>
    <t>Město Dvůr Králové n. L. pro: Hankův dům, městské kulturní zařízení IČO 13583051</t>
  </si>
  <si>
    <t>Festival Dny R. A. Dvorského - 27. ročník</t>
  </si>
  <si>
    <t>22KPG04-0001</t>
  </si>
  <si>
    <t>Oprava varhan v kostele Nanebevzetí Panny Marie v Lukavici u Rychnova nad Kněžnou</t>
  </si>
  <si>
    <t>22KPG04-0002</t>
  </si>
  <si>
    <t>22KPG04-0003</t>
  </si>
  <si>
    <t>Dokončení opravy varhan v kostele sv. Václava ve Staré Vod</t>
  </si>
  <si>
    <t>22KPG04-0004</t>
  </si>
  <si>
    <t>OBEC KOCBEŘE</t>
  </si>
  <si>
    <t>Obnova varhan v kostele sv. Floriána v obci Kocbeře - závěrečná etapa</t>
  </si>
  <si>
    <t>22KPG04-0005</t>
  </si>
  <si>
    <t>Obnova historický varhan do stavu dle Antonína Mölzera</t>
  </si>
  <si>
    <t>22KPG04-0006</t>
  </si>
  <si>
    <t>Římskokatolická farnost Rybná nad Zdobnicí</t>
  </si>
  <si>
    <t>Obnova pedálového stroje  varhan v kostele v Rybné nad Zdobnicí.</t>
  </si>
  <si>
    <t>22KPG04-0007</t>
  </si>
  <si>
    <t>Oprava varhan kostela sv. Jiljí v Markvarticích</t>
  </si>
  <si>
    <t>22KPG04-0008</t>
  </si>
  <si>
    <t>Restaurování varhan v kostele Povýšení sv. kříže  v Ostružně</t>
  </si>
  <si>
    <t>22KPG05-0001</t>
  </si>
  <si>
    <t>Sokolnictví jako nehmotné kulturní dědictví ČR</t>
  </si>
  <si>
    <t>22KPG05-0002</t>
  </si>
  <si>
    <t>22KPG05-0003</t>
  </si>
  <si>
    <t>Podpora Mistra tradiční rukodělné výroby v oblasti tkalcovství</t>
  </si>
  <si>
    <t>22KPG05-0004</t>
  </si>
  <si>
    <t>Textilní řemesla žijí</t>
  </si>
  <si>
    <t>22KPG05-0005</t>
  </si>
  <si>
    <t>53. týnišťský divadelní podzim 2022</t>
  </si>
  <si>
    <t>22KPG05-0008</t>
  </si>
  <si>
    <t>Podmalba na skle - tvůrčí dílny a dotisk knihy</t>
  </si>
  <si>
    <t>22KPG05-0009</t>
  </si>
  <si>
    <t>Zažíj historii na Jičínsku</t>
  </si>
  <si>
    <t>22KPG05-0010</t>
  </si>
  <si>
    <t>Farmářské a řemeslné trhy 2022</t>
  </si>
  <si>
    <t>22KPG05-0011</t>
  </si>
  <si>
    <t>Tradice loutkářství v Kuksu</t>
  </si>
  <si>
    <t>22KPG05-0012</t>
  </si>
  <si>
    <t>Setkání s folklórem 2021</t>
  </si>
  <si>
    <t>22KPG05-0013</t>
  </si>
  <si>
    <t>Město Červený Kostelec pro: Městské kulturní středisko Červený Kostelec, IČO 188557</t>
  </si>
  <si>
    <t xml:space="preserve">25. loutkářský festival </t>
  </si>
  <si>
    <t>22KPG05-0014</t>
  </si>
  <si>
    <t xml:space="preserve">185 let od prvních jiřinkových slavností v České Skalici </t>
  </si>
  <si>
    <t>22KPG05-0015</t>
  </si>
  <si>
    <t>Mezinárodní folklorní festival "Pod Zvičinou"</t>
  </si>
  <si>
    <t>22KPG05-0016</t>
  </si>
  <si>
    <t>Předávání dovedností a znalostí o kovářském řemeslu v roce 2022</t>
  </si>
  <si>
    <t>22KPG06-0001</t>
  </si>
  <si>
    <t>Výstavní činnost Galerie Nola v roce 2022</t>
  </si>
  <si>
    <t>22KPG06-0002</t>
  </si>
  <si>
    <t>Pořízení zabezpečovacího systému pro Městské muzeum Žacléř</t>
  </si>
  <si>
    <t>22KPG06-0003</t>
  </si>
  <si>
    <t xml:space="preserve">Restaurování korouhve cechu tkalcovského a mezulánického </t>
  </si>
  <si>
    <t>22KPG06-0004</t>
  </si>
  <si>
    <t>Studie revitalizace Stálé historické expozice v Josefově</t>
  </si>
  <si>
    <t>22KPG06-0005</t>
  </si>
  <si>
    <t>Záchrana fondu malířky Věry Jičínské - III. etapa</t>
  </si>
  <si>
    <t>22KPG06-0006</t>
  </si>
  <si>
    <t>Podpora a rozvoj Muzea hraček a expozice M.D.Rettigové v RK</t>
  </si>
  <si>
    <t>22KPG06-0007</t>
  </si>
  <si>
    <t>Prezentace tkalcovské historie regionu</t>
  </si>
  <si>
    <t>22KPG06-0008</t>
  </si>
  <si>
    <t>Karel Čapek - fotograf</t>
  </si>
  <si>
    <t>22KPG06-0009</t>
  </si>
  <si>
    <t>Město Dvůr Králové n.L. pro: Městské muzeum ve Dvoře Králové nad Labem, IČO 43464386</t>
  </si>
  <si>
    <t>Restaurování 8 kusů pohřebních cechovních šítů ze sbírek MM ve DK</t>
  </si>
  <si>
    <t>22KPG06-0010</t>
  </si>
  <si>
    <t>Celoroční kontinuální činnost – Galerie UFFO Trutnov</t>
  </si>
  <si>
    <t>22KPG06-0011</t>
  </si>
  <si>
    <t xml:space="preserve">Regálový systém depozitáře Městského muzea Rtyně </t>
  </si>
  <si>
    <t>22KPG06-0012</t>
  </si>
  <si>
    <t>Expozice časopisu ABC v Muzeu papírových modelů 2</t>
  </si>
  <si>
    <t>22KPG06-0013</t>
  </si>
  <si>
    <t>Technické dovybavení Galerie plastik Hořice</t>
  </si>
  <si>
    <t>22KPG06-0014</t>
  </si>
  <si>
    <t>MERKUR POLICE o.p.s.</t>
  </si>
  <si>
    <t xml:space="preserve">Expozice výroby železa v Muzeu stavebnice Merkur </t>
  </si>
  <si>
    <t>22KPG06-0015</t>
  </si>
  <si>
    <t>Galerie Dům 2022</t>
  </si>
  <si>
    <t>22KPG06-0016</t>
  </si>
  <si>
    <t>Chalupění, z.s.</t>
  </si>
  <si>
    <t>Muzeum Radeč - instalace nových expozic 2022</t>
  </si>
  <si>
    <t>22KPG06-0017</t>
  </si>
  <si>
    <t>Luxfer Open Space - Celoroční výstavní projekt 2022</t>
  </si>
  <si>
    <t>22KPG06-0018</t>
  </si>
  <si>
    <t>Výstava: 100 let od odhalení pomníku Babička s dětmi</t>
  </si>
  <si>
    <t>22KPG06-0019</t>
  </si>
  <si>
    <t>Divadlo Drak a Mezinárodní institut figurálního divadla</t>
  </si>
  <si>
    <t xml:space="preserve">Labyrint Divadla Drak 2022 </t>
  </si>
  <si>
    <t>22KPG06-0021</t>
  </si>
  <si>
    <t>Nová expozice v Domku Boženy Němcové</t>
  </si>
  <si>
    <t>22KPG06-0022</t>
  </si>
  <si>
    <t>Koželuzi v Třebechovicích pod Orebem</t>
  </si>
  <si>
    <t>22KPG06-0023</t>
  </si>
  <si>
    <t>Výstavní galerie Bio Central 2022</t>
  </si>
  <si>
    <t>22KPG07-0001</t>
  </si>
  <si>
    <t>Kočí v Chotči - site specific rezidence</t>
  </si>
  <si>
    <t>22KPG07-0002</t>
  </si>
  <si>
    <t>Literární rezidence 2022</t>
  </si>
  <si>
    <t>22KPG07-0003</t>
  </si>
  <si>
    <t>Výtvarně divadelní dílna loutkoherce Nori Sawy</t>
  </si>
  <si>
    <t>22KPG07-0004</t>
  </si>
  <si>
    <t>Cesta do temného lesa - rezidenční pobyt</t>
  </si>
  <si>
    <t>22KPG07-0005</t>
  </si>
  <si>
    <t>Gaudeamus Theatrum 2022 - Divadelní tvorba pro nejmenší</t>
  </si>
  <si>
    <t>22KPG07-0006</t>
  </si>
  <si>
    <t xml:space="preserve">August Up side down - seminář moderního tance s TDHP a lektory </t>
  </si>
  <si>
    <t>22KPG07-0007</t>
  </si>
  <si>
    <t>Luxfer Open Space - celoroční rezidenční projekt</t>
  </si>
  <si>
    <t>22KPG07-0008</t>
  </si>
  <si>
    <t>Kabinet kukských trpaslíků</t>
  </si>
  <si>
    <t>22KPG08-0001</t>
  </si>
  <si>
    <t>Turné do USA - Nový začátek</t>
  </si>
  <si>
    <t>22KPG08-0003</t>
  </si>
  <si>
    <t>Rencontre Persan 2022</t>
  </si>
  <si>
    <t>22KPG08-0004</t>
  </si>
  <si>
    <t>22KPG08-0005</t>
  </si>
  <si>
    <t xml:space="preserve">Klub rodičů a přátel Královéhradeckého dětského sboru, </t>
  </si>
  <si>
    <t>Koncertní turné KHDS Jitro - New York 2022</t>
  </si>
  <si>
    <t>22KPG08-0006</t>
  </si>
  <si>
    <t>kontrapunkt, z. ú. - účast na zahraničním festivalech 2022</t>
  </si>
  <si>
    <t>22KPG08-0007</t>
  </si>
  <si>
    <t>Smíšený sbor JITRO, z.s.</t>
  </si>
  <si>
    <t>Ozvěny mezinárodní sborové soutěže na Slovensku</t>
  </si>
  <si>
    <t>22KPG08-0008</t>
  </si>
  <si>
    <t>Výjezd zástupců Divadla Drak na festivaly ve Skotsku a Francii</t>
  </si>
  <si>
    <t>22KPG08-0010</t>
  </si>
  <si>
    <t>Luxfer Open Space – Program mobility v umění 2022</t>
  </si>
  <si>
    <t>22KPG09-0001</t>
  </si>
  <si>
    <t>Propagace kulturního dědictví Galerie loutek</t>
  </si>
  <si>
    <t>22KPG09-0002</t>
  </si>
  <si>
    <t xml:space="preserve">Třebechovická stopa - aplikace </t>
  </si>
  <si>
    <t>22KPG09-0003</t>
  </si>
  <si>
    <t>Broumovsko by Upupaepop</t>
  </si>
  <si>
    <t>22KPGU2-0003</t>
  </si>
  <si>
    <t>Oltář Zasnoubení Panny Marie - 3.etapa restaurování</t>
  </si>
  <si>
    <t>22KPGU2-0004</t>
  </si>
  <si>
    <t>Hořice - průzkum kulturní památky Hřbitovní portál</t>
  </si>
  <si>
    <t>22KPGU2-0006</t>
  </si>
  <si>
    <t>Sanace vlhkosti sklepních prostorů v č.p. 1209</t>
  </si>
  <si>
    <t>22KPGU2-0007</t>
  </si>
  <si>
    <t>Plha Tomáš</t>
  </si>
  <si>
    <t>Výměna střešní krytiny</t>
  </si>
  <si>
    <t>22KPGU2-0010</t>
  </si>
  <si>
    <t>Police nad Metují-postupná obnova bývalého Benediktinského kláštera r.2022.</t>
  </si>
  <si>
    <t>22KPGU2-0011</t>
  </si>
  <si>
    <t>Smidary, kostel sv.Stanislava, fasáda r.2022</t>
  </si>
  <si>
    <t>22KPGU2-0012</t>
  </si>
  <si>
    <t>Svatošová Zdeňka</t>
  </si>
  <si>
    <t>Rekonstrukce šindelové střechy 2022</t>
  </si>
  <si>
    <t>22KPGU2-0013</t>
  </si>
  <si>
    <t>Ekologický rozvoj a výstavba s.r.o.</t>
  </si>
  <si>
    <t>Červený Dvůr č.p.62, Hradec Králové: průzkumy pro přípravu obnovy kulturní památky</t>
  </si>
  <si>
    <t>22KPGU2-0015</t>
  </si>
  <si>
    <t>Vrabec Ladislav</t>
  </si>
  <si>
    <t>Rekonstrukce roubeného domu ul. Muzejní 95, v městě Železnice</t>
  </si>
  <si>
    <t>22KPGU2-0016</t>
  </si>
  <si>
    <t>Erlebach Dušan</t>
  </si>
  <si>
    <t>Obnova části fasády objektu čp.70 v Kuksu</t>
  </si>
  <si>
    <t>22KPGU2-0017</t>
  </si>
  <si>
    <t>Oprava střechy výtopny Jaroměř - IV. etapa</t>
  </si>
  <si>
    <t>22KPGU2-0018</t>
  </si>
  <si>
    <t>Spolek pro záchranu kaple sv. Jana Nepomuckého</t>
  </si>
  <si>
    <t>Údržba kaple - oprava a nátěry oken a okenních rámů</t>
  </si>
  <si>
    <t>22KPGU2-0019</t>
  </si>
  <si>
    <t xml:space="preserve">Markoušovice, kostel sv. Jana Křtitele, pokračování obnovy fasády </t>
  </si>
  <si>
    <t>22KPGU2-0022</t>
  </si>
  <si>
    <t>Kostel Nanebevzetí Panny Marie v Petrovicích-statické zajištění zdiva a říms</t>
  </si>
  <si>
    <t>22KPGU2-0023</t>
  </si>
  <si>
    <t>Oprava krovu a výměna střešního pláště lodi, presbytéria a sákristie na kostel sv.Marka, Stěžery</t>
  </si>
  <si>
    <t>22KPGU2-0024</t>
  </si>
  <si>
    <t>Sokolovna T.J. Sokol Náchod na území Městské památkové zóny Náchod - obnova okenních výplní otvorů</t>
  </si>
  <si>
    <t>22KPGU2-0025</t>
  </si>
  <si>
    <t>Slaninová Markéta</t>
  </si>
  <si>
    <t>Oprava střechy východní věže a valby mezi věžemi zámku Hořiněves</t>
  </si>
  <si>
    <t>22KPGU2-0026</t>
  </si>
  <si>
    <t>Lapidárium Dvůr Králové nad Labem</t>
  </si>
  <si>
    <t>22KPGU2-0027</t>
  </si>
  <si>
    <t>Zverec Miroslav</t>
  </si>
  <si>
    <t>Obnova fasády na JV, JZ a SZ straně, obnova okenních výplní včetně rámů a oprava vnitřních kleneb.</t>
  </si>
  <si>
    <t>22KPGU2-0028</t>
  </si>
  <si>
    <t>Vávra Filip</t>
  </si>
  <si>
    <t>Obnova zdobné fasády SZ štítu venkovské usedlosti Suchý Důl č.p. 27</t>
  </si>
  <si>
    <t>22KPGU2-0030</t>
  </si>
  <si>
    <t>Kostel sv. Jiljí v Železnici - obnova vnějšího pláště</t>
  </si>
  <si>
    <t>22KPGU2-0031</t>
  </si>
  <si>
    <t>22KPGU2-0032</t>
  </si>
  <si>
    <t>22KPGU2-0033</t>
  </si>
  <si>
    <t>Nová Paka, obnova klášterního kostela Nanebevzetí Panny Marie</t>
  </si>
  <si>
    <t>22KPGU2-0034</t>
  </si>
  <si>
    <t>Drahoraz, obnova střechy kostela</t>
  </si>
  <si>
    <t>22KPGU2-0037</t>
  </si>
  <si>
    <t>Římskokatolická farnost Lovčice</t>
  </si>
  <si>
    <t>Kostel sv. Bartoloměje v Lovčicích - Restaurování kamenných prvků ve fasádě kostela</t>
  </si>
  <si>
    <t>22KPGU2-0038</t>
  </si>
  <si>
    <t>22KPGU2-0039</t>
  </si>
  <si>
    <t>Římskokatolická farnost - děkanství Holohlavy</t>
  </si>
  <si>
    <t>Oprava krovu, střešního pláště lodi a presbytéria kostela sv. Mikuláše v Žíželevsi</t>
  </si>
  <si>
    <t>22KPGU2-0040</t>
  </si>
  <si>
    <t>Kostel sv. Voršily v Chlumci nad Cidlinou - Oprava fasády věže kostela (závěrečná etapa)</t>
  </si>
  <si>
    <t>22KPGU2-0041</t>
  </si>
  <si>
    <t>Žacléř, kostel Nejsvětější Trojice, pokračování obnovy fasády</t>
  </si>
  <si>
    <t>22KPGU2-0042</t>
  </si>
  <si>
    <t>Kostel sv. Petra a Pavla na Novém Hrádku - výměna krytiny podstříšky nad zákristií směrem ke hřbitovu</t>
  </si>
  <si>
    <t>22KPGU2-0043</t>
  </si>
  <si>
    <t>Římskokatolická farnost Červený Kostelec</t>
  </si>
  <si>
    <t>Kostel sv. Jakuba v Červeném Kostelci - oprava západní fasády</t>
  </si>
  <si>
    <t>22KPGU2-0044</t>
  </si>
  <si>
    <t>Oprava městského opevnění mezi č.p. 1234 a 1248</t>
  </si>
  <si>
    <t>22KPGU2-0045</t>
  </si>
  <si>
    <t>Dolní Kalná, obnova fasády kostela sv. Václava - III. etapa</t>
  </si>
  <si>
    <t>22KPGU2-0046</t>
  </si>
  <si>
    <t>KOVANÉ PLÁTOVANÉ DVEŘE – FARA SAMŠINA</t>
  </si>
  <si>
    <t>22KPGU2-0047</t>
  </si>
  <si>
    <t>Tobiáš Lubomír</t>
  </si>
  <si>
    <t>Oprava roubení - výměna uhnilých trámu v západní části objektu č.p.1 Bělá u Pecky</t>
  </si>
  <si>
    <t>22KPGU2-0048</t>
  </si>
  <si>
    <t>Sobotka - obnova střechy fary - I. etapa</t>
  </si>
  <si>
    <t>22KPGU2-0050</t>
  </si>
  <si>
    <t xml:space="preserve">Matějek Marek </t>
  </si>
  <si>
    <t>Obnova kamenného sklepa</t>
  </si>
  <si>
    <t>22KPGU2-0052</t>
  </si>
  <si>
    <t>Obnova střešního pláště dřevěné zvonice v Oseku u Sobotky</t>
  </si>
  <si>
    <t>22KPGU2-0053</t>
  </si>
  <si>
    <t>Obnova vnějších omítek a klempířských prvků na věži kostela v Martínkovicích</t>
  </si>
  <si>
    <t>22KPGU2-0054</t>
  </si>
  <si>
    <t>Římskokatolická farnost České Meziříčí</t>
  </si>
  <si>
    <t>Oprava střešní krytiny na kostele sv. Zikmunda v Králově Lhotě</t>
  </si>
  <si>
    <t>22KPGU2-0055</t>
  </si>
  <si>
    <t>Přátelé Starého Rokytníku z.s.</t>
  </si>
  <si>
    <t>Obnova kostela sv. Šimona a Judy - Etapa č.1 - oprava stropu hlavní lodi</t>
  </si>
  <si>
    <t>22KPGU2-0056</t>
  </si>
  <si>
    <t>22KPGU2-0061</t>
  </si>
  <si>
    <t>22KPGU2-0062</t>
  </si>
  <si>
    <t>Římskokatolická farnost Bystré v Orlických horách</t>
  </si>
  <si>
    <t>Oprava střešní konstrukce v kostele Všech svatých v Sedloňově v Orl.horách</t>
  </si>
  <si>
    <t>22KPGU2-0063</t>
  </si>
  <si>
    <t>22KPGU2-0064</t>
  </si>
  <si>
    <t>22KPGU2-0065</t>
  </si>
  <si>
    <t>22KPGU2-0066</t>
  </si>
  <si>
    <t>22KPGU2-0071</t>
  </si>
  <si>
    <t>Dolní Olešnice, pokračování obnovy areálu kostela sv. Jakuba - etapa 2022</t>
  </si>
  <si>
    <t>22KPGU2-0072</t>
  </si>
  <si>
    <t xml:space="preserve">Hostinné, kostel Nejsvětější Trojice, pokračování obnovy krovu a střešní krytiny </t>
  </si>
  <si>
    <t>22KPGU2-0073</t>
  </si>
  <si>
    <t>Dolní Branná, kostel sv, Jiří, pokračování obnovy krovu a střešní krytiny</t>
  </si>
  <si>
    <t>22KPGU2-0074</t>
  </si>
  <si>
    <t>Náboženská obec Církve československé husitské v Úpici</t>
  </si>
  <si>
    <t>Oprava střechy kostela Církve československé husitské v Úpici</t>
  </si>
  <si>
    <t>22KPGU2-0075</t>
  </si>
  <si>
    <t>22KPGU2-0077</t>
  </si>
  <si>
    <t>Obnova vnějšího pláště kostela sv. Václava ve Veliši – závěrečná etapa (2022)</t>
  </si>
  <si>
    <t>22KPGU2-0080</t>
  </si>
  <si>
    <t>Dolní Lánov, bývalá fara, pokračování obnovy oken</t>
  </si>
  <si>
    <t>22KPGU2-0081</t>
  </si>
  <si>
    <t>Pilníkov, kostel Nejsvětější Trojice, pokračování obnovy krovu a krytiny věže</t>
  </si>
  <si>
    <t>22KPGU2-0082</t>
  </si>
  <si>
    <t>Velká Úpa, kostel Nejsvětější Trojice, pokračování obnovy krovu a střešní krytiny</t>
  </si>
  <si>
    <t>22KPGU2-0083</t>
  </si>
  <si>
    <t>Dolní Lánov, kostel sv. Jakuba, pokračování obnovy fasády</t>
  </si>
  <si>
    <t>22KPGU2-0084</t>
  </si>
  <si>
    <t>MĚSTO ÚPICE</t>
  </si>
  <si>
    <t>Restaurování Mariánského sloupu se sochou Panny Marie v Úpici</t>
  </si>
  <si>
    <t>22KPGU2-0085</t>
  </si>
  <si>
    <t>Nagel Denis</t>
  </si>
  <si>
    <t>Hejnův statek - obnova krovu, 3. etapa</t>
  </si>
  <si>
    <t>22KPGU2-0086</t>
  </si>
  <si>
    <t>Biskupství královéhradecké</t>
  </si>
  <si>
    <t>Stavebněhistorický průzkum kostela Nanebevzetí Panny Marie v Hradci Králové</t>
  </si>
  <si>
    <t>22KPGU2-0087</t>
  </si>
  <si>
    <t>Obnova historické dřevěné zvonice u kostele sv. Jana Křtitele v Hradci Králové - Třebši, III. etapa.</t>
  </si>
  <si>
    <t>22KPGU2-0088</t>
  </si>
  <si>
    <t>Město Sobotka</t>
  </si>
  <si>
    <t>Humprecht - restaurování stropu hodovního sálu</t>
  </si>
  <si>
    <t>22KPGU2-0090</t>
  </si>
  <si>
    <t>Mladé Buky, zvonice u kostela sv. Kateřiny, dokončení obnovy střechy</t>
  </si>
  <si>
    <t>22KPGU2-0092</t>
  </si>
  <si>
    <t>Žákech Jaroslav</t>
  </si>
  <si>
    <t>Oprava střechy městského domu v Josefově</t>
  </si>
  <si>
    <t>22KPGU2-0094</t>
  </si>
  <si>
    <t xml:space="preserve">Jánské Lázně, kostel sv. Jana Křtitele, obnova stropu, krovu a střešní krytiny </t>
  </si>
  <si>
    <t>22RGI01 - Dotace na individuální účel - roční činnost</t>
  </si>
  <si>
    <t>22RGI02 - Dotace na individuální účel - jednorázové akce</t>
  </si>
  <si>
    <t>22RGI02-0028</t>
  </si>
  <si>
    <t>Ameba Production spol. s r.o.</t>
  </si>
  <si>
    <t>Rozvoj kvalitního ubytování na festivalu Rock for 
People, podpora cykloturismu a hendikepovaných návštěvníků</t>
  </si>
  <si>
    <t>21RGI02-0277</t>
  </si>
  <si>
    <t>Bontonfilm Studios s.r.o.</t>
  </si>
  <si>
    <t>Tátou proti své vůli</t>
  </si>
  <si>
    <t>22RGI02-0065</t>
  </si>
  <si>
    <t>Modernizace ozvučení ZS Nová Paka</t>
  </si>
  <si>
    <t>22RGI01-0059</t>
  </si>
  <si>
    <t>22RGI02-0001</t>
  </si>
  <si>
    <t>Mistrovství světa klubů v kin-ballu 2022</t>
  </si>
  <si>
    <t>22RGI01-0077</t>
  </si>
  <si>
    <t>Podpora profesionálního vedení DSO Kladská stezka</t>
  </si>
  <si>
    <t>22RGI01-0067</t>
  </si>
  <si>
    <t>22RGI01-0066</t>
  </si>
  <si>
    <t>22RGI01-0057</t>
  </si>
  <si>
    <t>HBC Jičín z.s</t>
  </si>
  <si>
    <t xml:space="preserve">Podpora vrcholových sportovců 2022 </t>
  </si>
  <si>
    <t>22RGI01-0062</t>
  </si>
  <si>
    <t>Podpora aktivit Komitétu pro udržování památek 
z války roku 1866 v roce 2022</t>
  </si>
  <si>
    <t>22RGI01-0049</t>
  </si>
  <si>
    <t>Podpora aktivit seniorů KHK</t>
  </si>
  <si>
    <t>22RGI02-0094</t>
  </si>
  <si>
    <t>Rekonstrukce a modernizace víceúčelového stadionu Hronov</t>
  </si>
  <si>
    <t>22RGI02-0070</t>
  </si>
  <si>
    <t>Demolice olejového hospodářství v Opočně</t>
  </si>
  <si>
    <t>22RGI02-0071</t>
  </si>
  <si>
    <t>Městys Častolovice</t>
  </si>
  <si>
    <t>Infrastruktura pro výstavbu obytného souboru 
projektu KHK „Transformace ÚSP Kvasiny“ s 
vybudováním bezpečného prostupu</t>
  </si>
  <si>
    <t>22RGI01-0019</t>
  </si>
  <si>
    <t>22RGI01-0006</t>
  </si>
  <si>
    <t>22RGI01-0065</t>
  </si>
  <si>
    <t>Činnost sportovních středisek a sportovních 
center - Regionální fotbalová akademie 
Královéhradeckého kraje</t>
  </si>
  <si>
    <t>22RGI02-0002</t>
  </si>
  <si>
    <t>Dodatečné bezpečnostní prvky pro výstavbu stezky pro pěší a cyklisty Benátky - ZŠ Hněvčeves</t>
  </si>
  <si>
    <t>22RGI01-0031</t>
  </si>
  <si>
    <t>22RGI01-0061</t>
  </si>
  <si>
    <t>Podpora činnosti Regionální agrární komory Královéhradeckého kraje</t>
  </si>
  <si>
    <t>22RGI02-0110</t>
  </si>
  <si>
    <t>Přestavba kotelny na Školící centrum pro vedoucí mládeže a ochrany obyvatel</t>
  </si>
  <si>
    <t>22RGI02-0042</t>
  </si>
  <si>
    <t>Prima CUP 2022</t>
  </si>
  <si>
    <t>22RGI01-0001</t>
  </si>
  <si>
    <t>Strategická rada regionu Broumovsko, o.p.s.</t>
  </si>
  <si>
    <t>Podpora Strategické rady regionu Broumovsko</t>
  </si>
  <si>
    <t>22RGI02-0104</t>
  </si>
  <si>
    <t xml:space="preserve">Cyklomanažeři SOHL </t>
  </si>
  <si>
    <t>22RGI01-0035</t>
  </si>
  <si>
    <t>Extraliga mužského basketbalu</t>
  </si>
  <si>
    <t>21RGI02-0285</t>
  </si>
  <si>
    <t>TJ MARATONSTAV Úpice, z.s.</t>
  </si>
  <si>
    <t>Světový pohár v běhu do vrchu 2022 - Janské Lázně</t>
  </si>
  <si>
    <t>22RGI02-0038</t>
  </si>
  <si>
    <t>Českomoravská myslivecká jednota, z.s. - okresní myslivecký spolek Hradec Králové</t>
  </si>
  <si>
    <t>22RGI02-0039</t>
  </si>
  <si>
    <t>Instalace zradidel k zamezení střetů se zvěří kolem komunikací</t>
  </si>
  <si>
    <t>22RGI02-0041</t>
  </si>
  <si>
    <t>instalace optických a pachových zradidel kolem dopravních komunikací</t>
  </si>
  <si>
    <t>22RGI02-0034</t>
  </si>
  <si>
    <t>Pachové ohradníky a optická zradidla</t>
  </si>
  <si>
    <t>22RGI01-0052</t>
  </si>
  <si>
    <t>Českomoravská myslivecká jednota, z.s., okresní myslivecký spolek Trutnov</t>
  </si>
  <si>
    <t>Instalace optických a pachových ohradníků</t>
  </si>
  <si>
    <t>22RGI01-0028</t>
  </si>
  <si>
    <t>Hradecký venkov o.p.s.</t>
  </si>
  <si>
    <t>Podpora celoroční činnosti společnosti Hradecký venkov v roce 2022</t>
  </si>
  <si>
    <t>22RGI01-0011</t>
  </si>
  <si>
    <t>Krajská hospodářská komora KHK</t>
  </si>
  <si>
    <t>Podpora činnosti na rok 2022</t>
  </si>
  <si>
    <t>22RGI01-0010</t>
  </si>
  <si>
    <t>Implementace Integrované strategie rozvoje regionu Krkonoše -</t>
  </si>
  <si>
    <t>22RGI01-0015</t>
  </si>
  <si>
    <t xml:space="preserve">Podpora MAS Brána do Českého ráje, z.s. </t>
  </si>
  <si>
    <t>22RGI01-0016</t>
  </si>
  <si>
    <t>Podpora činnosti MAS 2022</t>
  </si>
  <si>
    <t>22RGI01-0013</t>
  </si>
  <si>
    <t>22RGI01-0012</t>
  </si>
  <si>
    <t>Podpora činnosti MAS Podchlumí v roce 2021</t>
  </si>
  <si>
    <t>22RGI01-0020</t>
  </si>
  <si>
    <t>Město Janské Lázně</t>
  </si>
  <si>
    <t>Janskolázeňská kolonáda na hudební vlně 2022</t>
  </si>
  <si>
    <t>22RGI01-0026</t>
  </si>
  <si>
    <t>22RGI02-0019</t>
  </si>
  <si>
    <t>Město Náchod</t>
  </si>
  <si>
    <t>Obnova lázeňského parku ve Starých lázních</t>
  </si>
  <si>
    <t>22RGI01-0009</t>
  </si>
  <si>
    <t>22RGI01-0021</t>
  </si>
  <si>
    <t>Místní akční skupina Krkonoše, z. s.</t>
  </si>
  <si>
    <t>Podpora činnosti MAS Krkonoše v roce 2021</t>
  </si>
  <si>
    <t>22RGI01-0005</t>
  </si>
  <si>
    <t>Podpora činnosti MAS v roce 2022</t>
  </si>
  <si>
    <t>22RGI01-0023</t>
  </si>
  <si>
    <t>22RGI01-0014</t>
  </si>
  <si>
    <t>22RGI01-0017</t>
  </si>
  <si>
    <t>NAD ORLICÍ, o.p.s.</t>
  </si>
  <si>
    <t>Podpora činnosti MAS NAD ORLICÍ 2022</t>
  </si>
  <si>
    <t>22RGI01-0025</t>
  </si>
  <si>
    <t>22RGI01-0030</t>
  </si>
  <si>
    <t>Podpora činnosti MAS na rok 2022</t>
  </si>
  <si>
    <t>22RGI02-0053</t>
  </si>
  <si>
    <t>Den propagace zemědělství - Královéhradecké krajské dožínky 2022</t>
  </si>
  <si>
    <t>22RGI01-0053</t>
  </si>
  <si>
    <t>Potravina a potravinář Královéhradeckého kraje 2022</t>
  </si>
  <si>
    <t>22RGI01-0024</t>
  </si>
  <si>
    <t>22RGI01-0007</t>
  </si>
  <si>
    <t>Zvýšení kapacity a zkvalitnění zázemí denního stacionáře Domovinka v Jičíně</t>
  </si>
  <si>
    <t>22RGI02-0131</t>
  </si>
  <si>
    <t>Okrasné květináče a koše, vánoční betlém</t>
  </si>
  <si>
    <t>22RGI01-0078</t>
  </si>
  <si>
    <t>Město: Hradec Králové pro IČO 125491 Knihovna města Hradce Králové</t>
  </si>
  <si>
    <t>Bookstart - S knížkou do života pro knihovny
Královéhradeckého kraje II.</t>
  </si>
  <si>
    <t>22RGI01-0082</t>
  </si>
  <si>
    <t>Stachelberg, z.s.</t>
  </si>
  <si>
    <t>Udržení muzea Stachelberg v roce 2022</t>
  </si>
  <si>
    <t>22RGI01-0098</t>
  </si>
  <si>
    <t>Oblastní charita Hradec Králové</t>
  </si>
  <si>
    <t>Sociální šatník</t>
  </si>
  <si>
    <t>22RGI01-0107</t>
  </si>
  <si>
    <t>Podpora poskytování potravinové pomoci v KHK 2022</t>
  </si>
  <si>
    <t>22RGI01-0112</t>
  </si>
  <si>
    <t>WAMAK CZ s.r.o.</t>
  </si>
  <si>
    <t>Léto s vínem</t>
  </si>
  <si>
    <t>22RGI02-0091</t>
  </si>
  <si>
    <t>Římskokatolická farnost Hronov</t>
  </si>
  <si>
    <t>Rekonstrukce vytápění ve společenských prostorách fary v Hronově</t>
  </si>
  <si>
    <t>22RGI02-0095</t>
  </si>
  <si>
    <t>Sdružení pro Vízmburk, z.s.</t>
  </si>
  <si>
    <t>Provoz hradu Vízmburk v roce 2022</t>
  </si>
  <si>
    <t>22RGI02-0144</t>
  </si>
  <si>
    <t>Společnost ochránců památek ve východních Čechách, o.s.</t>
  </si>
  <si>
    <t>Zajištění havarijního stavu střechy Hrnčířova mlýna</t>
  </si>
  <si>
    <t>22RGI02-0189</t>
  </si>
  <si>
    <t>Ochránci památek pevnosti Josefov - Ravelin No. XIV, z.s.</t>
  </si>
  <si>
    <t>Bastion IX - obnova nádvoří</t>
  </si>
  <si>
    <t>22RGI01-0074</t>
  </si>
  <si>
    <t>22RGI01-0106</t>
  </si>
  <si>
    <t>Elkov Kasper 2022 2</t>
  </si>
  <si>
    <t>22RGI02-0114</t>
  </si>
  <si>
    <t>PROINTEPO - Střední škola, Základní škola a Mateřská škola s.r.o.</t>
  </si>
  <si>
    <t>Vybudování florbalového hřiště pro žáky ZŠ, SŠ, ŠD a děti v osobní asistenci</t>
  </si>
  <si>
    <t>22RGI02-0134</t>
  </si>
  <si>
    <t xml:space="preserve">Atletické soutěže pro základní a střední školy v 
Královéhradeckém kraji </t>
  </si>
  <si>
    <t>22RGI02-0182</t>
  </si>
  <si>
    <t>Lezecká stěna Rudník</t>
  </si>
  <si>
    <t>22RGI02-0191</t>
  </si>
  <si>
    <t>Rekonstrukce kuželny - modernizace automatických stavěčů a drah</t>
  </si>
  <si>
    <t>22RGI02-0232</t>
  </si>
  <si>
    <t>taneční škola</t>
  </si>
  <si>
    <t>WDSF - MISTROVSTVÍ SVĚTA PROFESIONÁLŮ V DESETI TANCÍCH 2022</t>
  </si>
  <si>
    <t>22RGI02-0197</t>
  </si>
  <si>
    <t>Sněžka 1603 z.s.</t>
  </si>
  <si>
    <t>Materiál a vybavení pro sportovní činnost</t>
  </si>
  <si>
    <t>22RGI02-0096</t>
  </si>
  <si>
    <t>Oprava parní lokomotivy řady 0328.011</t>
  </si>
  <si>
    <t>22RGI02-0116</t>
  </si>
  <si>
    <t>Rekonstrukce pomocné štoly</t>
  </si>
  <si>
    <t>22RGI02-0149</t>
  </si>
  <si>
    <t>MĚSTYS NOVÝ HRÁDEK</t>
  </si>
  <si>
    <t>Patnáct zastavení utrpení a naděje</t>
  </si>
  <si>
    <t>22RGI02-0155</t>
  </si>
  <si>
    <t>Chodníky Bernartice - nové chodníky spojené s úpravou stávajících</t>
  </si>
  <si>
    <t>22RGI02-0171</t>
  </si>
  <si>
    <t>Provoz letního vlaku v roce 2022</t>
  </si>
  <si>
    <t>22RGI02-0173</t>
  </si>
  <si>
    <t>Obnova veřejného osvětlení v obci Světlá</t>
  </si>
  <si>
    <t>22RGI02-0183</t>
  </si>
  <si>
    <t>Inundační most v ul. Husitská, Nové Město nad Metují</t>
  </si>
  <si>
    <t>22RGI02-0193</t>
  </si>
  <si>
    <t>Oprava komunikace  Zábědov letiště - Nepolisy</t>
  </si>
  <si>
    <t>20RGI02-0259</t>
  </si>
  <si>
    <t>Město Broumov</t>
  </si>
  <si>
    <t>Rozšíření kapacity Domova pro seniory Broumov</t>
  </si>
  <si>
    <t>22RGI02-0192</t>
  </si>
  <si>
    <t>UNIVERZITA Hradec Králové</t>
  </si>
  <si>
    <t>Územní rozvoj areálu Univerzity Hradec Králové</t>
  </si>
  <si>
    <t>22RGI01-0071</t>
  </si>
  <si>
    <t>ZO ČSOP JARO, Jaroměř</t>
  </si>
  <si>
    <t>Provoz Záchranné stanice pro divoká zvířata v Jaroměři v roce 2022-2024</t>
  </si>
  <si>
    <t>22RGI02-0227</t>
  </si>
  <si>
    <t>Havarijní stav budovy OBECNÍHO ÚŘADU</t>
  </si>
  <si>
    <t>22RGI02-0224</t>
  </si>
  <si>
    <t xml:space="preserve">KLICPEROVO DIVADLO o.p.s. </t>
  </si>
  <si>
    <t>REGIONY Mezinárodní divadelní festival Hradec Králové</t>
  </si>
  <si>
    <t>22RGI02-0240</t>
  </si>
  <si>
    <t>Chudonice - oprava místní komunikace</t>
  </si>
  <si>
    <t>22RGI01-0119</t>
  </si>
  <si>
    <t>Podpora Vzdělávacího a kulturního centra Broumov na rok 2022</t>
  </si>
  <si>
    <t>22RGI01-0120</t>
  </si>
  <si>
    <t>22RGI01-0122</t>
  </si>
  <si>
    <t>Úprava lyžařských běžeckých tras v královéhradecké části Krkonoš 2022/2023</t>
  </si>
  <si>
    <t>22RGI02-0238</t>
  </si>
  <si>
    <t>Oprava střechy a stropu kostela sv. sv. Filipa a Jakuba v Nebeské Rybné</t>
  </si>
  <si>
    <t>22RGI02-0266</t>
  </si>
  <si>
    <t>Nákup mobilních buněk Dům Matky Terezy</t>
  </si>
  <si>
    <t>22RGI02-0273</t>
  </si>
  <si>
    <t>22RGI02-0289</t>
  </si>
  <si>
    <t>Náboženská obec Církve československé husitské v Hradci Králové</t>
  </si>
  <si>
    <t>ZVONOHRA u Ambrože</t>
  </si>
  <si>
    <t>22RGI02-0300</t>
  </si>
  <si>
    <t>Umělecká kolonie Bastion IV, z.s.</t>
  </si>
  <si>
    <t xml:space="preserve">Rekonstrukce hygienického zařízení v budově Bastion IV, Jaroměř-Josefov </t>
  </si>
  <si>
    <t>22RGI02-0301</t>
  </si>
  <si>
    <t>Magická školka z. s.</t>
  </si>
  <si>
    <t>Magická školka, z.s. - tepelné čerpadlo</t>
  </si>
  <si>
    <t>22RGI01-0117</t>
  </si>
  <si>
    <t>22RGI02-0286</t>
  </si>
  <si>
    <t>Multifunkční sportovní hala v Jičíně, zastřešení 
dvou tenisových kurtů</t>
  </si>
  <si>
    <t>22RGI02-0288</t>
  </si>
  <si>
    <t>Champions Hockey League</t>
  </si>
  <si>
    <t>22RGI02-0292</t>
  </si>
  <si>
    <t>Mezinárodní závod Českého poháru v cyklokrosu TOi TOi Cup v Jičíně 8.10.2022</t>
  </si>
  <si>
    <t>22RGI02-0307</t>
  </si>
  <si>
    <t>Areál běžeckých lyžařských tratí ve Vrchlabí</t>
  </si>
  <si>
    <t>22RGI02-0077</t>
  </si>
  <si>
    <t>Městys CHOUSTNÍKOVO HRADIŠTĚ</t>
  </si>
  <si>
    <t>Sběrný dvůr a technické zázemí pro komunální techniku</t>
  </si>
  <si>
    <t>22RGI02-0161</t>
  </si>
  <si>
    <t>Infrastruktura Zlíč - II. etapa</t>
  </si>
  <si>
    <t>22RGI02-0269</t>
  </si>
  <si>
    <t>Dofinancování nové cisternové automobilové stříkačky CAS 20</t>
  </si>
  <si>
    <t>22RGI02-0274</t>
  </si>
  <si>
    <t>Rekonstrukce lávky Na Pohodlí</t>
  </si>
  <si>
    <t>22RGI02-0276</t>
  </si>
  <si>
    <t>Obnova venkovní omítky-kaple Hřmenín</t>
  </si>
  <si>
    <t>22RGI02-0287</t>
  </si>
  <si>
    <t>Výstavba Cykostezky Lánov - Čistá v Krkonoších - 1. úsek (Cyklotrasa č.22)</t>
  </si>
  <si>
    <t>22RGI02-0302</t>
  </si>
  <si>
    <t>Novostavba chodníku a rekonstrukce silnice
II/285 v obci Rychnovek</t>
  </si>
  <si>
    <t xml:space="preserve">22RGI02-0271 </t>
  </si>
  <si>
    <t>Rekonstrukce sportovního areálu TJ Spartak Opočno, III. etapa - oplocení sport areálu a opěrné zídky - část A1 a B1</t>
  </si>
  <si>
    <t>22RGI02-0311</t>
  </si>
  <si>
    <t>Domov sv. Josefa v Žirči - zvýšení kvality odlehčovací služby</t>
  </si>
  <si>
    <t>22RGI01-0141</t>
  </si>
  <si>
    <t>Nejvyšší basketbalová soutěž žen - Ženská basketbalová liga - Sokol HK - Hradecké lvice</t>
  </si>
  <si>
    <t>22RGI02-0331</t>
  </si>
  <si>
    <t>Římskokatolická farnost Neratov</t>
  </si>
  <si>
    <t>Oprava unikátní prosklené střechy kostela Nanebevzetí Panny Marie v Neratově</t>
  </si>
  <si>
    <t>22RGI02-0348</t>
  </si>
  <si>
    <t>Oprava havarijního stavu stropu a krovu děkanství Sobotka</t>
  </si>
  <si>
    <t>22SPT08 - Vrcholový a výkonnostní sport v kategorii dospělých</t>
  </si>
  <si>
    <t>Podpora reprezentantů na republikových a evrop. soutěžích ve stolním tenisu v roce 2022</t>
  </si>
  <si>
    <t>TJ Sokol Nová Paka</t>
  </si>
  <si>
    <t>TJ stř. vrcholového sportu Krkonoše z.s.</t>
  </si>
  <si>
    <t>Podpora vrchol. sportu jednotlivců a týmu (extralig. družstva) TJ Montas v roce 2022.</t>
  </si>
  <si>
    <t xml:space="preserve">Podpora Leoše Roušavého, mistra světa v kvadriatlonu, a reprezentace KHK a ČR </t>
  </si>
  <si>
    <t>Marlen Kostelec nad Orl. z.s.</t>
  </si>
  <si>
    <t>Provoz Technologického klubu Albrechtice</t>
  </si>
  <si>
    <t>Junák - český skaut, středisko Františka Barvíře Třebechovice pod Or.,z. s.</t>
  </si>
  <si>
    <t xml:space="preserve">                  </t>
  </si>
  <si>
    <t>22SMR04-0001</t>
  </si>
  <si>
    <t>Sledování biodiverzity v ekosystémech ČR (2. rok tříletého projektu)</t>
  </si>
  <si>
    <t>22SMR04-0002</t>
  </si>
  <si>
    <t>Dům dětí a mládeže, Nový Bydžov</t>
  </si>
  <si>
    <t>Letní tábor Plátěnka 2022</t>
  </si>
  <si>
    <t>22SMR04-0003</t>
  </si>
  <si>
    <t>NA HRADECKÉM KOPEČKU, z. s.</t>
  </si>
  <si>
    <t>Mořem i pískem aneb KBVJTTFMŽ</t>
  </si>
  <si>
    <t>22CRG01 Úprava lyžařských běžeckých tras</t>
  </si>
  <si>
    <t xml:space="preserve">22CRG04 Podpora činnosti turistických informačních center </t>
  </si>
  <si>
    <t>22SMR01 Podpora celoroční činnosti organizací dětí a mládeže a pracujících s dětmi a mládeží ve volném čase a vzdělávání vedoucích a dalších dobrovolných pracovníků</t>
  </si>
  <si>
    <t>22SMR03 Akce pro děti a mládež ve volném čase (krajského významu)</t>
  </si>
  <si>
    <t xml:space="preserve">22SMR04 Táborová činnost </t>
  </si>
  <si>
    <t>22SMR05 Mezinárodní spolupráce dětí a mládeže</t>
  </si>
  <si>
    <t>22SMR08 Rekonstrukce a modernizace objektů a zařízení využívaných pro volný čas dětí a mládeže - pouze investiční akce</t>
  </si>
  <si>
    <t>Spolek rodičů a přátel zdr. postižených dětí Daneta</t>
  </si>
  <si>
    <t>Junák - český skaut, středisko ÚTA Nové Město nad M., z. s.</t>
  </si>
  <si>
    <t>Centrum pro integraci osob se zdravotním postižením KHK, o.p.s.</t>
  </si>
  <si>
    <t>Masarykova jub.  ZŠ a MŠ , Černilov</t>
  </si>
  <si>
    <t>Obec Bohuslavice n. M.</t>
  </si>
  <si>
    <t>Stat. město Hradec Králové</t>
  </si>
  <si>
    <t>22RRDU5-0001</t>
  </si>
  <si>
    <t>SH ČMS - Sbor dobrovolných hasičů Lhoty u Potštejna</t>
  </si>
  <si>
    <t>Sportovní vybavení pro děti a dospělé v SDH Lhoty u Potštejna</t>
  </si>
  <si>
    <t>22RRDU5-0002</t>
  </si>
  <si>
    <t>SH ČMS - Sbor dobrovolných hasičů Hrdoňovice</t>
  </si>
  <si>
    <t>Pořízení historického praporu pro SDH Hrdoňovice</t>
  </si>
  <si>
    <t>22RRDU5-0003</t>
  </si>
  <si>
    <t>SH ČMS - Okrsek č. 18 Lhoty u Potštejna</t>
  </si>
  <si>
    <t>Pořízení přetlakového ventilu pro okrsek č.18 Lhoty u Potštejna</t>
  </si>
  <si>
    <t>22RRDU5-0004</t>
  </si>
  <si>
    <t>SH ČMS - Okresní sdružení hasičů Náchod</t>
  </si>
  <si>
    <t>Podpora činnosti Sdružení hasičů Čech, Moravy a Slezska</t>
  </si>
  <si>
    <t>22RRDU5-0005</t>
  </si>
  <si>
    <t>SH ČMS - Sbor dobrovolných hasičů Velichovky</t>
  </si>
  <si>
    <t>Podpora činnosti kolektivu, podpora sportovních družstev, jednotlivců a sportovní činnosti členů SDH Velichovky</t>
  </si>
  <si>
    <t>22RRDU5-0006</t>
  </si>
  <si>
    <t>SH ČMS - Sbor dobrovolných hasičů Rožnov</t>
  </si>
  <si>
    <t>Podpora rozvoje požárního sportu v SDH Rožnov</t>
  </si>
  <si>
    <t>22RRDU5-0008</t>
  </si>
  <si>
    <t>SH ČMS - Sbor dobrovolných hasičů Račice nad Trotinou</t>
  </si>
  <si>
    <t>Vybavení členů SDH Račice nad Trotinou pracovními a vycházkovými stejnokroji</t>
  </si>
  <si>
    <t>22RRDU5-0009</t>
  </si>
  <si>
    <t>SH ČMS - Sbor dobrovolných hasičů Chleny</t>
  </si>
  <si>
    <t xml:space="preserve">Doplnění výzbroje SDH pro požární sport a práce s dětmi. </t>
  </si>
  <si>
    <t>22RRDU5-0010</t>
  </si>
  <si>
    <t>SH ČMS - Sbor dobrovolných hasičů Opočno</t>
  </si>
  <si>
    <t>Podpora všeobecné sportovní činnosti Sboru dobrovolných hasičů Opočno</t>
  </si>
  <si>
    <t>22RRDU5-0011</t>
  </si>
  <si>
    <t>SH ČMS - Sbor dobrovolných hasičů Peklo nad Zdobnicí</t>
  </si>
  <si>
    <t>Moderní a nové vybavení pro děti v kroužku</t>
  </si>
  <si>
    <t>22RRDU5-0012</t>
  </si>
  <si>
    <t>SH ČMS - Okresní sdružení hasičů Jičín</t>
  </si>
  <si>
    <t>Podpora činnosti sdružení hasičů Čech, Moravy a Slezska - okres Jičín</t>
  </si>
  <si>
    <t>22RRDU5-0014</t>
  </si>
  <si>
    <t>SH ČMS - Sbor dobrovolných hasičů Teplice nad Metují</t>
  </si>
  <si>
    <t>Celoroční činnost mladých hasičů SDH Teplice nad Metují 2022</t>
  </si>
  <si>
    <t>22RRDU5-0015</t>
  </si>
  <si>
    <t>SH ČMS - Sbor dobrovolných hasičů Běloves</t>
  </si>
  <si>
    <t xml:space="preserve">Podpora celoroční organizované činnosti mladých hasičů Běloves … </t>
  </si>
  <si>
    <t>22RRDU5-0016</t>
  </si>
  <si>
    <t xml:space="preserve">Podpora činnosti Krajského sdružení hasičů KHK </t>
  </si>
  <si>
    <t>22RRDU5-0017</t>
  </si>
  <si>
    <t>SH ČMS - Sbor dobrovolných hasičů Nový Hrádek</t>
  </si>
  <si>
    <t>Celoroční činnost mladých hasičů a sportovní činnost členů SDH Nový Hrádek</t>
  </si>
  <si>
    <t>22RRDU5-0018</t>
  </si>
  <si>
    <t>SH ČMS - Sbor dobrovolných hasičů Brada-Rybníček</t>
  </si>
  <si>
    <t>Podpora rozvoje požárního sportu družstev SDH a reprezentace KHK v požárním sportu</t>
  </si>
  <si>
    <t>22RRDU5-0019</t>
  </si>
  <si>
    <t>SH ČMS - Okresní sdružení hasičů Rychnov nad Kněžnou</t>
  </si>
  <si>
    <t xml:space="preserve">Celoroční činnost okresního sdružení </t>
  </si>
  <si>
    <t>22RRDU5-0020</t>
  </si>
  <si>
    <t>SH ČMS - Sbor dobrovolných hasičů Hořice</t>
  </si>
  <si>
    <t>125. výročí SDH Hořice - TFA v KHK</t>
  </si>
  <si>
    <t>22RRDU5-0022</t>
  </si>
  <si>
    <t>SH ČMS - Sbor dobrovolných hasičů Lužany</t>
  </si>
  <si>
    <t>Podpora sportovní činnosti dětí a mládeže SDH Lužany 2022</t>
  </si>
  <si>
    <t>22RRDU5-0024</t>
  </si>
  <si>
    <t>SH ČMS - Sbor dobrovolných hasičů Arnultovice</t>
  </si>
  <si>
    <t>Děti 2022</t>
  </si>
  <si>
    <t>22RRDU5-0025</t>
  </si>
  <si>
    <t>SH ČMS - Sbor dobrovolných hasičů Kopidlno</t>
  </si>
  <si>
    <t>Renovace přívěsné motorvé stříkačky zn.Stratílek</t>
  </si>
  <si>
    <t>22RRDU5-0026</t>
  </si>
  <si>
    <t>SH ČMS - Sbor dobrovolných hasičů Stará Skřeněř</t>
  </si>
  <si>
    <t>Pořízení třífázové elektrocentrály s příslušenstvím</t>
  </si>
  <si>
    <t>22RRDU5-0027</t>
  </si>
  <si>
    <t>SH ČMS - Sbor dobrovolných hasičů Plačice</t>
  </si>
  <si>
    <t xml:space="preserve">Pořízení nůžkového skládacího stanu pro soutěže mladých a dospělých … </t>
  </si>
  <si>
    <t>22RRDU5-0028</t>
  </si>
  <si>
    <t>SH ČMS -  Sbor dobrovolných hasičů Horní Lánov</t>
  </si>
  <si>
    <t>Volnočasové aktivity mladých hasičů Horní Lánov v roce 2022</t>
  </si>
  <si>
    <t>22RRDU5-0029</t>
  </si>
  <si>
    <t>SH ČMS - Sbor dobrovolných hasičů Doudleby nad Orlicí</t>
  </si>
  <si>
    <t>Nákup vybavení pro trénink požárního sportu</t>
  </si>
  <si>
    <t>22RRDU5-0030</t>
  </si>
  <si>
    <t>SH ČMS - Sbor dobrovolných hasičů Třebihoště a Dehtova</t>
  </si>
  <si>
    <t>Přívěsný vozík za hasičské auto</t>
  </si>
  <si>
    <t>22RRDU5-0031</t>
  </si>
  <si>
    <t>SH ČMS - Sbor dobrovolných hasičů Valdice</t>
  </si>
  <si>
    <t xml:space="preserve">Nákup sportovních potřeb pro požární sport </t>
  </si>
  <si>
    <t>22RRDU5-0033</t>
  </si>
  <si>
    <t>SH ČMS - Sbor dobrovolných hasičů Hostinné</t>
  </si>
  <si>
    <t>Nákup časomíry pro požární sport DUAL 260</t>
  </si>
  <si>
    <t>22RRDU5-0034</t>
  </si>
  <si>
    <t>SH ČMS - Sbor dobrovolných hasičů Kostelec nad Orlicí</t>
  </si>
  <si>
    <t xml:space="preserve">Oslavy 150 let SDH Kostelec nad Orlicí </t>
  </si>
  <si>
    <t>22RRDU5-0037</t>
  </si>
  <si>
    <t>SH ČMS - Sbor dobrovolných hasičů Kostelecké Horky</t>
  </si>
  <si>
    <t>Obnova vybavení pro hasičskou soutěž O Horecký pohár</t>
  </si>
  <si>
    <t>22RRDU5-0038</t>
  </si>
  <si>
    <t>SH ČMS - Sbor dobrovolných hasičů Houdkovice</t>
  </si>
  <si>
    <t>Zajištění celoroční činnosti kolektivu mladých hasičů a sportovní činnosti všech družstev sboru</t>
  </si>
  <si>
    <t>22RRDU5-0039</t>
  </si>
  <si>
    <t>SH ČMS - Sbor dobrovolných hasičů Dlouhá Ves</t>
  </si>
  <si>
    <t>Podpora sportovní činnosti členů SDH Dlouhá Ves</t>
  </si>
  <si>
    <t>22RRDU5-0040</t>
  </si>
  <si>
    <t>SH ČMS - Okresní sdružení hasičů Trutnov</t>
  </si>
  <si>
    <t>Podpora činnosti Okresního sdružení hasičů Trutnov</t>
  </si>
  <si>
    <t>22RRDU5-0041</t>
  </si>
  <si>
    <t>SH ČMS - Sbor dobrovolných hasičů Slatina nad Zdobnicí</t>
  </si>
  <si>
    <t>Generální oprava PS 12</t>
  </si>
  <si>
    <t>22RRDU5-0042</t>
  </si>
  <si>
    <t>SH ČMS - Sbor dobrovolných hasičů Dolní Přím</t>
  </si>
  <si>
    <t xml:space="preserve">Oslava 130. výročí založení Sboru dobrovolných hasičů DOLNO a HORNO PŘÍMSKÝCH </t>
  </si>
  <si>
    <t>22RRDU5-0043</t>
  </si>
  <si>
    <t>SH ČMS - Sbor dobrovolných hasičů Svinary</t>
  </si>
  <si>
    <t>Oslava 140. založení Sboru dobrovolných hasičů Svinary</t>
  </si>
  <si>
    <t>22RRDU5-0044</t>
  </si>
  <si>
    <t>SH ČMS - Sbor dobrovolných hasičů Libňatov</t>
  </si>
  <si>
    <t>Podpora činnosti mladých hasičů a oslavy 130 let SDH Libňatov</t>
  </si>
  <si>
    <t>22RRDU5-0045</t>
  </si>
  <si>
    <t>SH ČMS - Sbor dobrovolných hasičů Horní Staré Město</t>
  </si>
  <si>
    <t>Podpora mladých hasičů SDH Horní Staré Město</t>
  </si>
  <si>
    <t>22RRDU5-0046</t>
  </si>
  <si>
    <t>SH ČMS - Sbor dobrovolných hasičů Chábory</t>
  </si>
  <si>
    <t xml:space="preserve">Podpora Sdružení hasičů Čech, Moravy a Slezska v KHK </t>
  </si>
  <si>
    <t>22RRDU5-0047</t>
  </si>
  <si>
    <t>SH ČMS - Sbor dobrovolných hasičů Očelice</t>
  </si>
  <si>
    <t>Zajištění oslav 135. výročí založení SDH Očelice s pořádáním okrskové soutěže, okrsku č. 19</t>
  </si>
  <si>
    <t>22RRDU5-0048</t>
  </si>
  <si>
    <t>SH ČMS - Sbor dobrovolných hasičů Javornice - Obec</t>
  </si>
  <si>
    <t>Zajištění teoretické přípravy sportovních družstev SDH Javornice-Obec</t>
  </si>
  <si>
    <t>22RRDU5-0049</t>
  </si>
  <si>
    <t>SH ČMS - Sbor dobrovolných hasičů Bukovice</t>
  </si>
  <si>
    <t>Letní tábor 2022, obnova a doplnění materiálně technické základny</t>
  </si>
  <si>
    <t>22RRDU5-0050</t>
  </si>
  <si>
    <t>SH ČMS - Sbor dobrovolných hasičů Kobylice</t>
  </si>
  <si>
    <t>22RRDU5-0051</t>
  </si>
  <si>
    <t>SH ČMS - Sbor dobrovolných hasičů Rokytnice v Orlických horách</t>
  </si>
  <si>
    <t>Podpora činnosti SDH Rokytnice v roce 2022</t>
  </si>
  <si>
    <t>22RRDU5-0052</t>
  </si>
  <si>
    <t>SH ČMS - Sbor dobrovolných hasičů Lanžov</t>
  </si>
  <si>
    <t>Modernizace požární stříkačky PS-12</t>
  </si>
  <si>
    <t>22RRDU5-0054</t>
  </si>
  <si>
    <t>SH ČMS - Sbor dobrovolných hasičů Pšánky</t>
  </si>
  <si>
    <t>Extraliga České republiky a VČ hasičská liga Pšánky 2022</t>
  </si>
  <si>
    <t>22RRDU5-0056</t>
  </si>
  <si>
    <t>SH ČMS - Sbor dobrovolných hasičů Horní Kalná</t>
  </si>
  <si>
    <t>Sportovní a volnočasové aktivity SDH Horní Kalná 2022</t>
  </si>
  <si>
    <t>22RRDU5-0057</t>
  </si>
  <si>
    <t>SH ČMS - Sbor dobrovolných hasičů Třebovětice</t>
  </si>
  <si>
    <t>Obnova sportovního vybavení pro soutěžní družstva SDH Třebovětice</t>
  </si>
  <si>
    <t>22RRDU5-0058</t>
  </si>
  <si>
    <t>SH ČMS - Sbor dobrovolných hasičů Česká Metuje</t>
  </si>
  <si>
    <t>SDH Česká Metuje - podpora kolektivu mladých hasičů, ve sportovní činnosti</t>
  </si>
  <si>
    <t>22RRDU5-0059</t>
  </si>
  <si>
    <t>SH ČMS - Sbor dobrovolných hasičů Verdek</t>
  </si>
  <si>
    <t>Dopravní vozidlo pro Kolektiv mladých hasičů při SDH Verdek</t>
  </si>
  <si>
    <t>22RRDU5-0060</t>
  </si>
  <si>
    <t>SH ČMS - Sbor dobrovolných hasičů Bohuslavice</t>
  </si>
  <si>
    <t>Podpora sportovní činnosti členů SDH Bohuslavice 2022</t>
  </si>
  <si>
    <t>22RRDU5-0061</t>
  </si>
  <si>
    <t>SH ČMS - Sbor dobrovolných hasičů Bystré v Orlických horách</t>
  </si>
  <si>
    <t>Mladí hasiči je to, co máme společné</t>
  </si>
  <si>
    <t>22RRDU5-0062</t>
  </si>
  <si>
    <t>SH ČMS - Sbor dobrovolných hasičů Nevratice</t>
  </si>
  <si>
    <t>Mladí hasiči Nevratice - podpora 2022</t>
  </si>
  <si>
    <t>22RRDU5-0064</t>
  </si>
  <si>
    <t>SH ČMS - Sbor dobrovolných hasičů Hořiněves</t>
  </si>
  <si>
    <t xml:space="preserve">Hasičské věcné prostředky pro sportovní činnost mladých hasičů a dorostu při SDH Hořiněves </t>
  </si>
  <si>
    <t>22RRDU5-0065</t>
  </si>
  <si>
    <t>SH ČMS - Sbor dobrovolných hasičů Žďár nad Metují</t>
  </si>
  <si>
    <t>Zlepšení vybavenosti SDH Žďár nad Metují</t>
  </si>
  <si>
    <t>22RRDU5-0066</t>
  </si>
  <si>
    <t>SH ČMS - Sbor dobrovolných hasičů Trnov</t>
  </si>
  <si>
    <t>Podpora všeobecné sportovní činnosti členů SDH Trnov ...Obnova zásahové přenosné stříkačky PS 12</t>
  </si>
  <si>
    <t>22RRDU5-0067</t>
  </si>
  <si>
    <t>SH ČMS - Sbor dobrovolných hasičů Urbanice</t>
  </si>
  <si>
    <t>Sportovní překážky pro mladé hasiče</t>
  </si>
  <si>
    <t>22RRDU5-0068</t>
  </si>
  <si>
    <t>SH ČMS - Sbor dobrovolných hasičů Zvole</t>
  </si>
  <si>
    <t>Obnova zázemí klubovny pro mladé hasiče SDH Zvole</t>
  </si>
  <si>
    <t>22RRDU5-0069</t>
  </si>
  <si>
    <t>SH ČMS - Sbor dobrovolných hasičů Solnice</t>
  </si>
  <si>
    <t>Podpora celoroční činnosti mladých hasičů SDH Solnice 2022</t>
  </si>
  <si>
    <t>22RRDU5-0071</t>
  </si>
  <si>
    <t>SH ČMS - Sbor dobrovolných hasičů Lukavice</t>
  </si>
  <si>
    <t>Zlepšení technického vybavení sportovního týmu sboru dobrovolných hasičů Lukavice pro lepší reprezentaci okresu.</t>
  </si>
  <si>
    <t>22RRDU5-0072</t>
  </si>
  <si>
    <t>SH ČMS - Sbor dobrovolných hasičů Dubenec</t>
  </si>
  <si>
    <t>Podpora SDH Dubenec</t>
  </si>
  <si>
    <t>22RRDU5-0073</t>
  </si>
  <si>
    <t>SH ČMS - Sbor dobrovolných hasičů Olešnice v Orlických horách</t>
  </si>
  <si>
    <t>Činnost oddílu mladých hasičů a sportovní činnost členů SDH Olešnice v O. h. 2022</t>
  </si>
  <si>
    <t>22RRDU5-0074</t>
  </si>
  <si>
    <t>SH ČMS - Sbor dobrovolných hasičů Radvanice v Čechách</t>
  </si>
  <si>
    <t>TFA Pod Kouřovou horou - Radvanice 2022</t>
  </si>
  <si>
    <t>22RRDU5-0075</t>
  </si>
  <si>
    <t>SH ČMS - Sbor dobrovolných hasičů Mlázovice</t>
  </si>
  <si>
    <t>Obnova vybavení pro požární sport –  etapa č. 3 - hadice</t>
  </si>
  <si>
    <t>22RRDU5-0076</t>
  </si>
  <si>
    <t>SH ČMS - Sbor dobrovolných hasičů Vlkov</t>
  </si>
  <si>
    <t>Pořízení hasičského praporu</t>
  </si>
  <si>
    <t>22RRDU5-0077</t>
  </si>
  <si>
    <t>SH ČMS - Sbor dobrovolných hasičů Třebeš</t>
  </si>
  <si>
    <t>Podpora týmů mládeže, dorostu a dospělých SDH Třebeš, z.s.</t>
  </si>
  <si>
    <t>22RRDU5-0078</t>
  </si>
  <si>
    <t>SH ČMS - Okresní sdružení hasičů Hradec Králové</t>
  </si>
  <si>
    <t>22RRDU6-0001</t>
  </si>
  <si>
    <t>Hasičský záchranný sbor Královéhradeckého kraje</t>
  </si>
  <si>
    <t>Podpora činnosti HZS Královéhradeckého kraje</t>
  </si>
  <si>
    <t>22RRDU7-0001</t>
  </si>
  <si>
    <t>ANAHITA s.r.o.</t>
  </si>
  <si>
    <t>Krkonoše, seznamte se - Danka Šárková/Dušan Štraus</t>
  </si>
  <si>
    <t>22RRDU7-0002</t>
  </si>
  <si>
    <t>Simona Adamcová</t>
  </si>
  <si>
    <t>Propagace regionální značky</t>
  </si>
  <si>
    <t>22RRDU7-0003</t>
  </si>
  <si>
    <t>Královéhradecký měšťanský pivovar a.s.</t>
  </si>
  <si>
    <t>Marketingové aktivity</t>
  </si>
  <si>
    <t>22RRDU7-0004</t>
  </si>
  <si>
    <t>Martin Peška</t>
  </si>
  <si>
    <t>Marketing Krkonošských mikrobylinek</t>
  </si>
  <si>
    <t>22RRDU7-0005</t>
  </si>
  <si>
    <t>Vladimír Brádler</t>
  </si>
  <si>
    <t>Pořízení prezentačního stánku pro prodej na trzích</t>
  </si>
  <si>
    <t>22RRDU7-0006</t>
  </si>
  <si>
    <t>East Bohemia Trading, s.r.o.</t>
  </si>
  <si>
    <t>Marketingová podpora podnikání</t>
  </si>
  <si>
    <t>22RRDU7-0007</t>
  </si>
  <si>
    <t>Patricie Pastorková</t>
  </si>
  <si>
    <t>Marketingové aktivity firmy</t>
  </si>
  <si>
    <t>22RRDU7-0008</t>
  </si>
  <si>
    <t>Farmářský dům s.r.o.</t>
  </si>
  <si>
    <t>Podpora lokální produkce Farmářský Dům</t>
  </si>
  <si>
    <t>22RRDU7-0009</t>
  </si>
  <si>
    <t>Iva Škodová</t>
  </si>
  <si>
    <t>Podnikání v Synergii</t>
  </si>
  <si>
    <t>22RRDU7-0010</t>
  </si>
  <si>
    <t>Eva Edler</t>
  </si>
  <si>
    <t>Příběh taveného skla</t>
  </si>
  <si>
    <t>22RRDU7-0011</t>
  </si>
  <si>
    <t>Michal Hanuš</t>
  </si>
  <si>
    <t>Pořízení prezentačního stánku pro prodej na trzích.</t>
  </si>
  <si>
    <t>22RRDU7-0012</t>
  </si>
  <si>
    <t>MARKETINGOVÉ AKTIVITY - regionální produkt Pramenitá voda z Mariánské studánky</t>
  </si>
  <si>
    <t>22RRDU7-0013</t>
  </si>
  <si>
    <t>Naďa Chmatilová</t>
  </si>
  <si>
    <t>22RRDU7-0014</t>
  </si>
  <si>
    <t>Marketingová podpora prodeje rodinné pivovaru Rampušák</t>
  </si>
  <si>
    <t>22RRDU7-0015</t>
  </si>
  <si>
    <t>Alice Sušková</t>
  </si>
  <si>
    <t>Babiččiny sirupy a podpora marketingu</t>
  </si>
  <si>
    <t>22RRDU7-0016</t>
  </si>
  <si>
    <t>Motor AG s.r.o.</t>
  </si>
  <si>
    <t xml:space="preserve">rezervační systém penzionu </t>
  </si>
  <si>
    <t>22RRDU7-0017</t>
  </si>
  <si>
    <t>Josef Doskočil</t>
  </si>
  <si>
    <t>Marketingová podpora prodeje letovaných šperků</t>
  </si>
  <si>
    <t>22RRDU7-0018</t>
  </si>
  <si>
    <t>Hořické trubičky - OLČA s.r.o.</t>
  </si>
  <si>
    <t>Rozšíření marketingových aktivit firmy Hořické trubičky - OLČA s.r.o.</t>
  </si>
  <si>
    <t>22RRDU7-0019</t>
  </si>
  <si>
    <t>Loutkové divadlo Kozlík</t>
  </si>
  <si>
    <t>22RRDU7-0020</t>
  </si>
  <si>
    <t>Martin Plůcha</t>
  </si>
  <si>
    <t>Zvýšení povědomí o značce „Comewoo – dekorace z Krkonoš“ v online a offline prostoru</t>
  </si>
  <si>
    <t>22RRDU7-0021</t>
  </si>
  <si>
    <t>Ing. Michal Rezek</t>
  </si>
  <si>
    <t>Bramborové placky na peci</t>
  </si>
  <si>
    <t>22RRDU7-0022</t>
  </si>
  <si>
    <t>Krkonošská kozí farma s.r.o.</t>
  </si>
  <si>
    <t xml:space="preserve">Marketingové aktivity pro kozí farmu </t>
  </si>
  <si>
    <t>22RRDU7-0023</t>
  </si>
  <si>
    <t>Jiřina Šilpertová</t>
  </si>
  <si>
    <t xml:space="preserve">Marketingové aktivity Taškaráda Sofie </t>
  </si>
  <si>
    <t>22RRDU7-0024</t>
  </si>
  <si>
    <t>Nožička s.r.o.</t>
  </si>
  <si>
    <t>22RRDU7-0025</t>
  </si>
  <si>
    <t>ilex design s.r.o.</t>
  </si>
  <si>
    <t>úprava webových stránek Pivovar Rudník a implementace rezerv. systému</t>
  </si>
  <si>
    <t>22RRDU7-0026</t>
  </si>
  <si>
    <t>Martina Vencláková</t>
  </si>
  <si>
    <t>Modernizace a rozšíření e-shopu</t>
  </si>
  <si>
    <t>22RRDU7-0027</t>
  </si>
  <si>
    <t>Kateřina Agnolozzi</t>
  </si>
  <si>
    <t>Marketingové aktivity cukrárny For You</t>
  </si>
  <si>
    <t>22RRDU7-0028</t>
  </si>
  <si>
    <t>Jan Chmelík</t>
  </si>
  <si>
    <t>Marketingové aktivity prodeje masa Ekofarmy Arnultovice</t>
  </si>
  <si>
    <t>22RRDU7-0029</t>
  </si>
  <si>
    <t>Vladimír Doležal</t>
  </si>
  <si>
    <t xml:space="preserve">Modernizace a revitalizace webových stránek a podpora prodeje </t>
  </si>
  <si>
    <t>22RRDU7-0030</t>
  </si>
  <si>
    <t>Marketing certifikovaného produktu "7x na DOTEK" a dalších nositelů značky Krkonoše originální produkt</t>
  </si>
  <si>
    <t>22RRDU7-0031</t>
  </si>
  <si>
    <t>Bc. Petr Šturm, DiS.</t>
  </si>
  <si>
    <t>U Lidmanů - pro místní i pro turisty</t>
  </si>
  <si>
    <t>22RRDU7-0032</t>
  </si>
  <si>
    <t>Vojtěch Drahoňovský</t>
  </si>
  <si>
    <t>Pořízení prezentačního stánku pro mobilní prodej</t>
  </si>
  <si>
    <t>22RRDU7-0033</t>
  </si>
  <si>
    <t>Frolen se představuje</t>
  </si>
  <si>
    <t>22RRDU7-0034</t>
  </si>
  <si>
    <t>Hradecké delikatesy s.r.o.</t>
  </si>
  <si>
    <t>Hradecké delikatesy - Jak si pochutnat</t>
  </si>
  <si>
    <t>22RRDU7-0035</t>
  </si>
  <si>
    <t>EPOS CZ spol. s r.o.</t>
  </si>
  <si>
    <t>Nové moderní webové stránky včetně inovativního E-shopu</t>
  </si>
  <si>
    <t>22RRDU6 Podpora činnosti v oblasti protipožární ochrany</t>
  </si>
  <si>
    <t>23RRDU7 Program podpory lokální ekonomiky</t>
  </si>
  <si>
    <t xml:space="preserve">vratky mylného vyúčtování </t>
  </si>
  <si>
    <t>21RRD20 OBCHŮDEK 2021+</t>
  </si>
  <si>
    <t xml:space="preserve"> "OBCHŮDEK 2021" Nový Ples</t>
  </si>
  <si>
    <t>Prodejna v obci Albrechtice n. O.</t>
  </si>
  <si>
    <t>Revitalizace prodejny - Sloupno</t>
  </si>
  <si>
    <t>Prodejna Sadová</t>
  </si>
  <si>
    <t xml:space="preserve">Prodejna Jeřice </t>
  </si>
  <si>
    <t>Prodejna Voděrady</t>
  </si>
  <si>
    <t xml:space="preserve"> "OBCHŮDEK 2021+" - Šonov</t>
  </si>
  <si>
    <t>Prodejna Sobčice</t>
  </si>
  <si>
    <t>Prodejna Říkov</t>
  </si>
  <si>
    <t>Prodejna Slatina</t>
  </si>
  <si>
    <t>Prodejna Bohuslavice</t>
  </si>
  <si>
    <t>Prodejna Vernéřovice</t>
  </si>
  <si>
    <t>Prodejna Černíkovice</t>
  </si>
  <si>
    <t>Prodejna Velký Vřešťov</t>
  </si>
  <si>
    <t>Prodejna Rokytnice v Orl.h.</t>
  </si>
  <si>
    <t>Prodejna Rychnov n.Kn.</t>
  </si>
  <si>
    <t>Obchůdek 21 Chvaleč</t>
  </si>
  <si>
    <t>Prodejna Libošovice</t>
  </si>
  <si>
    <t>Prodejna Hořiněves</t>
  </si>
  <si>
    <t>Schváleno 
(Kč)</t>
  </si>
  <si>
    <t>Skutečně poskytnuto (Kč)</t>
  </si>
  <si>
    <t>Schváleno
 - rozděleno</t>
  </si>
  <si>
    <t>Schváleno
(Kč)</t>
  </si>
  <si>
    <t>Skutečně 
poskytnuto (Kč)</t>
  </si>
  <si>
    <t>Skutečno 
poskytnuto (Kč)</t>
  </si>
  <si>
    <t>Kód
žádosti</t>
  </si>
  <si>
    <t>Skutečně
poskytnuto (Kč)</t>
  </si>
  <si>
    <t>kap. 28 - sociální věci</t>
  </si>
  <si>
    <t>Apropo Jičín, o. p. s.</t>
  </si>
  <si>
    <t>Dotace je určena na financování běžných výdajů souvisejících s poskytováním základních druhů a forem sociálních služeb</t>
  </si>
  <si>
    <t>Centrum LIRA, z.ú.</t>
  </si>
  <si>
    <t>Centrum Orion, z. s.</t>
  </si>
  <si>
    <t>Centrum pro dětský sluch Tamtam, o.p.s.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</si>
  <si>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</si>
  <si>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</si>
  <si>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</si>
  <si>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Denní stacionář Klokan o. p. s.</t>
  </si>
  <si>
    <t>Dětské centrum Jilemnice, příspěvková organizace</t>
  </si>
  <si>
    <t>Diakonie ČCE - středisko Milíčův dům</t>
  </si>
  <si>
    <t>Diakonie ČCE - středisko Světlo ve Vrchlabí</t>
  </si>
  <si>
    <t>Diecézní katolická charita Hradec Králové</t>
  </si>
  <si>
    <t>Dokořán z.s.</t>
  </si>
  <si>
    <t>Domácí hospic Duha, o. p. s.</t>
  </si>
  <si>
    <t>Domácí hospic Setkání, o.p.s.</t>
  </si>
  <si>
    <t>Domeček plný koleček, z.s.</t>
  </si>
  <si>
    <t>Domov F.A.Skuherského, z.ú.</t>
  </si>
  <si>
    <t>DUHA o. p. s.</t>
  </si>
  <si>
    <t>Dům s pečovatelskou službou Svoboda nad Úpou</t>
  </si>
  <si>
    <t>Farní charita Dobruška</t>
  </si>
  <si>
    <t>Geriatrické centrum Týniště nad Orlicí</t>
  </si>
  <si>
    <t>HEWER, z.s.</t>
  </si>
  <si>
    <t>Hradecké centrum pro osoby se sluchovým postižením o.p.s.</t>
  </si>
  <si>
    <t>Charita Sobotka</t>
  </si>
  <si>
    <t>KŘESADLO HK - Centrum pomoci lidem s PAS, z.ú.</t>
  </si>
  <si>
    <t>Levitovo centrum následné péče</t>
  </si>
  <si>
    <t>M+M Semonice z.s.</t>
  </si>
  <si>
    <t>Město Teplice nad Metují</t>
  </si>
  <si>
    <t>Město Úpice</t>
  </si>
  <si>
    <t>Město Vrchlabí</t>
  </si>
  <si>
    <t>Mgr. Zuzana Luňáková, Agentura domácí péče</t>
  </si>
  <si>
    <t>Národní ústav pro autismus, z.ú.</t>
  </si>
  <si>
    <t>NEBUĎ NA NULE, z. s.</t>
  </si>
  <si>
    <t>NOMIA, z.ú.</t>
  </si>
  <si>
    <t>NONA 92, o. p. s.</t>
  </si>
  <si>
    <t>Obec Kvasiny</t>
  </si>
  <si>
    <t>Obecný zájem, z.ú.</t>
  </si>
  <si>
    <t>Oblastní charita Dvůr Králové nad Labem</t>
  </si>
  <si>
    <t>Oblastní charita Jičín</t>
  </si>
  <si>
    <t>Oblastní charita Náchod</t>
  </si>
  <si>
    <t>Oblastní charita Rychnov nad Kněžnou</t>
  </si>
  <si>
    <t>Oblastní charita Trutnov</t>
  </si>
  <si>
    <t>Pečovatelská služba Trutnov</t>
  </si>
  <si>
    <t>Perinatální hospic Dítě v srdci, z.s.</t>
  </si>
  <si>
    <t>Pracoviště pečovatelské péče, o. p. s.</t>
  </si>
  <si>
    <t>PRO-SEN sociálně zdravotní služby, o.p.s.</t>
  </si>
  <si>
    <t>Salesiánský klub mládeže, z. s. Centrum Don Bosco</t>
  </si>
  <si>
    <t>Salinger, z.s.</t>
  </si>
  <si>
    <t>Sdružení Neratov</t>
  </si>
  <si>
    <t>SKOK do života o. p. s.</t>
  </si>
  <si>
    <t>Sociální služby města Hořice</t>
  </si>
  <si>
    <t>Sociální služby města Jičína</t>
  </si>
  <si>
    <t>Spokojený domov, o.p.s.</t>
  </si>
  <si>
    <t>Společné cesty z. s.</t>
  </si>
  <si>
    <t>Stacionář Cesta Náchod z.ú.</t>
  </si>
  <si>
    <t>Tichý svět, o. p. s</t>
  </si>
  <si>
    <t>TyfloCentrum Hradec Králové, o. p. s.</t>
  </si>
  <si>
    <t>Tyfloservis, o.p.s.</t>
  </si>
  <si>
    <t>Věra Kosinová - Daneta, zařízení pro zdravotně postižené</t>
  </si>
  <si>
    <t>Začít spolu z.s.</t>
  </si>
  <si>
    <t>Život bez bariér, z. ú.</t>
  </si>
  <si>
    <t>Život Hradec Králové, o.p.s.</t>
  </si>
  <si>
    <t>Oblastní  charita Trutnov</t>
  </si>
  <si>
    <t>AMÁTKA DĚTEM o.p.s.</t>
  </si>
  <si>
    <t>Amátka dětem, Amátka pro celou rodinu</t>
  </si>
  <si>
    <t>Učí (se) celá rodina - terénní pedagogická práce s ohroženými rodinami</t>
  </si>
  <si>
    <t>Terapeutická práce s ohroženými rodinami</t>
  </si>
  <si>
    <t>Centrum Orion, z.s.</t>
  </si>
  <si>
    <t>Dlouhodobá podpora rodin v Centru Orion</t>
  </si>
  <si>
    <t>Centrum pro integraci osob se zdravotním postižením Královéhradeckého kraje, o.p.s.</t>
  </si>
  <si>
    <t>Psychorehabilitační pobyty</t>
  </si>
  <si>
    <t>Centrum sociální pomoci a služeb o.p.s.</t>
  </si>
  <si>
    <t>Dětské terapeutické skupiny</t>
  </si>
  <si>
    <t>Jsme jedna rodina (bio děti)</t>
  </si>
  <si>
    <t>Rozvoj dobrovolnictví v Královéhradeckém kraji</t>
  </si>
  <si>
    <t>Regionální půjčovna zdravotnických pomůcek pro nemocné Huntingtonovou chorobou</t>
  </si>
  <si>
    <t>DOMEČEK SEVER, z.s.</t>
  </si>
  <si>
    <t>DOMEČEK RADÍ, UČÍ, POMÁHÁ</t>
  </si>
  <si>
    <t>Emauzy ČR, o.p.s.</t>
  </si>
  <si>
    <t>Poskytování služeb dlouhodobě nezaměstnaným, osobám nachazejícím se v hmotné nouzi</t>
  </si>
  <si>
    <t xml:space="preserve">Hiporehabilitace Sarago z. s. </t>
  </si>
  <si>
    <t>poskytování hiporehabilitačních služeb osobám se specifickými potřebami</t>
  </si>
  <si>
    <t>HoSt - Home-Start Česká republika, z.ú.</t>
  </si>
  <si>
    <t>HoSt - podpora sociálně ohrožených rodin v Královéhradeckém kraji</t>
  </si>
  <si>
    <t>JAKALUS, z. s.</t>
  </si>
  <si>
    <t xml:space="preserve">Destigatizace duševního onemocnění a snížení sebestigmatizace u lidí s duševním onemocněním, podpora začleňování lidí s duševním onemocněním do společnosti, prevence péče o duševní zdraví u dětí i dospělých, informování o službách pro lidi s duševním onemocněním v Královehradeckém kraji </t>
  </si>
  <si>
    <t>Křesadlo HK - Centrum pomoci lidem s PAS, z.ú.</t>
  </si>
  <si>
    <t>Navazující aktivity - činnosti</t>
  </si>
  <si>
    <t>Křesťanské rodinné centrum Sedmikráska, z. s.</t>
  </si>
  <si>
    <t>Sedmikráska rodině</t>
  </si>
  <si>
    <t>La famille z. s.</t>
  </si>
  <si>
    <t>Centrum Budulínek</t>
  </si>
  <si>
    <t>Mateřské centrum Jája z.s.</t>
  </si>
  <si>
    <t>Popora a služby pro rodinu</t>
  </si>
  <si>
    <t>Mateřské centrum Na zámečku o.p.s.</t>
  </si>
  <si>
    <t>Prorodinné aktivity v MC Na zámečku</t>
  </si>
  <si>
    <t>Mateřské centrum Na Žirafa z. s.</t>
  </si>
  <si>
    <t>Podpora rodičů na mateřské a rodičovské dovolené</t>
  </si>
  <si>
    <t>Mateřské centrum KAROlínka z.s.</t>
  </si>
  <si>
    <t>Jsme rodina</t>
  </si>
  <si>
    <t>MC MaMiNa, z.s.</t>
  </si>
  <si>
    <t>Prorodinné aktivity a nekomerční služby pro rodinu</t>
  </si>
  <si>
    <t>Nomia, z.ú.</t>
  </si>
  <si>
    <t>Terapeutický program narativní práce s agresí</t>
  </si>
  <si>
    <t>Akreditovaný dobrovolnický program - KAMARÁD</t>
  </si>
  <si>
    <t>Akreditovaný dobrovolnický program - NOEMI</t>
  </si>
  <si>
    <t>Podpora rozvoje a aktivace rodičovských kompetencí 
a prevence k udržení stabilní rodiny s dobrými vztahy</t>
  </si>
  <si>
    <t xml:space="preserve">NONA 92, o.p.s. </t>
  </si>
  <si>
    <t xml:space="preserve">Doprava mentálně postižených dětí, mládeže a dospělých s kombinovanými vadami do speciálních a sociálních zařízení v Novém Městě nad Metují </t>
  </si>
  <si>
    <t>Třináctá komnata duše</t>
  </si>
  <si>
    <t>Oblastní charita Červený Kostelec </t>
  </si>
  <si>
    <t xml:space="preserve">Podpora osvěty a vzdělávacích aktivit v problematice domácí péče osob s roztroušenou sklerózou </t>
  </si>
  <si>
    <t xml:space="preserve">Oblastní charita Dvůr Králové </t>
  </si>
  <si>
    <t>Podpora integrace a sociálního začleňování osob / uprchlíků z Ukrajiny</t>
  </si>
  <si>
    <t>Dobrovolnická služba Oblastní charity Hradec Králové</t>
  </si>
  <si>
    <t>Pořízení pomůcek pro domácí péči</t>
  </si>
  <si>
    <t>Dobrovolnické centrum</t>
  </si>
  <si>
    <t>Podpora rodin v rámci SPOD</t>
  </si>
  <si>
    <t>Rodinné centrum POHODA</t>
  </si>
  <si>
    <t>Program podpory rodin SLUNEČNICE</t>
  </si>
  <si>
    <t>Prevence sociálního vyloučení u dětí a dospívajících v Úpici</t>
  </si>
  <si>
    <t>Rodičovské centrum Domeček, z.s.</t>
  </si>
  <si>
    <t>Rodina a rodičovství</t>
  </si>
  <si>
    <t>Rodinné centrum Erbenka,z.s.</t>
  </si>
  <si>
    <t>Zahájení činnosti – podpora základních aktivit</t>
  </si>
  <si>
    <t>Rodinné centrum Kapička, z.s.</t>
  </si>
  <si>
    <t>Aktivizační služby sociální prevence pro rodiny s dětmi v okrese Jičín</t>
  </si>
  <si>
    <t>Rodinné centrum Konvička, z.s.</t>
  </si>
  <si>
    <t>S Konvičkou ke spokojené rodině - preventivní aktivity na podporu rodiny, partnerství a rodičovství</t>
  </si>
  <si>
    <t>Kopretina Vrchlabí, z. s.</t>
  </si>
  <si>
    <t>Spokojená rodina - zde všechno začíná 2022</t>
  </si>
  <si>
    <t>Rodinné centrum Žirafa HK, z.s.</t>
  </si>
  <si>
    <t>RC Žirafa HK</t>
  </si>
  <si>
    <t>Salinger, z. s.</t>
  </si>
  <si>
    <t>Za školním úspěchem</t>
  </si>
  <si>
    <t>Návazná podpora rodin v ohrožení</t>
  </si>
  <si>
    <t>Sbor Jednoty bratrské v Rychnově nad Kněžnou</t>
  </si>
  <si>
    <t>Rodinné centrum Rybka</t>
  </si>
  <si>
    <t>Síť pro rodinu z.s</t>
  </si>
  <si>
    <t>Podporujeme hodnotu rodiny v Královéhradeckém kraji 2022</t>
  </si>
  <si>
    <t>Solnický Brouček z.s.</t>
  </si>
  <si>
    <t>S Broučkem ke spokojené rodině 2022</t>
  </si>
  <si>
    <t>Společnost pro pomoc při Huntingtonově chorobě, z.s.</t>
  </si>
  <si>
    <t>Rekondičně-edukační víkendové pobyty se zdravotním programem</t>
  </si>
  <si>
    <t>Terapeutický pobyt pro pacienty s Huntingtonovou chorobou</t>
  </si>
  <si>
    <t>Půjčovna kompenzačních pomůcek</t>
  </si>
  <si>
    <t>Klubovna pro romské děti a jejich kamarády</t>
  </si>
  <si>
    <t>Osvětová a informační činnost na téma těžkého zrakového postižení</t>
  </si>
  <si>
    <t>Kap. 28 - sociální věci</t>
  </si>
  <si>
    <t>Schváleno 
(v Kč)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</si>
</sst>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_-* #,##0.00\ [$Kč-405]_-;\-* #,##0.00\ [$Kč-405]_-;_-* &quot;-&quot;??\ [$Kč-405]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_ ;\-#,##0\ "/>
    <numFmt numFmtId="175" formatCode="#,##0.00_ ;\-#,##0.00\ "/>
    <numFmt numFmtId="176" formatCode="#,##0.0"/>
    <numFmt numFmtId="177" formatCode="#,##0.00\ _K_č"/>
    <numFmt numFmtId="178" formatCode="_-* #,##0\ [$Kč-405]_-;\-* #,##0\ [$Kč-405]_-;_-* &quot;-&quot;??\ [$Kč-405]_-;_-@_-"/>
    <numFmt numFmtId="179" formatCode="#,##0.0\ &quot;Kč&quot;"/>
    <numFmt numFmtId="180" formatCode="#,##0.00\ &quot;Kč&quot;"/>
    <numFmt numFmtId="181" formatCode="#,##0_ ;[Red]\-#,##0\ "/>
    <numFmt numFmtId="182" formatCode="#,##0\ _K_č"/>
    <numFmt numFmtId="18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51" fillId="0" borderId="0" xfId="0" applyFont="1" applyAlignment="1">
      <alignment vertical="top"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vertical="top"/>
    </xf>
    <xf numFmtId="4" fontId="5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 wrapText="1"/>
    </xf>
    <xf numFmtId="176" fontId="53" fillId="0" borderId="10" xfId="0" applyNumberFormat="1" applyFont="1" applyBorder="1" applyAlignment="1">
      <alignment/>
    </xf>
    <xf numFmtId="176" fontId="53" fillId="0" borderId="11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54" fillId="0" borderId="0" xfId="0" applyNumberFormat="1" applyFont="1" applyFill="1" applyAlignment="1">
      <alignment horizontal="center" wrapText="1"/>
    </xf>
    <xf numFmtId="4" fontId="0" fillId="0" borderId="0" xfId="0" applyNumberFormat="1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top"/>
    </xf>
    <xf numFmtId="4" fontId="56" fillId="33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4" fontId="52" fillId="0" borderId="0" xfId="0" applyNumberFormat="1" applyFont="1" applyAlignment="1">
      <alignment horizontal="center" vertical="center" wrapText="1"/>
    </xf>
    <xf numFmtId="4" fontId="52" fillId="0" borderId="0" xfId="0" applyNumberFormat="1" applyFont="1" applyAlignment="1">
      <alignment vertical="top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51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4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" fontId="51" fillId="0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 vertical="center" wrapText="1"/>
    </xf>
    <xf numFmtId="0" fontId="52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4" fontId="57" fillId="0" borderId="0" xfId="0" applyNumberFormat="1" applyFont="1" applyAlignment="1">
      <alignment horizontal="left" vertical="center"/>
    </xf>
    <xf numFmtId="0" fontId="51" fillId="34" borderId="13" xfId="0" applyFont="1" applyFill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4" fontId="56" fillId="33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" fontId="51" fillId="34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" fontId="51" fillId="34" borderId="13" xfId="45" applyNumberFormat="1" applyFont="1" applyFill="1" applyBorder="1" applyAlignment="1">
      <alignment horizontal="center" vertical="center"/>
      <protection/>
    </xf>
    <xf numFmtId="3" fontId="57" fillId="34" borderId="0" xfId="0" applyNumberFormat="1" applyFont="1" applyFill="1" applyBorder="1" applyAlignment="1">
      <alignment horizontal="left" vertical="center" wrapText="1"/>
    </xf>
    <xf numFmtId="3" fontId="57" fillId="34" borderId="0" xfId="0" applyNumberFormat="1" applyFont="1" applyFill="1" applyBorder="1" applyAlignment="1">
      <alignment horizontal="center" vertical="center" wrapText="1"/>
    </xf>
    <xf numFmtId="4" fontId="57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top"/>
    </xf>
    <xf numFmtId="0" fontId="51" fillId="34" borderId="13" xfId="0" applyFont="1" applyFill="1" applyBorder="1" applyAlignment="1">
      <alignment vertical="center"/>
    </xf>
    <xf numFmtId="0" fontId="52" fillId="34" borderId="0" xfId="0" applyFont="1" applyFill="1" applyAlignment="1">
      <alignment horizontal="left" vertical="top" wrapText="1"/>
    </xf>
    <xf numFmtId="0" fontId="52" fillId="34" borderId="0" xfId="0" applyFont="1" applyFill="1" applyAlignment="1">
      <alignment vertical="top" wrapText="1"/>
    </xf>
    <xf numFmtId="4" fontId="52" fillId="34" borderId="0" xfId="0" applyNumberFormat="1" applyFont="1" applyFill="1" applyAlignment="1">
      <alignment horizontal="center" vertical="top"/>
    </xf>
    <xf numFmtId="0" fontId="55" fillId="35" borderId="14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 wrapText="1"/>
    </xf>
    <xf numFmtId="4" fontId="55" fillId="35" borderId="15" xfId="0" applyNumberFormat="1" applyFont="1" applyFill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left" vertical="center" wrapText="1"/>
    </xf>
    <xf numFmtId="1" fontId="51" fillId="0" borderId="17" xfId="0" applyNumberFormat="1" applyFont="1" applyBorder="1" applyAlignment="1">
      <alignment vertical="center" wrapText="1"/>
    </xf>
    <xf numFmtId="1" fontId="51" fillId="0" borderId="10" xfId="0" applyNumberFormat="1" applyFont="1" applyBorder="1" applyAlignment="1">
      <alignment horizontal="left" vertical="center" wrapText="1"/>
    </xf>
    <xf numFmtId="1" fontId="51" fillId="0" borderId="13" xfId="0" applyNumberFormat="1" applyFont="1" applyBorder="1" applyAlignment="1">
      <alignment vertical="center" wrapText="1"/>
    </xf>
    <xf numFmtId="1" fontId="51" fillId="0" borderId="18" xfId="0" applyNumberFormat="1" applyFont="1" applyBorder="1" applyAlignment="1">
      <alignment horizontal="left" vertical="center" wrapText="1"/>
    </xf>
    <xf numFmtId="1" fontId="51" fillId="0" borderId="19" xfId="0" applyNumberFormat="1" applyFont="1" applyBorder="1" applyAlignment="1">
      <alignment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4" fontId="55" fillId="35" borderId="15" xfId="0" applyNumberFormat="1" applyFont="1" applyFill="1" applyBorder="1" applyAlignment="1">
      <alignment horizontal="center" vertical="center" wrapText="1"/>
    </xf>
    <xf numFmtId="1" fontId="51" fillId="0" borderId="16" xfId="0" applyNumberFormat="1" applyFont="1" applyBorder="1" applyAlignment="1">
      <alignment vertical="center" wrapText="1"/>
    </xf>
    <xf numFmtId="1" fontId="51" fillId="0" borderId="17" xfId="0" applyNumberFormat="1" applyFont="1" applyBorder="1" applyAlignment="1">
      <alignment vertical="center" wrapText="1"/>
    </xf>
    <xf numFmtId="1" fontId="51" fillId="0" borderId="10" xfId="0" applyNumberFormat="1" applyFont="1" applyBorder="1" applyAlignment="1">
      <alignment vertical="center" wrapText="1"/>
    </xf>
    <xf numFmtId="1" fontId="51" fillId="0" borderId="13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" fontId="51" fillId="0" borderId="13" xfId="0" applyNumberFormat="1" applyFont="1" applyBorder="1" applyAlignment="1">
      <alignment vertical="center" wrapText="1"/>
    </xf>
    <xf numFmtId="0" fontId="55" fillId="35" borderId="22" xfId="0" applyFont="1" applyFill="1" applyBorder="1" applyAlignment="1">
      <alignment horizontal="center" vertical="center" wrapText="1"/>
    </xf>
    <xf numFmtId="4" fontId="55" fillId="35" borderId="2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51" fillId="34" borderId="13" xfId="0" applyFont="1" applyFill="1" applyBorder="1" applyAlignment="1">
      <alignment horizontal="left" vertical="center" wrapText="1"/>
    </xf>
    <xf numFmtId="4" fontId="51" fillId="34" borderId="13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1" fillId="34" borderId="13" xfId="45" applyFont="1" applyFill="1" applyBorder="1" applyAlignment="1">
      <alignment vertical="center" wrapText="1"/>
      <protection/>
    </xf>
    <xf numFmtId="0" fontId="51" fillId="34" borderId="13" xfId="45" applyFont="1" applyFill="1" applyBorder="1" applyAlignment="1">
      <alignment horizontal="left" vertical="center" wrapText="1"/>
      <protection/>
    </xf>
    <xf numFmtId="0" fontId="51" fillId="34" borderId="13" xfId="0" applyFont="1" applyFill="1" applyBorder="1" applyAlignment="1">
      <alignment vertical="top" wrapText="1"/>
    </xf>
    <xf numFmtId="0" fontId="51" fillId="34" borderId="25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26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4" fontId="28" fillId="34" borderId="0" xfId="0" applyNumberFormat="1" applyFont="1" applyFill="1" applyBorder="1" applyAlignment="1">
      <alignment horizontal="center" vertical="center" wrapText="1"/>
    </xf>
    <xf numFmtId="4" fontId="29" fillId="34" borderId="0" xfId="0" applyNumberFormat="1" applyFont="1" applyFill="1" applyAlignment="1">
      <alignment horizontal="center" vertical="top"/>
    </xf>
    <xf numFmtId="0" fontId="51" fillId="0" borderId="0" xfId="0" applyFont="1" applyBorder="1" applyAlignment="1">
      <alignment vertical="center" wrapText="1"/>
    </xf>
    <xf numFmtId="0" fontId="52" fillId="34" borderId="13" xfId="0" applyFont="1" applyFill="1" applyBorder="1" applyAlignment="1">
      <alignment vertical="center" wrapText="1"/>
    </xf>
    <xf numFmtId="3" fontId="52" fillId="34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4" fontId="30" fillId="0" borderId="13" xfId="34" applyNumberFormat="1" applyFont="1" applyFill="1" applyBorder="1" applyAlignment="1">
      <alignment horizontal="right" vertical="center"/>
    </xf>
    <xf numFmtId="4" fontId="30" fillId="0" borderId="24" xfId="34" applyNumberFormat="1" applyFont="1" applyFill="1" applyBorder="1" applyAlignment="1">
      <alignment horizontal="right" vertical="center"/>
    </xf>
    <xf numFmtId="4" fontId="30" fillId="0" borderId="27" xfId="34" applyNumberFormat="1" applyFont="1" applyFill="1" applyBorder="1" applyAlignment="1">
      <alignment horizontal="right" vertical="center"/>
    </xf>
    <xf numFmtId="4" fontId="30" fillId="0" borderId="28" xfId="34" applyNumberFormat="1" applyFont="1" applyFill="1" applyBorder="1" applyAlignment="1">
      <alignment horizontal="right" vertical="center"/>
    </xf>
    <xf numFmtId="4" fontId="56" fillId="33" borderId="13" xfId="0" applyNumberFormat="1" applyFont="1" applyFill="1" applyBorder="1" applyAlignment="1">
      <alignment horizontal="right" vertical="center" wrapText="1"/>
    </xf>
    <xf numFmtId="4" fontId="51" fillId="34" borderId="13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 vertical="center" wrapText="1"/>
      <protection locked="0"/>
    </xf>
    <xf numFmtId="0" fontId="51" fillId="0" borderId="0" xfId="0" applyFont="1" applyAlignment="1">
      <alignment horizontal="center" vertical="top"/>
    </xf>
    <xf numFmtId="4" fontId="51" fillId="34" borderId="26" xfId="0" applyNumberFormat="1" applyFont="1" applyFill="1" applyBorder="1" applyAlignment="1">
      <alignment horizontal="right" vertical="center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4" fontId="32" fillId="36" borderId="12" xfId="0" applyNumberFormat="1" applyFont="1" applyFill="1" applyBorder="1" applyAlignment="1">
      <alignment horizontal="center" vertical="center" wrapText="1"/>
    </xf>
    <xf numFmtId="4" fontId="55" fillId="36" borderId="23" xfId="0" applyNumberFormat="1" applyFont="1" applyFill="1" applyBorder="1" applyAlignment="1">
      <alignment horizontal="center" vertical="center" wrapText="1"/>
    </xf>
    <xf numFmtId="0" fontId="51" fillId="34" borderId="16" xfId="45" applyFont="1" applyFill="1" applyBorder="1" applyAlignment="1">
      <alignment horizontal="left" vertical="center" wrapText="1"/>
      <protection/>
    </xf>
    <xf numFmtId="0" fontId="51" fillId="34" borderId="17" xfId="45" applyFont="1" applyFill="1" applyBorder="1" applyAlignment="1">
      <alignment vertical="center" wrapText="1"/>
      <protection/>
    </xf>
    <xf numFmtId="0" fontId="51" fillId="34" borderId="17" xfId="45" applyFont="1" applyFill="1" applyBorder="1" applyAlignment="1">
      <alignment horizontal="left" vertical="center" wrapText="1"/>
      <protection/>
    </xf>
    <xf numFmtId="4" fontId="51" fillId="34" borderId="17" xfId="0" applyNumberFormat="1" applyFont="1" applyFill="1" applyBorder="1" applyAlignment="1">
      <alignment horizontal="right" vertical="center"/>
    </xf>
    <xf numFmtId="4" fontId="51" fillId="34" borderId="29" xfId="0" applyNumberFormat="1" applyFont="1" applyFill="1" applyBorder="1" applyAlignment="1">
      <alignment horizontal="right" vertical="center"/>
    </xf>
    <xf numFmtId="0" fontId="51" fillId="34" borderId="10" xfId="45" applyFont="1" applyFill="1" applyBorder="1" applyAlignment="1">
      <alignment horizontal="left" vertical="center" wrapText="1"/>
      <protection/>
    </xf>
    <xf numFmtId="4" fontId="51" fillId="34" borderId="24" xfId="0" applyNumberFormat="1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top" wrapText="1"/>
    </xf>
    <xf numFmtId="0" fontId="51" fillId="34" borderId="18" xfId="0" applyFont="1" applyFill="1" applyBorder="1" applyAlignment="1">
      <alignment horizontal="left" vertical="center" wrapText="1"/>
    </xf>
    <xf numFmtId="0" fontId="51" fillId="34" borderId="19" xfId="0" applyFont="1" applyFill="1" applyBorder="1" applyAlignment="1">
      <alignment vertical="center" wrapText="1"/>
    </xf>
    <xf numFmtId="0" fontId="51" fillId="34" borderId="19" xfId="0" applyFont="1" applyFill="1" applyBorder="1" applyAlignment="1">
      <alignment horizontal="left" vertical="center" wrapText="1"/>
    </xf>
    <xf numFmtId="4" fontId="51" fillId="34" borderId="19" xfId="0" applyNumberFormat="1" applyFont="1" applyFill="1" applyBorder="1" applyAlignment="1">
      <alignment horizontal="right" vertical="center"/>
    </xf>
    <xf numFmtId="4" fontId="51" fillId="34" borderId="3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9" fontId="53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vertical="center"/>
    </xf>
    <xf numFmtId="0" fontId="55" fillId="35" borderId="2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52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horizontal="right" vertical="center"/>
    </xf>
    <xf numFmtId="4" fontId="55" fillId="35" borderId="14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4" fontId="56" fillId="33" borderId="13" xfId="0" applyNumberFormat="1" applyFont="1" applyFill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 wrapText="1"/>
    </xf>
    <xf numFmtId="4" fontId="36" fillId="0" borderId="0" xfId="0" applyNumberFormat="1" applyFont="1" applyBorder="1" applyAlignment="1">
      <alignment horizontal="right" vertical="center"/>
    </xf>
    <xf numFmtId="4" fontId="51" fillId="34" borderId="13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Alignment="1">
      <alignment horizontal="right" vertical="center"/>
    </xf>
    <xf numFmtId="4" fontId="33" fillId="33" borderId="13" xfId="0" applyNumberFormat="1" applyFont="1" applyFill="1" applyBorder="1" applyAlignment="1">
      <alignment vertical="center" wrapText="1"/>
    </xf>
    <xf numFmtId="4" fontId="56" fillId="33" borderId="13" xfId="0" applyNumberFormat="1" applyFont="1" applyFill="1" applyBorder="1" applyAlignment="1">
      <alignment vertical="center" wrapText="1"/>
    </xf>
    <xf numFmtId="4" fontId="56" fillId="33" borderId="13" xfId="0" applyNumberFormat="1" applyFont="1" applyFill="1" applyBorder="1" applyAlignment="1">
      <alignment horizontal="right" vertical="center"/>
    </xf>
    <xf numFmtId="0" fontId="55" fillId="37" borderId="22" xfId="0" applyFont="1" applyFill="1" applyBorder="1" applyAlignment="1">
      <alignment horizontal="center" vertical="center" wrapText="1"/>
    </xf>
    <xf numFmtId="0" fontId="55" fillId="37" borderId="12" xfId="0" applyFont="1" applyFill="1" applyBorder="1" applyAlignment="1">
      <alignment horizontal="center" vertical="center" wrapText="1"/>
    </xf>
    <xf numFmtId="4" fontId="55" fillId="37" borderId="12" xfId="0" applyNumberFormat="1" applyFont="1" applyFill="1" applyBorder="1" applyAlignment="1">
      <alignment horizontal="center" vertical="center" wrapText="1"/>
    </xf>
    <xf numFmtId="4" fontId="55" fillId="37" borderId="23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horizontal="left" vertical="center" wrapText="1"/>
    </xf>
    <xf numFmtId="4" fontId="51" fillId="34" borderId="17" xfId="0" applyNumberFormat="1" applyFont="1" applyFill="1" applyBorder="1" applyAlignment="1">
      <alignment horizontal="right" vertical="center" wrapText="1"/>
    </xf>
    <xf numFmtId="4" fontId="51" fillId="34" borderId="29" xfId="0" applyNumberFormat="1" applyFont="1" applyFill="1" applyBorder="1" applyAlignment="1">
      <alignment horizontal="right" vertical="center" wrapText="1"/>
    </xf>
    <xf numFmtId="4" fontId="51" fillId="34" borderId="24" xfId="0" applyNumberFormat="1" applyFont="1" applyFill="1" applyBorder="1" applyAlignment="1">
      <alignment horizontal="right" vertical="center" wrapText="1"/>
    </xf>
    <xf numFmtId="4" fontId="51" fillId="34" borderId="31" xfId="0" applyNumberFormat="1" applyFont="1" applyFill="1" applyBorder="1" applyAlignment="1">
      <alignment horizontal="right" vertical="center"/>
    </xf>
    <xf numFmtId="0" fontId="51" fillId="34" borderId="18" xfId="0" applyFont="1" applyFill="1" applyBorder="1" applyAlignment="1">
      <alignment vertical="center" wrapText="1"/>
    </xf>
    <xf numFmtId="4" fontId="56" fillId="33" borderId="13" xfId="0" applyNumberFormat="1" applyFont="1" applyFill="1" applyBorder="1" applyAlignment="1">
      <alignment vertical="center"/>
    </xf>
    <xf numFmtId="4" fontId="51" fillId="34" borderId="13" xfId="0" applyNumberFormat="1" applyFont="1" applyFill="1" applyBorder="1" applyAlignment="1">
      <alignment vertical="center" wrapText="1"/>
    </xf>
    <xf numFmtId="4" fontId="51" fillId="34" borderId="13" xfId="0" applyNumberFormat="1" applyFont="1" applyFill="1" applyBorder="1" applyAlignment="1">
      <alignment vertical="center"/>
    </xf>
    <xf numFmtId="4" fontId="52" fillId="34" borderId="0" xfId="0" applyNumberFormat="1" applyFont="1" applyFill="1" applyAlignment="1">
      <alignment vertical="center" wrapText="1"/>
    </xf>
    <xf numFmtId="4" fontId="0" fillId="34" borderId="0" xfId="0" applyNumberFormat="1" applyFont="1" applyFill="1" applyAlignment="1">
      <alignment vertical="center" wrapText="1"/>
    </xf>
    <xf numFmtId="4" fontId="0" fillId="0" borderId="0" xfId="0" applyNumberFormat="1" applyAlignment="1">
      <alignment vertical="center"/>
    </xf>
    <xf numFmtId="0" fontId="56" fillId="0" borderId="0" xfId="0" applyFont="1" applyFill="1" applyBorder="1" applyAlignment="1">
      <alignment horizontal="left" vertical="center" wrapText="1"/>
    </xf>
    <xf numFmtId="4" fontId="56" fillId="0" borderId="0" xfId="0" applyNumberFormat="1" applyFont="1" applyFill="1" applyBorder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4" fontId="51" fillId="34" borderId="17" xfId="0" applyNumberFormat="1" applyFont="1" applyFill="1" applyBorder="1" applyAlignment="1">
      <alignment vertical="center" wrapText="1"/>
    </xf>
    <xf numFmtId="4" fontId="51" fillId="34" borderId="29" xfId="0" applyNumberFormat="1" applyFont="1" applyFill="1" applyBorder="1" applyAlignment="1">
      <alignment vertical="center" wrapText="1"/>
    </xf>
    <xf numFmtId="4" fontId="51" fillId="34" borderId="24" xfId="0" applyNumberFormat="1" applyFont="1" applyFill="1" applyBorder="1" applyAlignment="1">
      <alignment vertical="center" wrapText="1"/>
    </xf>
    <xf numFmtId="4" fontId="51" fillId="34" borderId="24" xfId="0" applyNumberFormat="1" applyFont="1" applyFill="1" applyBorder="1" applyAlignment="1">
      <alignment vertical="center"/>
    </xf>
    <xf numFmtId="4" fontId="51" fillId="34" borderId="19" xfId="0" applyNumberFormat="1" applyFont="1" applyFill="1" applyBorder="1" applyAlignment="1">
      <alignment vertical="center"/>
    </xf>
    <xf numFmtId="4" fontId="51" fillId="34" borderId="30" xfId="0" applyNumberFormat="1" applyFont="1" applyFill="1" applyBorder="1" applyAlignment="1">
      <alignment vertical="center"/>
    </xf>
    <xf numFmtId="4" fontId="55" fillId="0" borderId="0" xfId="0" applyNumberFormat="1" applyFont="1" applyBorder="1" applyAlignment="1">
      <alignment horizontal="right" vertical="center" wrapText="1"/>
    </xf>
    <xf numFmtId="4" fontId="51" fillId="0" borderId="0" xfId="0" applyNumberFormat="1" applyFont="1" applyAlignment="1">
      <alignment horizontal="right" vertical="center" wrapText="1"/>
    </xf>
    <xf numFmtId="4" fontId="51" fillId="34" borderId="19" xfId="0" applyNumberFormat="1" applyFont="1" applyFill="1" applyBorder="1" applyAlignment="1">
      <alignment horizontal="right" vertical="center" wrapText="1"/>
    </xf>
    <xf numFmtId="4" fontId="51" fillId="34" borderId="3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Alignment="1">
      <alignment horizontal="right" vertical="center" wrapText="1"/>
    </xf>
    <xf numFmtId="4" fontId="51" fillId="34" borderId="13" xfId="45" applyNumberFormat="1" applyFont="1" applyFill="1" applyBorder="1" applyAlignment="1">
      <alignment horizontal="right" vertical="center" wrapText="1"/>
      <protection/>
    </xf>
    <xf numFmtId="4" fontId="55" fillId="0" borderId="0" xfId="0" applyNumberFormat="1" applyFont="1" applyAlignment="1">
      <alignment horizontal="right" vertical="center" wrapText="1"/>
    </xf>
    <xf numFmtId="4" fontId="55" fillId="37" borderId="12" xfId="0" applyNumberFormat="1" applyFont="1" applyFill="1" applyBorder="1" applyAlignment="1">
      <alignment horizontal="center" vertical="center"/>
    </xf>
    <xf numFmtId="0" fontId="51" fillId="34" borderId="10" xfId="45" applyFont="1" applyFill="1" applyBorder="1" applyAlignment="1">
      <alignment vertical="center" wrapText="1"/>
      <protection/>
    </xf>
    <xf numFmtId="4" fontId="51" fillId="34" borderId="24" xfId="45" applyNumberFormat="1" applyFont="1" applyFill="1" applyBorder="1" applyAlignment="1">
      <alignment horizontal="right" vertical="center" wrapText="1"/>
      <protection/>
    </xf>
    <xf numFmtId="0" fontId="51" fillId="34" borderId="10" xfId="45" applyFont="1" applyFill="1" applyBorder="1" applyAlignment="1">
      <alignment horizontal="center" vertical="center" wrapText="1"/>
      <protection/>
    </xf>
    <xf numFmtId="0" fontId="51" fillId="34" borderId="18" xfId="45" applyFont="1" applyFill="1" applyBorder="1" applyAlignment="1">
      <alignment vertical="center" wrapText="1"/>
      <protection/>
    </xf>
    <xf numFmtId="0" fontId="51" fillId="34" borderId="19" xfId="45" applyFont="1" applyFill="1" applyBorder="1" applyAlignment="1">
      <alignment vertical="center" wrapText="1"/>
      <protection/>
    </xf>
    <xf numFmtId="4" fontId="51" fillId="34" borderId="19" xfId="45" applyNumberFormat="1" applyFont="1" applyFill="1" applyBorder="1" applyAlignment="1">
      <alignment horizontal="right" vertical="center" wrapText="1"/>
      <protection/>
    </xf>
    <xf numFmtId="4" fontId="51" fillId="34" borderId="30" xfId="45" applyNumberFormat="1" applyFont="1" applyFill="1" applyBorder="1" applyAlignment="1">
      <alignment horizontal="right" vertical="center" wrapText="1"/>
      <protection/>
    </xf>
    <xf numFmtId="4" fontId="2" fillId="0" borderId="17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51" fillId="0" borderId="13" xfId="0" applyNumberFormat="1" applyFont="1" applyBorder="1" applyAlignment="1">
      <alignment horizontal="right" vertical="center" wrapText="1"/>
    </xf>
    <xf numFmtId="4" fontId="51" fillId="0" borderId="19" xfId="0" applyNumberFormat="1" applyFont="1" applyBorder="1" applyAlignment="1">
      <alignment horizontal="right" vertical="center" wrapText="1"/>
    </xf>
    <xf numFmtId="4" fontId="2" fillId="0" borderId="30" xfId="0" applyNumberFormat="1" applyFont="1" applyBorder="1" applyAlignment="1">
      <alignment horizontal="right" vertical="center"/>
    </xf>
    <xf numFmtId="4" fontId="5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52" fillId="0" borderId="0" xfId="0" applyNumberFormat="1" applyFont="1" applyAlignment="1">
      <alignment horizontal="right" vertical="center"/>
    </xf>
    <xf numFmtId="4" fontId="53" fillId="0" borderId="0" xfId="0" applyNumberFormat="1" applyFont="1" applyAlignment="1">
      <alignment vertical="center"/>
    </xf>
    <xf numFmtId="17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36" fillId="34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/>
    </xf>
    <xf numFmtId="0" fontId="52" fillId="34" borderId="32" xfId="0" applyFont="1" applyFill="1" applyBorder="1" applyAlignment="1">
      <alignment horizontal="left" vertical="center" wrapText="1"/>
    </xf>
    <xf numFmtId="4" fontId="55" fillId="35" borderId="1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top"/>
    </xf>
    <xf numFmtId="0" fontId="46" fillId="34" borderId="0" xfId="0" applyFont="1" applyFill="1" applyAlignment="1">
      <alignment vertical="top"/>
    </xf>
    <xf numFmtId="0" fontId="46" fillId="34" borderId="0" xfId="0" applyFont="1" applyFill="1" applyAlignment="1">
      <alignment horizontal="center" vertical="top"/>
    </xf>
    <xf numFmtId="0" fontId="51" fillId="34" borderId="0" xfId="0" applyFont="1" applyFill="1" applyAlignment="1">
      <alignment horizontal="center" vertical="top"/>
    </xf>
    <xf numFmtId="0" fontId="51" fillId="34" borderId="16" xfId="0" applyFont="1" applyFill="1" applyBorder="1" applyAlignment="1">
      <alignment horizontal="left" vertical="center" wrapText="1"/>
    </xf>
    <xf numFmtId="4" fontId="51" fillId="34" borderId="17" xfId="0" applyNumberFormat="1" applyFont="1" applyFill="1" applyBorder="1" applyAlignment="1">
      <alignment horizontal="center" vertical="center"/>
    </xf>
    <xf numFmtId="4" fontId="51" fillId="34" borderId="29" xfId="0" applyNumberFormat="1" applyFont="1" applyFill="1" applyBorder="1" applyAlignment="1">
      <alignment horizontal="center" vertical="center"/>
    </xf>
    <xf numFmtId="4" fontId="51" fillId="34" borderId="24" xfId="0" applyNumberFormat="1" applyFont="1" applyFill="1" applyBorder="1" applyAlignment="1">
      <alignment horizontal="center" vertical="center"/>
    </xf>
    <xf numFmtId="4" fontId="51" fillId="34" borderId="24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" fontId="51" fillId="34" borderId="24" xfId="45" applyNumberFormat="1" applyFont="1" applyFill="1" applyBorder="1" applyAlignment="1">
      <alignment horizontal="center" vertical="center"/>
      <protection/>
    </xf>
    <xf numFmtId="4" fontId="51" fillId="34" borderId="19" xfId="45" applyNumberFormat="1" applyFont="1" applyFill="1" applyBorder="1" applyAlignment="1">
      <alignment horizontal="center" vertical="center"/>
      <protection/>
    </xf>
    <xf numFmtId="4" fontId="51" fillId="34" borderId="30" xfId="45" applyNumberFormat="1" applyFont="1" applyFill="1" applyBorder="1" applyAlignment="1">
      <alignment horizontal="center" vertical="center"/>
      <protection/>
    </xf>
    <xf numFmtId="0" fontId="56" fillId="0" borderId="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vertical="center" wrapText="1"/>
    </xf>
    <xf numFmtId="3" fontId="52" fillId="34" borderId="17" xfId="0" applyNumberFormat="1" applyFont="1" applyFill="1" applyBorder="1" applyAlignment="1">
      <alignment horizontal="center" vertical="center" wrapText="1"/>
    </xf>
    <xf numFmtId="3" fontId="52" fillId="34" borderId="29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3" fontId="52" fillId="34" borderId="24" xfId="0" applyNumberFormat="1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vertical="center" wrapText="1"/>
    </xf>
    <xf numFmtId="0" fontId="52" fillId="34" borderId="33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vertical="center" wrapText="1"/>
    </xf>
    <xf numFmtId="0" fontId="52" fillId="34" borderId="19" xfId="0" applyFont="1" applyFill="1" applyBorder="1" applyAlignment="1">
      <alignment vertical="center" wrapText="1"/>
    </xf>
    <xf numFmtId="3" fontId="52" fillId="34" borderId="19" xfId="0" applyNumberFormat="1" applyFont="1" applyFill="1" applyBorder="1" applyAlignment="1">
      <alignment horizontal="center" vertical="center" wrapText="1"/>
    </xf>
    <xf numFmtId="3" fontId="52" fillId="34" borderId="3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 vertical="center"/>
    </xf>
    <xf numFmtId="4" fontId="55" fillId="35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0" fontId="51" fillId="0" borderId="18" xfId="0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vertical="center" wrapText="1"/>
    </xf>
    <xf numFmtId="4" fontId="2" fillId="0" borderId="30" xfId="0" applyNumberFormat="1" applyFont="1" applyBorder="1" applyAlignment="1">
      <alignment horizontal="right" vertical="center" wrapText="1"/>
    </xf>
    <xf numFmtId="4" fontId="53" fillId="0" borderId="13" xfId="34" applyNumberFormat="1" applyFont="1" applyFill="1" applyBorder="1" applyAlignment="1">
      <alignment horizontal="right" vertical="center"/>
    </xf>
    <xf numFmtId="4" fontId="53" fillId="0" borderId="24" xfId="34" applyNumberFormat="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176" fontId="56" fillId="37" borderId="16" xfId="0" applyNumberFormat="1" applyFont="1" applyFill="1" applyBorder="1" applyAlignment="1">
      <alignment/>
    </xf>
    <xf numFmtId="4" fontId="56" fillId="37" borderId="17" xfId="34" applyNumberFormat="1" applyFont="1" applyFill="1" applyBorder="1" applyAlignment="1">
      <alignment horizontal="right" vertical="center"/>
    </xf>
    <xf numFmtId="4" fontId="56" fillId="37" borderId="29" xfId="34" applyNumberFormat="1" applyFont="1" applyFill="1" applyBorder="1" applyAlignment="1">
      <alignment horizontal="right" vertical="center"/>
    </xf>
    <xf numFmtId="176" fontId="56" fillId="37" borderId="11" xfId="0" applyNumberFormat="1" applyFont="1" applyFill="1" applyBorder="1" applyAlignment="1">
      <alignment/>
    </xf>
    <xf numFmtId="4" fontId="33" fillId="37" borderId="27" xfId="34" applyNumberFormat="1" applyFont="1" applyFill="1" applyBorder="1" applyAlignment="1">
      <alignment horizontal="right" vertical="center"/>
    </xf>
    <xf numFmtId="4" fontId="33" fillId="37" borderId="28" xfId="34" applyNumberFormat="1" applyFont="1" applyFill="1" applyBorder="1" applyAlignment="1">
      <alignment horizontal="right" vertical="center"/>
    </xf>
    <xf numFmtId="176" fontId="56" fillId="33" borderId="13" xfId="0" applyNumberFormat="1" applyFont="1" applyFill="1" applyBorder="1" applyAlignment="1">
      <alignment vertical="center" wrapText="1"/>
    </xf>
    <xf numFmtId="176" fontId="56" fillId="33" borderId="13" xfId="0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4" fontId="53" fillId="0" borderId="0" xfId="0" applyNumberFormat="1" applyFont="1" applyFill="1" applyBorder="1" applyAlignment="1">
      <alignment vertical="center"/>
    </xf>
    <xf numFmtId="179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5" fillId="37" borderId="20" xfId="0" applyFont="1" applyFill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 wrapText="1"/>
    </xf>
    <xf numFmtId="176" fontId="55" fillId="37" borderId="14" xfId="0" applyNumberFormat="1" applyFont="1" applyFill="1" applyBorder="1" applyAlignment="1">
      <alignment horizontal="center" vertical="center" wrapText="1"/>
    </xf>
    <xf numFmtId="176" fontId="55" fillId="37" borderId="15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/>
    </xf>
    <xf numFmtId="0" fontId="51" fillId="0" borderId="16" xfId="0" applyFont="1" applyFill="1" applyBorder="1" applyAlignment="1">
      <alignment/>
    </xf>
    <xf numFmtId="3" fontId="51" fillId="0" borderId="17" xfId="0" applyNumberFormat="1" applyFont="1" applyFill="1" applyBorder="1" applyAlignment="1">
      <alignment/>
    </xf>
    <xf numFmtId="3" fontId="51" fillId="0" borderId="29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3" fontId="51" fillId="0" borderId="13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0" fontId="51" fillId="0" borderId="10" xfId="0" applyFont="1" applyBorder="1" applyAlignment="1">
      <alignment horizontal="left" vertical="top"/>
    </xf>
    <xf numFmtId="3" fontId="51" fillId="0" borderId="10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3" fontId="51" fillId="0" borderId="19" xfId="0" applyNumberFormat="1" applyFont="1" applyBorder="1" applyAlignment="1">
      <alignment/>
    </xf>
    <xf numFmtId="3" fontId="51" fillId="0" borderId="30" xfId="0" applyNumberFormat="1" applyFont="1" applyBorder="1" applyAlignment="1">
      <alignment/>
    </xf>
    <xf numFmtId="0" fontId="36" fillId="38" borderId="22" xfId="0" applyFont="1" applyFill="1" applyBorder="1" applyAlignment="1">
      <alignment horizontal="center" vertical="center"/>
    </xf>
    <xf numFmtId="4" fontId="36" fillId="38" borderId="12" xfId="0" applyNumberFormat="1" applyFont="1" applyFill="1" applyBorder="1" applyAlignment="1">
      <alignment horizontal="center" vertical="center" wrapText="1"/>
    </xf>
    <xf numFmtId="4" fontId="36" fillId="38" borderId="23" xfId="0" applyNumberFormat="1" applyFont="1" applyFill="1" applyBorder="1" applyAlignment="1">
      <alignment horizontal="center" vertical="center" wrapText="1"/>
    </xf>
    <xf numFmtId="176" fontId="56" fillId="38" borderId="22" xfId="0" applyNumberFormat="1" applyFont="1" applyFill="1" applyBorder="1" applyAlignment="1">
      <alignment wrapText="1" shrinkToFit="1"/>
    </xf>
    <xf numFmtId="4" fontId="56" fillId="38" borderId="12" xfId="34" applyNumberFormat="1" applyFont="1" applyFill="1" applyBorder="1" applyAlignment="1">
      <alignment horizontal="right" vertical="center"/>
    </xf>
    <xf numFmtId="4" fontId="56" fillId="38" borderId="23" xfId="34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54" fillId="39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36" fillId="34" borderId="0" xfId="0" applyFont="1" applyFill="1" applyBorder="1" applyAlignment="1" applyProtection="1">
      <alignment horizontal="left" vertical="center" wrapText="1"/>
      <protection locked="0"/>
    </xf>
    <xf numFmtId="1" fontId="36" fillId="0" borderId="0" xfId="0" applyNumberFormat="1" applyFont="1" applyBorder="1" applyAlignment="1">
      <alignment horizontal="left" wrapText="1"/>
    </xf>
    <xf numFmtId="0" fontId="36" fillId="34" borderId="0" xfId="0" applyFont="1" applyFill="1" applyBorder="1" applyAlignment="1" applyProtection="1">
      <alignment horizontal="left" wrapText="1"/>
      <protection locked="0"/>
    </xf>
    <xf numFmtId="0" fontId="56" fillId="33" borderId="13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6" fillId="33" borderId="13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34" xfId="0" applyFont="1" applyBorder="1" applyAlignment="1">
      <alignment horizontal="left" vertical="center" wrapText="1"/>
    </xf>
    <xf numFmtId="0" fontId="34" fillId="34" borderId="0" xfId="0" applyFont="1" applyFill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56" fillId="33" borderId="22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34" fillId="34" borderId="0" xfId="0" applyFont="1" applyFill="1" applyAlignment="1">
      <alignment horizontal="left" vertical="top" wrapText="1"/>
    </xf>
    <xf numFmtId="3" fontId="34" fillId="34" borderId="0" xfId="0" applyNumberFormat="1" applyFont="1" applyFill="1" applyAlignment="1">
      <alignment horizontal="left" vertical="center" wrapText="1"/>
    </xf>
    <xf numFmtId="0" fontId="52" fillId="34" borderId="33" xfId="0" applyFont="1" applyFill="1" applyBorder="1" applyAlignment="1">
      <alignment horizontal="left" vertical="center" wrapText="1"/>
    </xf>
    <xf numFmtId="0" fontId="52" fillId="34" borderId="25" xfId="0" applyFont="1" applyFill="1" applyBorder="1" applyAlignment="1">
      <alignment horizontal="left" vertical="center" wrapText="1"/>
    </xf>
    <xf numFmtId="0" fontId="52" fillId="34" borderId="32" xfId="0" applyFont="1" applyFill="1" applyBorder="1" applyAlignment="1">
      <alignment horizontal="left" vertical="center" wrapText="1"/>
    </xf>
    <xf numFmtId="0" fontId="52" fillId="34" borderId="26" xfId="0" applyFont="1" applyFill="1" applyBorder="1" applyAlignment="1">
      <alignment horizontal="left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3" fontId="52" fillId="34" borderId="32" xfId="0" applyNumberFormat="1" applyFont="1" applyFill="1" applyBorder="1" applyAlignment="1">
      <alignment horizontal="center" vertical="center" wrapText="1"/>
    </xf>
    <xf numFmtId="3" fontId="52" fillId="34" borderId="26" xfId="0" applyNumberFormat="1" applyFont="1" applyFill="1" applyBorder="1" applyAlignment="1">
      <alignment horizontal="center" vertical="center" wrapText="1"/>
    </xf>
    <xf numFmtId="3" fontId="52" fillId="34" borderId="35" xfId="0" applyNumberFormat="1" applyFont="1" applyFill="1" applyBorder="1" applyAlignment="1">
      <alignment horizontal="center" vertical="center" wrapText="1"/>
    </xf>
    <xf numFmtId="3" fontId="52" fillId="34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8.421875" style="9" customWidth="1"/>
    <col min="2" max="2" width="15.140625" style="14" customWidth="1"/>
    <col min="3" max="4" width="16.7109375" style="14" bestFit="1" customWidth="1"/>
  </cols>
  <sheetData>
    <row r="1" spans="3:4" ht="24.75" customHeight="1">
      <c r="C1" s="303" t="s">
        <v>123</v>
      </c>
      <c r="D1" s="303"/>
    </row>
    <row r="2" ht="24" customHeight="1"/>
    <row r="3" spans="1:4" ht="36" customHeight="1">
      <c r="A3" s="304" t="s">
        <v>773</v>
      </c>
      <c r="B3" s="304"/>
      <c r="C3" s="304"/>
      <c r="D3" s="304"/>
    </row>
    <row r="4" spans="1:4" ht="18.75">
      <c r="A4" s="10"/>
      <c r="B4" s="15"/>
      <c r="C4" s="15"/>
      <c r="D4" s="15"/>
    </row>
    <row r="5" spans="1:4" ht="15">
      <c r="A5" s="305" t="s">
        <v>124</v>
      </c>
      <c r="B5" s="305"/>
      <c r="C5" s="305"/>
      <c r="D5" s="305"/>
    </row>
    <row r="6" ht="15.75" thickBot="1"/>
    <row r="7" spans="1:4" s="259" customFormat="1" ht="30.75" thickBot="1">
      <c r="A7" s="297" t="s">
        <v>125</v>
      </c>
      <c r="B7" s="298" t="s">
        <v>126</v>
      </c>
      <c r="C7" s="298" t="s">
        <v>3436</v>
      </c>
      <c r="D7" s="299" t="s">
        <v>127</v>
      </c>
    </row>
    <row r="8" spans="1:4" s="259" customFormat="1" ht="15.75">
      <c r="A8" s="260" t="s">
        <v>128</v>
      </c>
      <c r="B8" s="261">
        <f>SUM(B10:B19)</f>
        <v>338529.67000000004</v>
      </c>
      <c r="C8" s="261">
        <f>SUM(C10:C19)</f>
        <v>319243.69</v>
      </c>
      <c r="D8" s="262">
        <f>SUM(D10:D19)</f>
        <v>316093.83999999997</v>
      </c>
    </row>
    <row r="9" spans="1:4" ht="15.75">
      <c r="A9" s="11" t="s">
        <v>129</v>
      </c>
      <c r="B9" s="257"/>
      <c r="C9" s="257"/>
      <c r="D9" s="258"/>
    </row>
    <row r="10" spans="1:4" ht="15.75">
      <c r="A10" s="11" t="s">
        <v>130</v>
      </c>
      <c r="B10" s="107">
        <v>4176.1</v>
      </c>
      <c r="C10" s="107">
        <v>4142</v>
      </c>
      <c r="D10" s="108">
        <f>3398.5+743.5</f>
        <v>4142</v>
      </c>
    </row>
    <row r="11" spans="1:4" ht="15.75">
      <c r="A11" s="11" t="s">
        <v>131</v>
      </c>
      <c r="B11" s="107">
        <v>15205.54</v>
      </c>
      <c r="C11" s="107">
        <v>15025</v>
      </c>
      <c r="D11" s="108">
        <f>9780.74+4480</f>
        <v>14260.74</v>
      </c>
    </row>
    <row r="12" spans="1:4" ht="15.75">
      <c r="A12" s="11" t="s">
        <v>132</v>
      </c>
      <c r="B12" s="107">
        <v>2662.46</v>
      </c>
      <c r="C12" s="107">
        <v>2618</v>
      </c>
      <c r="D12" s="108">
        <f>2003+547</f>
        <v>2550</v>
      </c>
    </row>
    <row r="13" spans="1:4" ht="15.75">
      <c r="A13" s="11" t="s">
        <v>133</v>
      </c>
      <c r="B13" s="107">
        <v>2599.75</v>
      </c>
      <c r="C13" s="107">
        <v>2320</v>
      </c>
      <c r="D13" s="108">
        <v>2320</v>
      </c>
    </row>
    <row r="14" spans="1:4" ht="15.75">
      <c r="A14" s="11" t="s">
        <v>134</v>
      </c>
      <c r="B14" s="107">
        <v>1924.59</v>
      </c>
      <c r="C14" s="107">
        <v>1921</v>
      </c>
      <c r="D14" s="108">
        <v>1921</v>
      </c>
    </row>
    <row r="15" spans="1:4" ht="15.75">
      <c r="A15" s="11" t="s">
        <v>135</v>
      </c>
      <c r="B15" s="107">
        <v>1037.35</v>
      </c>
      <c r="C15" s="107">
        <v>1037</v>
      </c>
      <c r="D15" s="108">
        <v>1037</v>
      </c>
    </row>
    <row r="16" spans="1:4" ht="15.75">
      <c r="A16" s="11" t="s">
        <v>136</v>
      </c>
      <c r="B16" s="107">
        <v>23021.92</v>
      </c>
      <c r="C16" s="107">
        <v>21289.38</v>
      </c>
      <c r="D16" s="108">
        <f>20519.54+476</f>
        <v>20995.54</v>
      </c>
    </row>
    <row r="17" spans="1:4" ht="15.75">
      <c r="A17" s="11" t="s">
        <v>137</v>
      </c>
      <c r="B17" s="107">
        <v>67774.02</v>
      </c>
      <c r="C17" s="107">
        <v>54266.76</v>
      </c>
      <c r="D17" s="108">
        <f>14150.52+39917.3</f>
        <v>54067.82000000001</v>
      </c>
    </row>
    <row r="18" spans="1:4" ht="15.75">
      <c r="A18" s="11" t="s">
        <v>138</v>
      </c>
      <c r="B18" s="107">
        <v>187027.85</v>
      </c>
      <c r="C18" s="107">
        <v>184511.55</v>
      </c>
      <c r="D18" s="108">
        <v>182737.86</v>
      </c>
    </row>
    <row r="19" spans="1:4" ht="16.5" thickBot="1">
      <c r="A19" s="12" t="s">
        <v>139</v>
      </c>
      <c r="B19" s="109">
        <v>33100.09</v>
      </c>
      <c r="C19" s="109">
        <v>32113</v>
      </c>
      <c r="D19" s="110">
        <f>6332+25729.88</f>
        <v>32061.88</v>
      </c>
    </row>
    <row r="20" spans="1:4" s="259" customFormat="1" ht="16.5" thickBot="1">
      <c r="A20" s="263" t="s">
        <v>3442</v>
      </c>
      <c r="B20" s="264">
        <v>108484.76</v>
      </c>
      <c r="C20" s="264">
        <v>85231.567</v>
      </c>
      <c r="D20" s="265">
        <v>85231.567</v>
      </c>
    </row>
    <row r="21" spans="1:4" ht="22.5" customHeight="1" thickBot="1">
      <c r="A21" s="300" t="s">
        <v>109</v>
      </c>
      <c r="B21" s="301">
        <f>SUM(B8,B20)</f>
        <v>447014.43000000005</v>
      </c>
      <c r="C21" s="301">
        <f>SUM(C8,C20)</f>
        <v>404475.257</v>
      </c>
      <c r="D21" s="302">
        <f>SUM(D8,D20)</f>
        <v>401325.40699999995</v>
      </c>
    </row>
    <row r="23" ht="15">
      <c r="A23" s="13"/>
    </row>
    <row r="27" ht="15">
      <c r="B27" s="16"/>
    </row>
  </sheetData>
  <sheetProtection/>
  <mergeCells count="3">
    <mergeCell ref="C1:D1"/>
    <mergeCell ref="A3:D3"/>
    <mergeCell ref="A5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&amp;P&amp;RTab. č.10 Krajské dotační programy - sumář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G437"/>
  <sheetViews>
    <sheetView zoomScalePageLayoutView="0" workbookViewId="0" topLeftCell="A10">
      <selection activeCell="A7" sqref="A7"/>
    </sheetView>
  </sheetViews>
  <sheetFormatPr defaultColWidth="9.28125" defaultRowHeight="15"/>
  <cols>
    <col min="1" max="1" width="14.421875" style="19" customWidth="1"/>
    <col min="2" max="2" width="24.421875" style="4" customWidth="1"/>
    <col min="3" max="3" width="37.421875" style="4" customWidth="1"/>
    <col min="4" max="4" width="17.28125" style="31" customWidth="1"/>
    <col min="5" max="5" width="16.421875" style="31" customWidth="1"/>
    <col min="6" max="6" width="11.57421875" style="36" bestFit="1" customWidth="1"/>
    <col min="7" max="7" width="12.57421875" style="4" bestFit="1" customWidth="1"/>
    <col min="8" max="16384" width="9.28125" style="4" customWidth="1"/>
  </cols>
  <sheetData>
    <row r="1" spans="1:7" s="215" customFormat="1" ht="22.5" customHeight="1">
      <c r="A1" s="309" t="s">
        <v>447</v>
      </c>
      <c r="B1" s="309"/>
      <c r="C1" s="309"/>
      <c r="D1" s="173">
        <f>SUM(D6:D138)</f>
        <v>184511554.2</v>
      </c>
      <c r="E1" s="173">
        <f>SUM(E6:E138)</f>
        <v>182737860.67000002</v>
      </c>
      <c r="F1" s="247"/>
      <c r="G1" s="214"/>
    </row>
    <row r="2" spans="1:4" ht="15">
      <c r="A2" s="310" t="s">
        <v>2840</v>
      </c>
      <c r="B2" s="310"/>
      <c r="C2" s="310"/>
      <c r="D2" s="310"/>
    </row>
    <row r="3" spans="1:4" ht="15">
      <c r="A3" s="310" t="s">
        <v>2841</v>
      </c>
      <c r="B3" s="310"/>
      <c r="C3" s="310"/>
      <c r="D3" s="310"/>
    </row>
    <row r="4" spans="1:5" ht="13.5" thickBot="1">
      <c r="A4" s="39"/>
      <c r="B4" s="39"/>
      <c r="C4" s="39"/>
      <c r="D4" s="43"/>
      <c r="E4" s="40"/>
    </row>
    <row r="5" spans="1:5" ht="26.25" thickBot="1">
      <c r="A5" s="80" t="s">
        <v>3440</v>
      </c>
      <c r="B5" s="71" t="s">
        <v>122</v>
      </c>
      <c r="C5" s="71" t="s">
        <v>242</v>
      </c>
      <c r="D5" s="248" t="s">
        <v>3437</v>
      </c>
      <c r="E5" s="81" t="s">
        <v>3435</v>
      </c>
    </row>
    <row r="6" spans="1:6" s="5" customFormat="1" ht="25.5">
      <c r="A6" s="249" t="s">
        <v>632</v>
      </c>
      <c r="B6" s="250" t="s">
        <v>279</v>
      </c>
      <c r="C6" s="251" t="s">
        <v>633</v>
      </c>
      <c r="D6" s="252">
        <v>500000</v>
      </c>
      <c r="E6" s="253">
        <v>500000</v>
      </c>
      <c r="F6" s="37"/>
    </row>
    <row r="7" spans="1:6" s="5" customFormat="1" ht="12.75">
      <c r="A7" s="82" t="s">
        <v>634</v>
      </c>
      <c r="B7" s="46" t="s">
        <v>635</v>
      </c>
      <c r="C7" s="51" t="s">
        <v>636</v>
      </c>
      <c r="D7" s="83">
        <v>234933</v>
      </c>
      <c r="E7" s="84">
        <v>234933</v>
      </c>
      <c r="F7" s="37"/>
    </row>
    <row r="8" spans="1:6" s="5" customFormat="1" ht="25.5">
      <c r="A8" s="82" t="s">
        <v>637</v>
      </c>
      <c r="B8" s="46" t="s">
        <v>169</v>
      </c>
      <c r="C8" s="51" t="s">
        <v>638</v>
      </c>
      <c r="D8" s="83">
        <v>120000</v>
      </c>
      <c r="E8" s="84">
        <v>120000</v>
      </c>
      <c r="F8" s="37"/>
    </row>
    <row r="9" spans="1:6" s="5" customFormat="1" ht="38.25">
      <c r="A9" s="82" t="s">
        <v>640</v>
      </c>
      <c r="B9" s="46" t="s">
        <v>460</v>
      </c>
      <c r="C9" s="46" t="s">
        <v>641</v>
      </c>
      <c r="D9" s="83">
        <v>200000</v>
      </c>
      <c r="E9" s="84">
        <v>200000</v>
      </c>
      <c r="F9" s="37"/>
    </row>
    <row r="10" spans="1:6" s="5" customFormat="1" ht="25.5">
      <c r="A10" s="82" t="s">
        <v>643</v>
      </c>
      <c r="B10" s="46" t="s">
        <v>644</v>
      </c>
      <c r="C10" s="46" t="s">
        <v>645</v>
      </c>
      <c r="D10" s="83">
        <v>1500000</v>
      </c>
      <c r="E10" s="84">
        <v>1500000</v>
      </c>
      <c r="F10" s="37"/>
    </row>
    <row r="11" spans="1:6" s="5" customFormat="1" ht="25.5">
      <c r="A11" s="82" t="s">
        <v>646</v>
      </c>
      <c r="B11" s="46" t="s">
        <v>647</v>
      </c>
      <c r="C11" s="51" t="s">
        <v>648</v>
      </c>
      <c r="D11" s="83">
        <v>350000</v>
      </c>
      <c r="E11" s="84">
        <v>350000</v>
      </c>
      <c r="F11" s="37"/>
    </row>
    <row r="12" spans="1:6" s="5" customFormat="1" ht="38.25">
      <c r="A12" s="82" t="s">
        <v>649</v>
      </c>
      <c r="B12" s="46" t="s">
        <v>650</v>
      </c>
      <c r="C12" s="51" t="s">
        <v>651</v>
      </c>
      <c r="D12" s="83">
        <v>600000</v>
      </c>
      <c r="E12" s="84">
        <v>600000</v>
      </c>
      <c r="F12" s="37"/>
    </row>
    <row r="13" spans="1:6" s="5" customFormat="1" ht="25.5">
      <c r="A13" s="82" t="s">
        <v>652</v>
      </c>
      <c r="B13" s="46" t="s">
        <v>378</v>
      </c>
      <c r="C13" s="46" t="s">
        <v>653</v>
      </c>
      <c r="D13" s="83">
        <v>1500000</v>
      </c>
      <c r="E13" s="84">
        <v>1500000</v>
      </c>
      <c r="F13" s="37"/>
    </row>
    <row r="14" spans="1:6" s="5" customFormat="1" ht="38.25">
      <c r="A14" s="82" t="s">
        <v>654</v>
      </c>
      <c r="B14" s="46" t="s">
        <v>474</v>
      </c>
      <c r="C14" s="46" t="s">
        <v>655</v>
      </c>
      <c r="D14" s="83">
        <v>1100000</v>
      </c>
      <c r="E14" s="84">
        <v>1100000</v>
      </c>
      <c r="F14" s="37"/>
    </row>
    <row r="15" spans="1:6" s="5" customFormat="1" ht="12.75">
      <c r="A15" s="82" t="s">
        <v>656</v>
      </c>
      <c r="B15" s="46" t="s">
        <v>657</v>
      </c>
      <c r="C15" s="46" t="s">
        <v>658</v>
      </c>
      <c r="D15" s="83">
        <v>700000</v>
      </c>
      <c r="E15" s="84">
        <v>700000</v>
      </c>
      <c r="F15" s="37"/>
    </row>
    <row r="16" spans="1:6" s="5" customFormat="1" ht="25.5">
      <c r="A16" s="82" t="s">
        <v>659</v>
      </c>
      <c r="B16" s="46" t="s">
        <v>82</v>
      </c>
      <c r="C16" s="46" t="s">
        <v>660</v>
      </c>
      <c r="D16" s="83">
        <v>500000</v>
      </c>
      <c r="E16" s="84">
        <v>500000</v>
      </c>
      <c r="F16" s="37"/>
    </row>
    <row r="17" spans="1:6" s="5" customFormat="1" ht="38.25">
      <c r="A17" s="82" t="s">
        <v>661</v>
      </c>
      <c r="B17" s="46" t="s">
        <v>48</v>
      </c>
      <c r="C17" s="46" t="s">
        <v>662</v>
      </c>
      <c r="D17" s="83">
        <v>600000</v>
      </c>
      <c r="E17" s="84">
        <v>600000</v>
      </c>
      <c r="F17" s="37"/>
    </row>
    <row r="18" spans="1:6" s="5" customFormat="1" ht="12.75">
      <c r="A18" s="82" t="s">
        <v>663</v>
      </c>
      <c r="B18" s="46" t="s">
        <v>65</v>
      </c>
      <c r="C18" s="46" t="s">
        <v>664</v>
      </c>
      <c r="D18" s="83">
        <v>1800000</v>
      </c>
      <c r="E18" s="84">
        <v>1800000</v>
      </c>
      <c r="F18" s="37"/>
    </row>
    <row r="19" spans="1:6" s="5" customFormat="1" ht="25.5">
      <c r="A19" s="82" t="s">
        <v>665</v>
      </c>
      <c r="B19" s="46" t="s">
        <v>85</v>
      </c>
      <c r="C19" s="46" t="s">
        <v>666</v>
      </c>
      <c r="D19" s="83">
        <v>500000</v>
      </c>
      <c r="E19" s="84">
        <v>500000</v>
      </c>
      <c r="F19" s="37"/>
    </row>
    <row r="20" spans="1:6" s="5" customFormat="1" ht="25.5">
      <c r="A20" s="82" t="s">
        <v>667</v>
      </c>
      <c r="B20" s="46" t="s">
        <v>90</v>
      </c>
      <c r="C20" s="46" t="s">
        <v>668</v>
      </c>
      <c r="D20" s="83">
        <v>1500000</v>
      </c>
      <c r="E20" s="84">
        <v>0</v>
      </c>
      <c r="F20" s="37"/>
    </row>
    <row r="21" spans="1:6" s="5" customFormat="1" ht="12.75">
      <c r="A21" s="82" t="s">
        <v>669</v>
      </c>
      <c r="B21" s="46" t="s">
        <v>670</v>
      </c>
      <c r="C21" s="46" t="s">
        <v>671</v>
      </c>
      <c r="D21" s="83">
        <v>7000000</v>
      </c>
      <c r="E21" s="84">
        <v>7000000</v>
      </c>
      <c r="F21" s="37"/>
    </row>
    <row r="22" spans="1:6" s="5" customFormat="1" ht="51">
      <c r="A22" s="82" t="s">
        <v>2842</v>
      </c>
      <c r="B22" s="46" t="s">
        <v>2843</v>
      </c>
      <c r="C22" s="46" t="s">
        <v>2844</v>
      </c>
      <c r="D22" s="83">
        <v>500000</v>
      </c>
      <c r="E22" s="84">
        <v>500000</v>
      </c>
      <c r="F22" s="37"/>
    </row>
    <row r="23" spans="1:6" s="5" customFormat="1" ht="12.75">
      <c r="A23" s="82" t="s">
        <v>2845</v>
      </c>
      <c r="B23" s="46" t="s">
        <v>2846</v>
      </c>
      <c r="C23" s="46" t="s">
        <v>2847</v>
      </c>
      <c r="D23" s="83">
        <v>300000</v>
      </c>
      <c r="E23" s="84">
        <v>300000</v>
      </c>
      <c r="F23" s="37"/>
    </row>
    <row r="24" spans="1:6" s="5" customFormat="1" ht="25.5">
      <c r="A24" s="82" t="s">
        <v>2848</v>
      </c>
      <c r="B24" s="46" t="s">
        <v>378</v>
      </c>
      <c r="C24" s="46" t="s">
        <v>2849</v>
      </c>
      <c r="D24" s="83">
        <v>500000</v>
      </c>
      <c r="E24" s="84">
        <v>500000</v>
      </c>
      <c r="F24" s="37"/>
    </row>
    <row r="25" spans="1:6" s="5" customFormat="1" ht="24" customHeight="1">
      <c r="A25" s="82" t="s">
        <v>2850</v>
      </c>
      <c r="B25" s="46" t="s">
        <v>250</v>
      </c>
      <c r="C25" s="46" t="s">
        <v>367</v>
      </c>
      <c r="D25" s="83">
        <v>500000</v>
      </c>
      <c r="E25" s="84">
        <v>500000</v>
      </c>
      <c r="F25" s="37"/>
    </row>
    <row r="26" spans="1:6" s="5" customFormat="1" ht="12.75">
      <c r="A26" s="82" t="s">
        <v>2851</v>
      </c>
      <c r="B26" s="46" t="s">
        <v>310</v>
      </c>
      <c r="C26" s="46" t="s">
        <v>2852</v>
      </c>
      <c r="D26" s="83">
        <v>100000</v>
      </c>
      <c r="E26" s="84">
        <v>100000</v>
      </c>
      <c r="F26" s="37"/>
    </row>
    <row r="27" spans="1:6" s="5" customFormat="1" ht="25.5">
      <c r="A27" s="82" t="s">
        <v>2853</v>
      </c>
      <c r="B27" s="46" t="s">
        <v>27</v>
      </c>
      <c r="C27" s="46" t="s">
        <v>2854</v>
      </c>
      <c r="D27" s="83">
        <v>320848</v>
      </c>
      <c r="E27" s="84">
        <v>320848</v>
      </c>
      <c r="F27" s="37"/>
    </row>
    <row r="28" spans="1:6" s="5" customFormat="1" ht="25.5">
      <c r="A28" s="82" t="s">
        <v>2855</v>
      </c>
      <c r="B28" s="46" t="s">
        <v>647</v>
      </c>
      <c r="C28" s="46" t="s">
        <v>2079</v>
      </c>
      <c r="D28" s="83">
        <v>500000</v>
      </c>
      <c r="E28" s="84">
        <v>500000</v>
      </c>
      <c r="F28" s="37"/>
    </row>
    <row r="29" spans="1:6" s="5" customFormat="1" ht="12.75">
      <c r="A29" s="82" t="s">
        <v>2856</v>
      </c>
      <c r="B29" s="46" t="s">
        <v>461</v>
      </c>
      <c r="C29" s="46" t="s">
        <v>462</v>
      </c>
      <c r="D29" s="83">
        <v>1250000</v>
      </c>
      <c r="E29" s="84">
        <v>1250000</v>
      </c>
      <c r="F29" s="37"/>
    </row>
    <row r="30" spans="1:6" s="5" customFormat="1" ht="12.75">
      <c r="A30" s="82" t="s">
        <v>2857</v>
      </c>
      <c r="B30" s="46" t="s">
        <v>2858</v>
      </c>
      <c r="C30" s="46" t="s">
        <v>2859</v>
      </c>
      <c r="D30" s="83">
        <v>1200000</v>
      </c>
      <c r="E30" s="84">
        <v>1200000</v>
      </c>
      <c r="F30" s="37"/>
    </row>
    <row r="31" spans="1:6" s="5" customFormat="1" ht="38.25">
      <c r="A31" s="82" t="s">
        <v>2860</v>
      </c>
      <c r="B31" s="46" t="s">
        <v>464</v>
      </c>
      <c r="C31" s="46" t="s">
        <v>2861</v>
      </c>
      <c r="D31" s="83">
        <v>424000</v>
      </c>
      <c r="E31" s="84">
        <v>424000</v>
      </c>
      <c r="F31" s="37"/>
    </row>
    <row r="32" spans="1:6" s="5" customFormat="1" ht="38.25">
      <c r="A32" s="82" t="s">
        <v>2862</v>
      </c>
      <c r="B32" s="46" t="s">
        <v>465</v>
      </c>
      <c r="C32" s="46" t="s">
        <v>2863</v>
      </c>
      <c r="D32" s="83">
        <v>250000</v>
      </c>
      <c r="E32" s="84">
        <v>250000</v>
      </c>
      <c r="F32" s="37"/>
    </row>
    <row r="33" spans="1:6" s="5" customFormat="1" ht="25.5">
      <c r="A33" s="82" t="s">
        <v>2864</v>
      </c>
      <c r="B33" s="46" t="s">
        <v>89</v>
      </c>
      <c r="C33" s="46" t="s">
        <v>2865</v>
      </c>
      <c r="D33" s="83">
        <v>5000000</v>
      </c>
      <c r="E33" s="84">
        <v>5000000</v>
      </c>
      <c r="F33" s="37"/>
    </row>
    <row r="34" spans="1:6" s="5" customFormat="1" ht="12.75">
      <c r="A34" s="82" t="s">
        <v>2866</v>
      </c>
      <c r="B34" s="46" t="s">
        <v>85</v>
      </c>
      <c r="C34" s="46" t="s">
        <v>2867</v>
      </c>
      <c r="D34" s="83">
        <v>3000000</v>
      </c>
      <c r="E34" s="84">
        <v>3000000</v>
      </c>
      <c r="F34" s="37"/>
    </row>
    <row r="35" spans="1:6" s="5" customFormat="1" ht="51">
      <c r="A35" s="82" t="s">
        <v>2868</v>
      </c>
      <c r="B35" s="46" t="s">
        <v>2869</v>
      </c>
      <c r="C35" s="46" t="s">
        <v>2870</v>
      </c>
      <c r="D35" s="83">
        <v>6500000</v>
      </c>
      <c r="E35" s="84">
        <v>6500000</v>
      </c>
      <c r="F35" s="37"/>
    </row>
    <row r="36" spans="1:6" s="5" customFormat="1" ht="12.75">
      <c r="A36" s="82" t="s">
        <v>2871</v>
      </c>
      <c r="B36" s="46" t="s">
        <v>466</v>
      </c>
      <c r="C36" s="51" t="s">
        <v>467</v>
      </c>
      <c r="D36" s="83">
        <v>3500000</v>
      </c>
      <c r="E36" s="84">
        <v>3500000</v>
      </c>
      <c r="F36" s="37"/>
    </row>
    <row r="37" spans="1:6" s="5" customFormat="1" ht="38.25">
      <c r="A37" s="82" t="s">
        <v>2872</v>
      </c>
      <c r="B37" s="46" t="s">
        <v>618</v>
      </c>
      <c r="C37" s="51" t="s">
        <v>468</v>
      </c>
      <c r="D37" s="83">
        <v>900000</v>
      </c>
      <c r="E37" s="84">
        <v>900000</v>
      </c>
      <c r="F37" s="37"/>
    </row>
    <row r="38" spans="1:6" s="5" customFormat="1" ht="38.25">
      <c r="A38" s="82" t="s">
        <v>2873</v>
      </c>
      <c r="B38" s="46" t="s">
        <v>650</v>
      </c>
      <c r="C38" s="51" t="s">
        <v>2874</v>
      </c>
      <c r="D38" s="83">
        <v>1500000</v>
      </c>
      <c r="E38" s="84">
        <v>1500000</v>
      </c>
      <c r="F38" s="37"/>
    </row>
    <row r="39" spans="1:6" s="5" customFormat="1" ht="38.25">
      <c r="A39" s="82" t="s">
        <v>2875</v>
      </c>
      <c r="B39" s="46" t="s">
        <v>529</v>
      </c>
      <c r="C39" s="51" t="s">
        <v>2876</v>
      </c>
      <c r="D39" s="83">
        <v>500000</v>
      </c>
      <c r="E39" s="84">
        <v>500000</v>
      </c>
      <c r="F39" s="37"/>
    </row>
    <row r="40" spans="1:6" s="5" customFormat="1" ht="25.5">
      <c r="A40" s="82" t="s">
        <v>2877</v>
      </c>
      <c r="B40" s="46" t="s">
        <v>469</v>
      </c>
      <c r="C40" s="51" t="s">
        <v>470</v>
      </c>
      <c r="D40" s="83">
        <v>300000</v>
      </c>
      <c r="E40" s="84">
        <v>300000</v>
      </c>
      <c r="F40" s="37"/>
    </row>
    <row r="41" spans="1:6" s="5" customFormat="1" ht="25.5">
      <c r="A41" s="82" t="s">
        <v>2878</v>
      </c>
      <c r="B41" s="46" t="s">
        <v>471</v>
      </c>
      <c r="C41" s="51" t="s">
        <v>2879</v>
      </c>
      <c r="D41" s="83">
        <v>370000</v>
      </c>
      <c r="E41" s="84">
        <v>370000</v>
      </c>
      <c r="F41" s="37"/>
    </row>
    <row r="42" spans="1:6" s="5" customFormat="1" ht="21" customHeight="1">
      <c r="A42" s="82" t="s">
        <v>2880</v>
      </c>
      <c r="B42" s="46" t="s">
        <v>524</v>
      </c>
      <c r="C42" s="51" t="s">
        <v>2881</v>
      </c>
      <c r="D42" s="83">
        <v>1571599.2</v>
      </c>
      <c r="E42" s="84">
        <v>1571599.2</v>
      </c>
      <c r="F42" s="37"/>
    </row>
    <row r="43" spans="1:6" s="5" customFormat="1" ht="12.75">
      <c r="A43" s="82" t="s">
        <v>2882</v>
      </c>
      <c r="B43" s="46" t="s">
        <v>472</v>
      </c>
      <c r="C43" s="46" t="s">
        <v>2883</v>
      </c>
      <c r="D43" s="83">
        <v>250000</v>
      </c>
      <c r="E43" s="84">
        <v>250000</v>
      </c>
      <c r="F43" s="37"/>
    </row>
    <row r="44" spans="1:6" s="5" customFormat="1" ht="25.5">
      <c r="A44" s="82" t="s">
        <v>2884</v>
      </c>
      <c r="B44" s="46" t="s">
        <v>2885</v>
      </c>
      <c r="C44" s="46" t="s">
        <v>2886</v>
      </c>
      <c r="D44" s="83">
        <v>230000</v>
      </c>
      <c r="E44" s="84">
        <v>230000</v>
      </c>
      <c r="F44" s="37"/>
    </row>
    <row r="45" spans="1:6" s="5" customFormat="1" ht="12.75">
      <c r="A45" s="82" t="s">
        <v>2887</v>
      </c>
      <c r="B45" s="46" t="s">
        <v>41</v>
      </c>
      <c r="C45" s="47" t="s">
        <v>2888</v>
      </c>
      <c r="D45" s="83">
        <v>350000</v>
      </c>
      <c r="E45" s="84">
        <v>350000</v>
      </c>
      <c r="F45" s="37"/>
    </row>
    <row r="46" spans="1:6" s="5" customFormat="1" ht="25.5">
      <c r="A46" s="82" t="s">
        <v>2889</v>
      </c>
      <c r="B46" s="46" t="s">
        <v>271</v>
      </c>
      <c r="C46" s="46" t="s">
        <v>2890</v>
      </c>
      <c r="D46" s="83">
        <v>500000</v>
      </c>
      <c r="E46" s="84">
        <v>500000</v>
      </c>
      <c r="F46" s="37"/>
    </row>
    <row r="47" spans="1:6" s="5" customFormat="1" ht="25.5">
      <c r="A47" s="82" t="s">
        <v>2891</v>
      </c>
      <c r="B47" s="46" t="s">
        <v>2892</v>
      </c>
      <c r="C47" s="46" t="s">
        <v>2893</v>
      </c>
      <c r="D47" s="83">
        <v>550000</v>
      </c>
      <c r="E47" s="84">
        <v>303164.47</v>
      </c>
      <c r="F47" s="37"/>
    </row>
    <row r="48" spans="1:6" s="5" customFormat="1" ht="51">
      <c r="A48" s="82" t="s">
        <v>2894</v>
      </c>
      <c r="B48" s="46" t="s">
        <v>2895</v>
      </c>
      <c r="C48" s="46" t="s">
        <v>628</v>
      </c>
      <c r="D48" s="83">
        <v>60000</v>
      </c>
      <c r="E48" s="84">
        <v>60000</v>
      </c>
      <c r="F48" s="37"/>
    </row>
    <row r="49" spans="1:6" s="5" customFormat="1" ht="38.25">
      <c r="A49" s="82" t="s">
        <v>2896</v>
      </c>
      <c r="B49" s="46" t="s">
        <v>207</v>
      </c>
      <c r="C49" s="46" t="s">
        <v>2897</v>
      </c>
      <c r="D49" s="83">
        <v>60000</v>
      </c>
      <c r="E49" s="84">
        <v>60000</v>
      </c>
      <c r="F49" s="37"/>
    </row>
    <row r="50" spans="1:6" s="5" customFormat="1" ht="38.25">
      <c r="A50" s="82" t="s">
        <v>2898</v>
      </c>
      <c r="B50" s="46" t="s">
        <v>629</v>
      </c>
      <c r="C50" s="46" t="s">
        <v>2899</v>
      </c>
      <c r="D50" s="83">
        <v>60000</v>
      </c>
      <c r="E50" s="84">
        <v>60000</v>
      </c>
      <c r="F50" s="37"/>
    </row>
    <row r="51" spans="1:6" s="5" customFormat="1" ht="51">
      <c r="A51" s="82" t="s">
        <v>2900</v>
      </c>
      <c r="B51" s="46" t="s">
        <v>448</v>
      </c>
      <c r="C51" s="46" t="s">
        <v>2901</v>
      </c>
      <c r="D51" s="83">
        <v>60000</v>
      </c>
      <c r="E51" s="84">
        <v>60000</v>
      </c>
      <c r="F51" s="37"/>
    </row>
    <row r="52" spans="1:6" s="5" customFormat="1" ht="38.25">
      <c r="A52" s="82" t="s">
        <v>2902</v>
      </c>
      <c r="B52" s="46" t="s">
        <v>2903</v>
      </c>
      <c r="C52" s="46" t="s">
        <v>2904</v>
      </c>
      <c r="D52" s="83">
        <v>60000</v>
      </c>
      <c r="E52" s="84">
        <v>60000</v>
      </c>
      <c r="F52" s="37"/>
    </row>
    <row r="53" spans="1:6" s="5" customFormat="1" ht="25.5">
      <c r="A53" s="82" t="s">
        <v>2905</v>
      </c>
      <c r="B53" s="46" t="s">
        <v>2906</v>
      </c>
      <c r="C53" s="46" t="s">
        <v>2907</v>
      </c>
      <c r="D53" s="83">
        <v>300000</v>
      </c>
      <c r="E53" s="84">
        <v>300000</v>
      </c>
      <c r="F53" s="37"/>
    </row>
    <row r="54" spans="1:6" s="5" customFormat="1" ht="25.5">
      <c r="A54" s="85" t="s">
        <v>2908</v>
      </c>
      <c r="B54" s="46" t="s">
        <v>2909</v>
      </c>
      <c r="C54" s="46" t="s">
        <v>2910</v>
      </c>
      <c r="D54" s="83">
        <v>1200000</v>
      </c>
      <c r="E54" s="84">
        <v>1200000</v>
      </c>
      <c r="F54" s="37"/>
    </row>
    <row r="55" spans="1:6" s="5" customFormat="1" ht="25.5">
      <c r="A55" s="85" t="s">
        <v>2911</v>
      </c>
      <c r="B55" s="46" t="s">
        <v>6</v>
      </c>
      <c r="C55" s="46" t="s">
        <v>2912</v>
      </c>
      <c r="D55" s="83">
        <v>300000</v>
      </c>
      <c r="E55" s="84">
        <v>300000</v>
      </c>
      <c r="F55" s="37"/>
    </row>
    <row r="56" spans="1:6" s="5" customFormat="1" ht="25.5">
      <c r="A56" s="85" t="s">
        <v>2913</v>
      </c>
      <c r="B56" s="46" t="s">
        <v>617</v>
      </c>
      <c r="C56" s="46" t="s">
        <v>2914</v>
      </c>
      <c r="D56" s="83">
        <v>300000</v>
      </c>
      <c r="E56" s="84">
        <v>300000</v>
      </c>
      <c r="F56" s="37"/>
    </row>
    <row r="57" spans="1:6" s="5" customFormat="1" ht="12.75">
      <c r="A57" s="85" t="s">
        <v>2915</v>
      </c>
      <c r="B57" s="46" t="s">
        <v>455</v>
      </c>
      <c r="C57" s="46" t="s">
        <v>2916</v>
      </c>
      <c r="D57" s="83">
        <v>300000</v>
      </c>
      <c r="E57" s="84">
        <v>300000</v>
      </c>
      <c r="F57" s="37"/>
    </row>
    <row r="58" spans="1:6" s="5" customFormat="1" ht="12.75">
      <c r="A58" s="85" t="s">
        <v>2917</v>
      </c>
      <c r="B58" s="46" t="s">
        <v>456</v>
      </c>
      <c r="C58" s="46" t="s">
        <v>2916</v>
      </c>
      <c r="D58" s="83">
        <v>300000</v>
      </c>
      <c r="E58" s="84">
        <v>300000</v>
      </c>
      <c r="F58" s="37"/>
    </row>
    <row r="59" spans="1:6" s="5" customFormat="1" ht="25.5">
      <c r="A59" s="85" t="s">
        <v>2918</v>
      </c>
      <c r="B59" s="46" t="s">
        <v>458</v>
      </c>
      <c r="C59" s="46" t="s">
        <v>2919</v>
      </c>
      <c r="D59" s="83">
        <v>300000</v>
      </c>
      <c r="E59" s="84">
        <v>300000</v>
      </c>
      <c r="F59" s="37"/>
    </row>
    <row r="60" spans="1:6" s="5" customFormat="1" ht="25.5">
      <c r="A60" s="85" t="s">
        <v>2920</v>
      </c>
      <c r="B60" s="46" t="s">
        <v>2921</v>
      </c>
      <c r="C60" s="46" t="s">
        <v>2922</v>
      </c>
      <c r="D60" s="83">
        <v>250000</v>
      </c>
      <c r="E60" s="84">
        <v>250000</v>
      </c>
      <c r="F60" s="37"/>
    </row>
    <row r="61" spans="1:6" s="5" customFormat="1" ht="12.75">
      <c r="A61" s="85" t="s">
        <v>2923</v>
      </c>
      <c r="B61" s="46" t="s">
        <v>721</v>
      </c>
      <c r="C61" s="46" t="s">
        <v>616</v>
      </c>
      <c r="D61" s="83">
        <v>250000</v>
      </c>
      <c r="E61" s="84">
        <v>250000</v>
      </c>
      <c r="F61" s="37"/>
    </row>
    <row r="62" spans="1:6" s="5" customFormat="1" ht="12.75">
      <c r="A62" s="85" t="s">
        <v>2924</v>
      </c>
      <c r="B62" s="46" t="s">
        <v>2925</v>
      </c>
      <c r="C62" s="46" t="s">
        <v>2926</v>
      </c>
      <c r="D62" s="83">
        <v>250000</v>
      </c>
      <c r="E62" s="84">
        <v>250000</v>
      </c>
      <c r="F62" s="37"/>
    </row>
    <row r="63" spans="1:6" s="5" customFormat="1" ht="38.25">
      <c r="A63" s="85" t="s">
        <v>2927</v>
      </c>
      <c r="B63" s="46" t="s">
        <v>449</v>
      </c>
      <c r="C63" s="46" t="s">
        <v>2916</v>
      </c>
      <c r="D63" s="83">
        <v>300000</v>
      </c>
      <c r="E63" s="84">
        <v>300000</v>
      </c>
      <c r="F63" s="37"/>
    </row>
    <row r="64" spans="1:6" s="5" customFormat="1" ht="25.5">
      <c r="A64" s="85" t="s">
        <v>2928</v>
      </c>
      <c r="B64" s="46" t="s">
        <v>2929</v>
      </c>
      <c r="C64" s="46" t="s">
        <v>2930</v>
      </c>
      <c r="D64" s="83">
        <v>300000</v>
      </c>
      <c r="E64" s="84">
        <v>300000</v>
      </c>
      <c r="F64" s="37"/>
    </row>
    <row r="65" spans="1:6" s="5" customFormat="1" ht="25.5">
      <c r="A65" s="85" t="s">
        <v>2931</v>
      </c>
      <c r="B65" s="46" t="s">
        <v>450</v>
      </c>
      <c r="C65" s="46" t="s">
        <v>2932</v>
      </c>
      <c r="D65" s="83">
        <v>300000</v>
      </c>
      <c r="E65" s="84">
        <v>300000</v>
      </c>
      <c r="F65" s="37"/>
    </row>
    <row r="66" spans="1:6" s="5" customFormat="1" ht="25.5">
      <c r="A66" s="85" t="s">
        <v>2933</v>
      </c>
      <c r="B66" s="46" t="s">
        <v>452</v>
      </c>
      <c r="C66" s="46" t="s">
        <v>2916</v>
      </c>
      <c r="D66" s="83">
        <v>300000</v>
      </c>
      <c r="E66" s="84">
        <v>300000</v>
      </c>
      <c r="F66" s="37"/>
    </row>
    <row r="67" spans="1:6" s="5" customFormat="1" ht="25.5">
      <c r="A67" s="85" t="s">
        <v>2934</v>
      </c>
      <c r="B67" s="46" t="s">
        <v>454</v>
      </c>
      <c r="C67" s="46" t="s">
        <v>2916</v>
      </c>
      <c r="D67" s="83">
        <v>300000</v>
      </c>
      <c r="E67" s="84">
        <v>300000</v>
      </c>
      <c r="F67" s="37"/>
    </row>
    <row r="68" spans="1:6" s="5" customFormat="1" ht="12.75">
      <c r="A68" s="85" t="s">
        <v>2935</v>
      </c>
      <c r="B68" s="46" t="s">
        <v>2936</v>
      </c>
      <c r="C68" s="46" t="s">
        <v>2937</v>
      </c>
      <c r="D68" s="83">
        <v>300000</v>
      </c>
      <c r="E68" s="84">
        <v>300000</v>
      </c>
      <c r="F68" s="37"/>
    </row>
    <row r="69" spans="1:6" s="5" customFormat="1" ht="25.5">
      <c r="A69" s="85" t="s">
        <v>2938</v>
      </c>
      <c r="B69" s="46" t="s">
        <v>457</v>
      </c>
      <c r="C69" s="46" t="s">
        <v>2916</v>
      </c>
      <c r="D69" s="83">
        <v>300000</v>
      </c>
      <c r="E69" s="84">
        <v>300000</v>
      </c>
      <c r="F69" s="37"/>
    </row>
    <row r="70" spans="1:6" s="5" customFormat="1" ht="25.5">
      <c r="A70" s="85" t="s">
        <v>2939</v>
      </c>
      <c r="B70" s="46" t="s">
        <v>451</v>
      </c>
      <c r="C70" s="46" t="s">
        <v>2940</v>
      </c>
      <c r="D70" s="83">
        <v>300000</v>
      </c>
      <c r="E70" s="84">
        <v>300000</v>
      </c>
      <c r="F70" s="37"/>
    </row>
    <row r="71" spans="1:6" s="5" customFormat="1" ht="25.5">
      <c r="A71" s="85" t="s">
        <v>2941</v>
      </c>
      <c r="B71" s="46" t="s">
        <v>471</v>
      </c>
      <c r="C71" s="46" t="s">
        <v>2942</v>
      </c>
      <c r="D71" s="83">
        <v>1000000</v>
      </c>
      <c r="E71" s="84">
        <v>1000000</v>
      </c>
      <c r="F71" s="37"/>
    </row>
    <row r="72" spans="1:6" s="5" customFormat="1" ht="25.5">
      <c r="A72" s="85" t="s">
        <v>2943</v>
      </c>
      <c r="B72" s="46" t="s">
        <v>471</v>
      </c>
      <c r="C72" s="46" t="s">
        <v>2944</v>
      </c>
      <c r="D72" s="83">
        <v>500000</v>
      </c>
      <c r="E72" s="84">
        <v>500000</v>
      </c>
      <c r="F72" s="37"/>
    </row>
    <row r="73" spans="1:6" s="5" customFormat="1" ht="12.75">
      <c r="A73" s="85" t="s">
        <v>2945</v>
      </c>
      <c r="B73" s="46" t="s">
        <v>459</v>
      </c>
      <c r="C73" s="51" t="s">
        <v>2916</v>
      </c>
      <c r="D73" s="83">
        <v>300000</v>
      </c>
      <c r="E73" s="84">
        <v>300000</v>
      </c>
      <c r="F73" s="37"/>
    </row>
    <row r="74" spans="1:6" s="5" customFormat="1" ht="12.75">
      <c r="A74" s="85" t="s">
        <v>2946</v>
      </c>
      <c r="B74" s="46" t="s">
        <v>453</v>
      </c>
      <c r="C74" s="46" t="s">
        <v>2916</v>
      </c>
      <c r="D74" s="83">
        <v>300000</v>
      </c>
      <c r="E74" s="84">
        <v>300000</v>
      </c>
      <c r="F74" s="37"/>
    </row>
    <row r="75" spans="1:6" s="5" customFormat="1" ht="25.5">
      <c r="A75" s="85" t="s">
        <v>619</v>
      </c>
      <c r="B75" s="46" t="s">
        <v>620</v>
      </c>
      <c r="C75" s="46" t="s">
        <v>2947</v>
      </c>
      <c r="D75" s="83">
        <v>5000000</v>
      </c>
      <c r="E75" s="84">
        <v>5000000</v>
      </c>
      <c r="F75" s="37"/>
    </row>
    <row r="76" spans="1:6" s="5" customFormat="1" ht="25.5">
      <c r="A76" s="85" t="s">
        <v>624</v>
      </c>
      <c r="B76" s="46" t="s">
        <v>521</v>
      </c>
      <c r="C76" s="51" t="s">
        <v>625</v>
      </c>
      <c r="D76" s="83">
        <v>1600000</v>
      </c>
      <c r="E76" s="84">
        <v>1600000</v>
      </c>
      <c r="F76" s="37"/>
    </row>
    <row r="77" spans="1:6" s="5" customFormat="1" ht="12.75">
      <c r="A77" s="85" t="s">
        <v>626</v>
      </c>
      <c r="B77" s="46" t="s">
        <v>627</v>
      </c>
      <c r="C77" s="51" t="s">
        <v>531</v>
      </c>
      <c r="D77" s="83">
        <v>1200000</v>
      </c>
      <c r="E77" s="84">
        <v>1200000</v>
      </c>
      <c r="F77" s="37"/>
    </row>
    <row r="78" spans="1:6" s="5" customFormat="1" ht="12.75">
      <c r="A78" s="85" t="s">
        <v>2948</v>
      </c>
      <c r="B78" s="46" t="s">
        <v>226</v>
      </c>
      <c r="C78" s="51" t="s">
        <v>2949</v>
      </c>
      <c r="D78" s="83">
        <v>250000</v>
      </c>
      <c r="E78" s="84">
        <v>250000</v>
      </c>
      <c r="F78" s="37"/>
    </row>
    <row r="79" spans="1:6" s="5" customFormat="1" ht="38.25">
      <c r="A79" s="85" t="s">
        <v>2950</v>
      </c>
      <c r="B79" s="46" t="s">
        <v>2951</v>
      </c>
      <c r="C79" s="51" t="s">
        <v>2952</v>
      </c>
      <c r="D79" s="83">
        <v>560000</v>
      </c>
      <c r="E79" s="84">
        <v>560000</v>
      </c>
      <c r="F79" s="37"/>
    </row>
    <row r="80" spans="1:6" s="5" customFormat="1" ht="12.75">
      <c r="A80" s="85" t="s">
        <v>2953</v>
      </c>
      <c r="B80" s="46" t="s">
        <v>2954</v>
      </c>
      <c r="C80" s="51" t="s">
        <v>2955</v>
      </c>
      <c r="D80" s="83">
        <v>500000</v>
      </c>
      <c r="E80" s="84">
        <v>500000</v>
      </c>
      <c r="F80" s="37"/>
    </row>
    <row r="81" spans="1:6" s="5" customFormat="1" ht="25.5">
      <c r="A81" s="85" t="s">
        <v>2956</v>
      </c>
      <c r="B81" s="46" t="s">
        <v>2957</v>
      </c>
      <c r="C81" s="51" t="s">
        <v>2958</v>
      </c>
      <c r="D81" s="83">
        <v>482840</v>
      </c>
      <c r="E81" s="84">
        <v>482840</v>
      </c>
      <c r="F81" s="37"/>
    </row>
    <row r="82" spans="1:6" s="5" customFormat="1" ht="25.5">
      <c r="A82" s="85" t="s">
        <v>2959</v>
      </c>
      <c r="B82" s="46" t="s">
        <v>639</v>
      </c>
      <c r="C82" s="46" t="s">
        <v>2960</v>
      </c>
      <c r="D82" s="83">
        <v>1000000</v>
      </c>
      <c r="E82" s="84">
        <v>1000000</v>
      </c>
      <c r="F82" s="37"/>
    </row>
    <row r="83" spans="1:6" s="5" customFormat="1" ht="12.75">
      <c r="A83" s="85" t="s">
        <v>2961</v>
      </c>
      <c r="B83" s="46" t="s">
        <v>2962</v>
      </c>
      <c r="C83" s="46" t="s">
        <v>2963</v>
      </c>
      <c r="D83" s="83">
        <v>400000</v>
      </c>
      <c r="E83" s="84">
        <v>400000</v>
      </c>
      <c r="F83" s="37"/>
    </row>
    <row r="84" spans="1:6" s="5" customFormat="1" ht="25.5">
      <c r="A84" s="85" t="s">
        <v>2964</v>
      </c>
      <c r="B84" s="46" t="s">
        <v>2965</v>
      </c>
      <c r="C84" s="46" t="s">
        <v>2966</v>
      </c>
      <c r="D84" s="83">
        <v>200000</v>
      </c>
      <c r="E84" s="84">
        <v>200000</v>
      </c>
      <c r="F84" s="37"/>
    </row>
    <row r="85" spans="1:6" s="5" customFormat="1" ht="12.75">
      <c r="A85" s="85" t="s">
        <v>2967</v>
      </c>
      <c r="B85" s="46" t="s">
        <v>2968</v>
      </c>
      <c r="C85" s="46" t="s">
        <v>2969</v>
      </c>
      <c r="D85" s="83">
        <v>300000</v>
      </c>
      <c r="E85" s="84">
        <v>299812</v>
      </c>
      <c r="F85" s="37"/>
    </row>
    <row r="86" spans="1:6" s="5" customFormat="1" ht="38.25">
      <c r="A86" s="85" t="s">
        <v>2970</v>
      </c>
      <c r="B86" s="46" t="s">
        <v>2971</v>
      </c>
      <c r="C86" s="46" t="s">
        <v>2972</v>
      </c>
      <c r="D86" s="83">
        <v>800000</v>
      </c>
      <c r="E86" s="84">
        <v>800000</v>
      </c>
      <c r="F86" s="37"/>
    </row>
    <row r="87" spans="1:6" s="5" customFormat="1" ht="25.5">
      <c r="A87" s="85" t="s">
        <v>2973</v>
      </c>
      <c r="B87" s="46" t="s">
        <v>2974</v>
      </c>
      <c r="C87" s="46" t="s">
        <v>2975</v>
      </c>
      <c r="D87" s="83">
        <v>500000</v>
      </c>
      <c r="E87" s="84">
        <v>500000</v>
      </c>
      <c r="F87" s="37"/>
    </row>
    <row r="88" spans="1:6" s="5" customFormat="1" ht="25.5">
      <c r="A88" s="85" t="s">
        <v>2976</v>
      </c>
      <c r="B88" s="46" t="s">
        <v>254</v>
      </c>
      <c r="C88" s="46" t="s">
        <v>473</v>
      </c>
      <c r="D88" s="83">
        <v>400000</v>
      </c>
      <c r="E88" s="84">
        <v>400000</v>
      </c>
      <c r="F88" s="37"/>
    </row>
    <row r="89" spans="1:6" s="5" customFormat="1" ht="12.75">
      <c r="A89" s="85" t="s">
        <v>2977</v>
      </c>
      <c r="B89" s="46" t="s">
        <v>248</v>
      </c>
      <c r="C89" s="46" t="s">
        <v>2978</v>
      </c>
      <c r="D89" s="83">
        <v>600000</v>
      </c>
      <c r="E89" s="84">
        <v>600000</v>
      </c>
      <c r="F89" s="37"/>
    </row>
    <row r="90" spans="1:6" s="5" customFormat="1" ht="38.25">
      <c r="A90" s="85" t="s">
        <v>2979</v>
      </c>
      <c r="B90" s="46" t="s">
        <v>2980</v>
      </c>
      <c r="C90" s="46" t="s">
        <v>2981</v>
      </c>
      <c r="D90" s="83">
        <v>140000</v>
      </c>
      <c r="E90" s="84">
        <v>140000</v>
      </c>
      <c r="F90" s="37"/>
    </row>
    <row r="91" spans="1:6" s="5" customFormat="1" ht="38.25">
      <c r="A91" s="85" t="s">
        <v>2982</v>
      </c>
      <c r="B91" s="46" t="s">
        <v>317</v>
      </c>
      <c r="C91" s="46" t="s">
        <v>2983</v>
      </c>
      <c r="D91" s="83">
        <v>294000</v>
      </c>
      <c r="E91" s="84">
        <v>294000</v>
      </c>
      <c r="F91" s="37"/>
    </row>
    <row r="92" spans="1:6" s="5" customFormat="1" ht="12.75">
      <c r="A92" s="85" t="s">
        <v>2984</v>
      </c>
      <c r="B92" s="46" t="s">
        <v>718</v>
      </c>
      <c r="C92" s="46" t="s">
        <v>2985</v>
      </c>
      <c r="D92" s="83">
        <v>400000</v>
      </c>
      <c r="E92" s="84">
        <v>400000</v>
      </c>
      <c r="F92" s="37"/>
    </row>
    <row r="93" spans="1:6" s="5" customFormat="1" ht="13.5" customHeight="1">
      <c r="A93" s="82" t="s">
        <v>2986</v>
      </c>
      <c r="B93" s="46" t="s">
        <v>86</v>
      </c>
      <c r="C93" s="46" t="s">
        <v>2987</v>
      </c>
      <c r="D93" s="83">
        <v>300000</v>
      </c>
      <c r="E93" s="84">
        <v>300000</v>
      </c>
      <c r="F93" s="37"/>
    </row>
    <row r="94" spans="1:6" s="5" customFormat="1" ht="25.5">
      <c r="A94" s="82" t="s">
        <v>2988</v>
      </c>
      <c r="B94" s="46" t="s">
        <v>2989</v>
      </c>
      <c r="C94" s="46" t="s">
        <v>2990</v>
      </c>
      <c r="D94" s="83">
        <v>450000</v>
      </c>
      <c r="E94" s="84">
        <v>450000</v>
      </c>
      <c r="F94" s="37"/>
    </row>
    <row r="95" spans="1:6" s="5" customFormat="1" ht="24" customHeight="1">
      <c r="A95" s="85" t="s">
        <v>2991</v>
      </c>
      <c r="B95" s="46" t="s">
        <v>2992</v>
      </c>
      <c r="C95" s="46" t="s">
        <v>2993</v>
      </c>
      <c r="D95" s="83">
        <v>700000</v>
      </c>
      <c r="E95" s="84">
        <v>700000</v>
      </c>
      <c r="F95" s="37"/>
    </row>
    <row r="96" spans="1:6" s="5" customFormat="1" ht="25.5">
      <c r="A96" s="85" t="s">
        <v>2994</v>
      </c>
      <c r="B96" s="46" t="s">
        <v>81</v>
      </c>
      <c r="C96" s="46" t="s">
        <v>2995</v>
      </c>
      <c r="D96" s="83">
        <v>300000</v>
      </c>
      <c r="E96" s="84">
        <v>300000</v>
      </c>
      <c r="F96" s="37"/>
    </row>
    <row r="97" spans="1:6" s="5" customFormat="1" ht="12.75">
      <c r="A97" s="85" t="s">
        <v>2996</v>
      </c>
      <c r="B97" s="46" t="s">
        <v>2954</v>
      </c>
      <c r="C97" s="46" t="s">
        <v>2997</v>
      </c>
      <c r="D97" s="83">
        <v>2500000</v>
      </c>
      <c r="E97" s="84">
        <v>2500000</v>
      </c>
      <c r="F97" s="37"/>
    </row>
    <row r="98" spans="1:6" s="5" customFormat="1" ht="12.75">
      <c r="A98" s="85" t="s">
        <v>2998</v>
      </c>
      <c r="B98" s="46" t="s">
        <v>2999</v>
      </c>
      <c r="C98" s="46" t="s">
        <v>3000</v>
      </c>
      <c r="D98" s="83">
        <v>350000</v>
      </c>
      <c r="E98" s="84">
        <v>350000</v>
      </c>
      <c r="F98" s="37"/>
    </row>
    <row r="99" spans="1:6" s="5" customFormat="1" ht="25.5">
      <c r="A99" s="85" t="s">
        <v>3001</v>
      </c>
      <c r="B99" s="46" t="s">
        <v>1758</v>
      </c>
      <c r="C99" s="46" t="s">
        <v>3002</v>
      </c>
      <c r="D99" s="83">
        <v>5000000</v>
      </c>
      <c r="E99" s="84">
        <v>5000000</v>
      </c>
      <c r="F99" s="37"/>
    </row>
    <row r="100" spans="1:6" s="5" customFormat="1" ht="12.75">
      <c r="A100" s="82" t="s">
        <v>3003</v>
      </c>
      <c r="B100" s="46" t="s">
        <v>621</v>
      </c>
      <c r="C100" s="46" t="s">
        <v>3004</v>
      </c>
      <c r="D100" s="86">
        <v>300000</v>
      </c>
      <c r="E100" s="87">
        <v>300000</v>
      </c>
      <c r="F100" s="37"/>
    </row>
    <row r="101" spans="1:6" s="5" customFormat="1" ht="12.75">
      <c r="A101" s="82" t="s">
        <v>3005</v>
      </c>
      <c r="B101" s="46" t="s">
        <v>93</v>
      </c>
      <c r="C101" s="46" t="s">
        <v>3006</v>
      </c>
      <c r="D101" s="86">
        <v>1000000</v>
      </c>
      <c r="E101" s="87">
        <v>1000000</v>
      </c>
      <c r="F101" s="37"/>
    </row>
    <row r="102" spans="1:6" s="5" customFormat="1" ht="25.5">
      <c r="A102" s="85" t="s">
        <v>3007</v>
      </c>
      <c r="B102" s="46" t="s">
        <v>88</v>
      </c>
      <c r="C102" s="46" t="s">
        <v>3008</v>
      </c>
      <c r="D102" s="83">
        <v>1500000</v>
      </c>
      <c r="E102" s="84">
        <v>1500000</v>
      </c>
      <c r="F102" s="37"/>
    </row>
    <row r="103" spans="1:6" s="5" customFormat="1" ht="25.5">
      <c r="A103" s="85" t="s">
        <v>3009</v>
      </c>
      <c r="B103" s="46" t="s">
        <v>87</v>
      </c>
      <c r="C103" s="46" t="s">
        <v>3010</v>
      </c>
      <c r="D103" s="83">
        <v>400000</v>
      </c>
      <c r="E103" s="84">
        <v>400000</v>
      </c>
      <c r="F103" s="37"/>
    </row>
    <row r="104" spans="1:6" s="5" customFormat="1" ht="25.5">
      <c r="A104" s="85" t="s">
        <v>3011</v>
      </c>
      <c r="B104" s="46" t="s">
        <v>3012</v>
      </c>
      <c r="C104" s="46" t="s">
        <v>3013</v>
      </c>
      <c r="D104" s="83">
        <v>25000000</v>
      </c>
      <c r="E104" s="84">
        <v>25000000</v>
      </c>
      <c r="F104" s="37"/>
    </row>
    <row r="105" spans="1:6" s="5" customFormat="1" ht="25.5">
      <c r="A105" s="85" t="s">
        <v>3014</v>
      </c>
      <c r="B105" s="46" t="s">
        <v>3015</v>
      </c>
      <c r="C105" s="46" t="s">
        <v>3016</v>
      </c>
      <c r="D105" s="83">
        <v>4000000</v>
      </c>
      <c r="E105" s="84">
        <v>4000000</v>
      </c>
      <c r="F105" s="37"/>
    </row>
    <row r="106" spans="1:6" s="5" customFormat="1" ht="25.5">
      <c r="A106" s="85" t="s">
        <v>3017</v>
      </c>
      <c r="B106" s="46" t="s">
        <v>3018</v>
      </c>
      <c r="C106" s="46" t="s">
        <v>3019</v>
      </c>
      <c r="D106" s="83">
        <v>1333334</v>
      </c>
      <c r="E106" s="84">
        <v>1333334</v>
      </c>
      <c r="F106" s="37"/>
    </row>
    <row r="107" spans="1:6" s="5" customFormat="1" ht="12.75">
      <c r="A107" s="85" t="s">
        <v>3020</v>
      </c>
      <c r="B107" s="46" t="s">
        <v>521</v>
      </c>
      <c r="C107" s="46" t="s">
        <v>3021</v>
      </c>
      <c r="D107" s="83">
        <v>840000</v>
      </c>
      <c r="E107" s="84">
        <v>840000</v>
      </c>
      <c r="F107" s="37"/>
    </row>
    <row r="108" spans="1:6" s="5" customFormat="1" ht="25.5">
      <c r="A108" s="85" t="s">
        <v>3022</v>
      </c>
      <c r="B108" s="46" t="s">
        <v>3023</v>
      </c>
      <c r="C108" s="46" t="s">
        <v>3024</v>
      </c>
      <c r="D108" s="83">
        <v>300000</v>
      </c>
      <c r="E108" s="84">
        <v>273330</v>
      </c>
      <c r="F108" s="37"/>
    </row>
    <row r="109" spans="1:6" s="5" customFormat="1" ht="12.75">
      <c r="A109" s="85" t="s">
        <v>3025</v>
      </c>
      <c r="B109" s="46" t="s">
        <v>87</v>
      </c>
      <c r="C109" s="46" t="s">
        <v>3026</v>
      </c>
      <c r="D109" s="83">
        <v>1500000</v>
      </c>
      <c r="E109" s="84">
        <v>1500000</v>
      </c>
      <c r="F109" s="37"/>
    </row>
    <row r="110" spans="1:6" s="5" customFormat="1" ht="25.5">
      <c r="A110" s="82" t="s">
        <v>3027</v>
      </c>
      <c r="B110" s="46" t="s">
        <v>413</v>
      </c>
      <c r="C110" s="46" t="s">
        <v>3028</v>
      </c>
      <c r="D110" s="86">
        <v>2000000</v>
      </c>
      <c r="E110" s="87">
        <v>2000000</v>
      </c>
      <c r="F110" s="37"/>
    </row>
    <row r="111" spans="1:6" s="5" customFormat="1" ht="12.75">
      <c r="A111" s="82" t="s">
        <v>3029</v>
      </c>
      <c r="B111" s="46" t="s">
        <v>622</v>
      </c>
      <c r="C111" s="46" t="s">
        <v>623</v>
      </c>
      <c r="D111" s="86">
        <v>650000</v>
      </c>
      <c r="E111" s="87">
        <v>650000</v>
      </c>
      <c r="F111" s="37"/>
    </row>
    <row r="112" spans="1:6" s="5" customFormat="1" ht="25.5">
      <c r="A112" s="85" t="s">
        <v>3030</v>
      </c>
      <c r="B112" s="46" t="s">
        <v>6</v>
      </c>
      <c r="C112" s="46" t="s">
        <v>3031</v>
      </c>
      <c r="D112" s="83">
        <v>250000</v>
      </c>
      <c r="E112" s="84">
        <v>250000</v>
      </c>
      <c r="F112" s="37"/>
    </row>
    <row r="113" spans="1:6" s="5" customFormat="1" ht="25.5">
      <c r="A113" s="85" t="s">
        <v>3032</v>
      </c>
      <c r="B113" s="46" t="s">
        <v>432</v>
      </c>
      <c r="C113" s="46" t="s">
        <v>3033</v>
      </c>
      <c r="D113" s="83">
        <v>450000</v>
      </c>
      <c r="E113" s="84">
        <v>450000</v>
      </c>
      <c r="F113" s="37"/>
    </row>
    <row r="114" spans="1:6" s="5" customFormat="1" ht="12.75" customHeight="1">
      <c r="A114" s="85" t="s">
        <v>3034</v>
      </c>
      <c r="B114" s="46" t="s">
        <v>2957</v>
      </c>
      <c r="C114" s="46" t="s">
        <v>3035</v>
      </c>
      <c r="D114" s="83">
        <v>830000</v>
      </c>
      <c r="E114" s="84">
        <v>830000</v>
      </c>
      <c r="F114" s="37"/>
    </row>
    <row r="115" spans="1:6" s="5" customFormat="1" ht="25.5">
      <c r="A115" s="85" t="s">
        <v>3036</v>
      </c>
      <c r="B115" s="46" t="s">
        <v>630</v>
      </c>
      <c r="C115" s="46" t="s">
        <v>631</v>
      </c>
      <c r="D115" s="83">
        <v>2000000</v>
      </c>
      <c r="E115" s="84">
        <v>2000000</v>
      </c>
      <c r="F115" s="37"/>
    </row>
    <row r="116" spans="1:6" s="5" customFormat="1" ht="38.25">
      <c r="A116" s="85" t="s">
        <v>3037</v>
      </c>
      <c r="B116" s="46" t="s">
        <v>3038</v>
      </c>
      <c r="C116" s="46" t="s">
        <v>3039</v>
      </c>
      <c r="D116" s="83">
        <v>600000</v>
      </c>
      <c r="E116" s="84">
        <v>600000</v>
      </c>
      <c r="F116" s="37"/>
    </row>
    <row r="117" spans="1:5" ht="25.5">
      <c r="A117" s="88" t="s">
        <v>3040</v>
      </c>
      <c r="B117" s="45" t="s">
        <v>3041</v>
      </c>
      <c r="C117" s="45" t="s">
        <v>3042</v>
      </c>
      <c r="D117" s="79">
        <v>500000</v>
      </c>
      <c r="E117" s="84">
        <v>500000</v>
      </c>
    </row>
    <row r="118" spans="1:5" ht="12.75">
      <c r="A118" s="88" t="s">
        <v>3043</v>
      </c>
      <c r="B118" s="45" t="s">
        <v>3044</v>
      </c>
      <c r="C118" s="45" t="s">
        <v>3045</v>
      </c>
      <c r="D118" s="79">
        <v>400000</v>
      </c>
      <c r="E118" s="84">
        <v>400000</v>
      </c>
    </row>
    <row r="119" spans="1:5" ht="25.5">
      <c r="A119" s="88" t="s">
        <v>3046</v>
      </c>
      <c r="B119" s="45" t="s">
        <v>271</v>
      </c>
      <c r="C119" s="45" t="s">
        <v>2890</v>
      </c>
      <c r="D119" s="79">
        <v>200000</v>
      </c>
      <c r="E119" s="84">
        <v>200000</v>
      </c>
    </row>
    <row r="120" spans="1:5" ht="38.25">
      <c r="A120" s="88" t="s">
        <v>3047</v>
      </c>
      <c r="B120" s="45" t="s">
        <v>620</v>
      </c>
      <c r="C120" s="45" t="s">
        <v>3048</v>
      </c>
      <c r="D120" s="79">
        <v>7000000</v>
      </c>
      <c r="E120" s="84">
        <v>7000000</v>
      </c>
    </row>
    <row r="121" spans="1:5" ht="12.75">
      <c r="A121" s="88" t="s">
        <v>3049</v>
      </c>
      <c r="B121" s="45" t="s">
        <v>466</v>
      </c>
      <c r="C121" s="45" t="s">
        <v>3050</v>
      </c>
      <c r="D121" s="79">
        <v>250000</v>
      </c>
      <c r="E121" s="84">
        <v>250000</v>
      </c>
    </row>
    <row r="122" spans="1:5" ht="25.5">
      <c r="A122" s="88" t="s">
        <v>3051</v>
      </c>
      <c r="B122" s="45" t="s">
        <v>358</v>
      </c>
      <c r="C122" s="45" t="s">
        <v>3052</v>
      </c>
      <c r="D122" s="79">
        <v>250000</v>
      </c>
      <c r="E122" s="84">
        <v>250000</v>
      </c>
    </row>
    <row r="123" spans="1:5" ht="38.25">
      <c r="A123" s="88" t="s">
        <v>3053</v>
      </c>
      <c r="B123" s="45" t="s">
        <v>333</v>
      </c>
      <c r="C123" s="45" t="s">
        <v>3054</v>
      </c>
      <c r="D123" s="79">
        <v>800000</v>
      </c>
      <c r="E123" s="84">
        <v>800000</v>
      </c>
    </row>
    <row r="124" spans="1:5" ht="38.25">
      <c r="A124" s="88" t="s">
        <v>3053</v>
      </c>
      <c r="B124" s="45" t="s">
        <v>333</v>
      </c>
      <c r="C124" s="45" t="s">
        <v>3054</v>
      </c>
      <c r="D124" s="79">
        <v>200000</v>
      </c>
      <c r="E124" s="84">
        <v>200000</v>
      </c>
    </row>
    <row r="125" spans="1:5" ht="25.5">
      <c r="A125" s="88" t="s">
        <v>3055</v>
      </c>
      <c r="B125" s="45" t="s">
        <v>3056</v>
      </c>
      <c r="C125" s="45" t="s">
        <v>3057</v>
      </c>
      <c r="D125" s="79">
        <v>1500000</v>
      </c>
      <c r="E125" s="84">
        <v>1500000</v>
      </c>
    </row>
    <row r="126" spans="1:5" ht="12.75">
      <c r="A126" s="88" t="s">
        <v>3058</v>
      </c>
      <c r="B126" s="45" t="s">
        <v>84</v>
      </c>
      <c r="C126" s="45" t="s">
        <v>3059</v>
      </c>
      <c r="D126" s="79">
        <v>6500000</v>
      </c>
      <c r="E126" s="84">
        <v>6500000</v>
      </c>
    </row>
    <row r="127" spans="1:5" ht="25.5">
      <c r="A127" s="88" t="s">
        <v>3060</v>
      </c>
      <c r="B127" s="45" t="s">
        <v>67</v>
      </c>
      <c r="C127" s="45" t="s">
        <v>3061</v>
      </c>
      <c r="D127" s="79">
        <v>300000</v>
      </c>
      <c r="E127" s="84">
        <v>300000</v>
      </c>
    </row>
    <row r="128" spans="1:5" ht="12.75">
      <c r="A128" s="88" t="s">
        <v>3062</v>
      </c>
      <c r="B128" s="45" t="s">
        <v>1467</v>
      </c>
      <c r="C128" s="45" t="s">
        <v>3063</v>
      </c>
      <c r="D128" s="79">
        <v>1610000</v>
      </c>
      <c r="E128" s="84">
        <v>1610000</v>
      </c>
    </row>
    <row r="129" spans="1:5" ht="12.75">
      <c r="A129" s="88" t="s">
        <v>3062</v>
      </c>
      <c r="B129" s="45" t="s">
        <v>1467</v>
      </c>
      <c r="C129" s="45" t="s">
        <v>3063</v>
      </c>
      <c r="D129" s="79">
        <v>90000</v>
      </c>
      <c r="E129" s="84">
        <v>90000</v>
      </c>
    </row>
    <row r="130" spans="1:5" ht="12.75">
      <c r="A130" s="88" t="s">
        <v>3064</v>
      </c>
      <c r="B130" s="45" t="s">
        <v>1825</v>
      </c>
      <c r="C130" s="45" t="s">
        <v>3065</v>
      </c>
      <c r="D130" s="79">
        <v>500000</v>
      </c>
      <c r="E130" s="84">
        <v>500000</v>
      </c>
    </row>
    <row r="131" spans="1:5" ht="25.5">
      <c r="A131" s="88" t="s">
        <v>3066</v>
      </c>
      <c r="B131" s="45" t="s">
        <v>119</v>
      </c>
      <c r="C131" s="45" t="s">
        <v>3067</v>
      </c>
      <c r="D131" s="79">
        <v>3000000</v>
      </c>
      <c r="E131" s="84">
        <v>3000000</v>
      </c>
    </row>
    <row r="132" spans="1:5" ht="25.5">
      <c r="A132" s="88" t="s">
        <v>3068</v>
      </c>
      <c r="B132" s="45" t="s">
        <v>59</v>
      </c>
      <c r="C132" s="45" t="s">
        <v>3069</v>
      </c>
      <c r="D132" s="79">
        <v>500000</v>
      </c>
      <c r="E132" s="84">
        <v>500000</v>
      </c>
    </row>
    <row r="133" spans="1:5" ht="38.25">
      <c r="A133" s="88" t="s">
        <v>3070</v>
      </c>
      <c r="B133" s="45" t="s">
        <v>383</v>
      </c>
      <c r="C133" s="45" t="s">
        <v>3071</v>
      </c>
      <c r="D133" s="79">
        <v>690000</v>
      </c>
      <c r="E133" s="84">
        <v>690000</v>
      </c>
    </row>
    <row r="134" spans="1:5" ht="25.5">
      <c r="A134" s="88" t="s">
        <v>3011</v>
      </c>
      <c r="B134" s="45" t="s">
        <v>3012</v>
      </c>
      <c r="C134" s="45" t="s">
        <v>3013</v>
      </c>
      <c r="D134" s="79">
        <v>25000000</v>
      </c>
      <c r="E134" s="84">
        <v>25000000</v>
      </c>
    </row>
    <row r="135" spans="1:5" ht="25.5">
      <c r="A135" s="88" t="s">
        <v>3072</v>
      </c>
      <c r="B135" s="45" t="s">
        <v>398</v>
      </c>
      <c r="C135" s="45" t="s">
        <v>3073</v>
      </c>
      <c r="D135" s="79">
        <v>2000000</v>
      </c>
      <c r="E135" s="84">
        <v>2000000</v>
      </c>
    </row>
    <row r="136" spans="1:5" ht="25.5">
      <c r="A136" s="88" t="s">
        <v>3074</v>
      </c>
      <c r="B136" s="45" t="s">
        <v>279</v>
      </c>
      <c r="C136" s="45" t="s">
        <v>3075</v>
      </c>
      <c r="D136" s="79">
        <v>500000</v>
      </c>
      <c r="E136" s="84">
        <v>500000</v>
      </c>
    </row>
    <row r="137" spans="1:5" ht="25.5">
      <c r="A137" s="88" t="s">
        <v>3076</v>
      </c>
      <c r="B137" s="45" t="s">
        <v>3077</v>
      </c>
      <c r="C137" s="45" t="s">
        <v>3078</v>
      </c>
      <c r="D137" s="79">
        <v>7000000</v>
      </c>
      <c r="E137" s="84">
        <v>7000000</v>
      </c>
    </row>
    <row r="138" spans="1:5" ht="26.25" thickBot="1">
      <c r="A138" s="254" t="s">
        <v>3079</v>
      </c>
      <c r="B138" s="89" t="s">
        <v>606</v>
      </c>
      <c r="C138" s="89" t="s">
        <v>3080</v>
      </c>
      <c r="D138" s="255">
        <v>420000</v>
      </c>
      <c r="E138" s="256">
        <v>420000</v>
      </c>
    </row>
    <row r="139" spans="1:5" ht="12.75">
      <c r="A139" s="18"/>
      <c r="B139" s="38"/>
      <c r="C139" s="38"/>
      <c r="D139" s="40"/>
      <c r="E139" s="40"/>
    </row>
    <row r="140" spans="1:5" ht="12.75">
      <c r="A140" s="18"/>
      <c r="B140" s="38"/>
      <c r="C140" s="38"/>
      <c r="D140" s="40"/>
      <c r="E140" s="40"/>
    </row>
    <row r="141" spans="1:5" ht="12.75">
      <c r="A141" s="18"/>
      <c r="B141" s="38"/>
      <c r="C141" s="38"/>
      <c r="D141" s="40"/>
      <c r="E141" s="40"/>
    </row>
    <row r="142" spans="1:5" ht="12.75">
      <c r="A142" s="18"/>
      <c r="B142" s="38"/>
      <c r="C142" s="38"/>
      <c r="D142" s="40"/>
      <c r="E142" s="40"/>
    </row>
    <row r="143" spans="1:5" ht="12.75">
      <c r="A143" s="18"/>
      <c r="B143" s="38"/>
      <c r="C143" s="38"/>
      <c r="D143" s="40"/>
      <c r="E143" s="40"/>
    </row>
    <row r="144" spans="1:5" ht="12.75">
      <c r="A144" s="18"/>
      <c r="B144" s="38"/>
      <c r="C144" s="38"/>
      <c r="D144" s="40"/>
      <c r="E144" s="40"/>
    </row>
    <row r="145" spans="1:5" ht="12.75">
      <c r="A145" s="18"/>
      <c r="B145" s="38"/>
      <c r="C145" s="38"/>
      <c r="D145" s="40"/>
      <c r="E145" s="40"/>
    </row>
    <row r="146" spans="1:5" ht="12.75">
      <c r="A146" s="18"/>
      <c r="B146" s="38"/>
      <c r="C146" s="38"/>
      <c r="D146" s="40"/>
      <c r="E146" s="40"/>
    </row>
    <row r="147" spans="1:5" ht="12.75">
      <c r="A147" s="18"/>
      <c r="B147" s="38"/>
      <c r="C147" s="38"/>
      <c r="D147" s="40"/>
      <c r="E147" s="40"/>
    </row>
    <row r="148" spans="1:5" ht="12.75">
      <c r="A148" s="18"/>
      <c r="B148" s="38"/>
      <c r="C148" s="38"/>
      <c r="D148" s="40"/>
      <c r="E148" s="40"/>
    </row>
    <row r="149" spans="1:5" ht="12.75">
      <c r="A149" s="18"/>
      <c r="B149" s="38"/>
      <c r="C149" s="38"/>
      <c r="D149" s="40"/>
      <c r="E149" s="40"/>
    </row>
    <row r="150" spans="1:5" ht="12.75">
      <c r="A150" s="18"/>
      <c r="B150" s="38"/>
      <c r="C150" s="38"/>
      <c r="D150" s="40"/>
      <c r="E150" s="40"/>
    </row>
    <row r="151" spans="1:5" ht="12.75">
      <c r="A151" s="18"/>
      <c r="B151" s="38"/>
      <c r="C151" s="38"/>
      <c r="D151" s="40"/>
      <c r="E151" s="40"/>
    </row>
    <row r="152" spans="1:5" ht="12.75">
      <c r="A152" s="18"/>
      <c r="B152" s="38"/>
      <c r="C152" s="38"/>
      <c r="D152" s="40"/>
      <c r="E152" s="40"/>
    </row>
    <row r="153" spans="1:5" ht="12.75">
      <c r="A153" s="18"/>
      <c r="B153" s="38"/>
      <c r="C153" s="38"/>
      <c r="D153" s="40"/>
      <c r="E153" s="40"/>
    </row>
    <row r="154" spans="1:5" ht="12.75">
      <c r="A154" s="18"/>
      <c r="B154" s="38"/>
      <c r="C154" s="38"/>
      <c r="D154" s="40"/>
      <c r="E154" s="40"/>
    </row>
    <row r="155" spans="1:5" ht="12.75">
      <c r="A155" s="18"/>
      <c r="B155" s="38"/>
      <c r="C155" s="38"/>
      <c r="D155" s="40"/>
      <c r="E155" s="40"/>
    </row>
    <row r="156" spans="1:5" ht="12.75">
      <c r="A156" s="18"/>
      <c r="B156" s="38"/>
      <c r="C156" s="38"/>
      <c r="D156" s="40"/>
      <c r="E156" s="40"/>
    </row>
    <row r="157" spans="1:5" ht="12.75">
      <c r="A157" s="18"/>
      <c r="B157" s="38"/>
      <c r="C157" s="38"/>
      <c r="D157" s="40"/>
      <c r="E157" s="40"/>
    </row>
    <row r="158" spans="1:5" ht="12.75">
      <c r="A158" s="18"/>
      <c r="B158" s="38"/>
      <c r="C158" s="38"/>
      <c r="D158" s="40"/>
      <c r="E158" s="40"/>
    </row>
    <row r="159" spans="1:5" ht="12.75">
      <c r="A159" s="18"/>
      <c r="B159" s="38"/>
      <c r="C159" s="38"/>
      <c r="D159" s="40"/>
      <c r="E159" s="40"/>
    </row>
    <row r="160" spans="1:5" ht="12.75">
      <c r="A160" s="18"/>
      <c r="B160" s="38"/>
      <c r="C160" s="38"/>
      <c r="D160" s="40"/>
      <c r="E160" s="40"/>
    </row>
    <row r="161" spans="1:5" ht="12.75">
      <c r="A161" s="18"/>
      <c r="B161" s="38"/>
      <c r="C161" s="38"/>
      <c r="D161" s="40"/>
      <c r="E161" s="40"/>
    </row>
    <row r="162" spans="1:5" ht="12.75">
      <c r="A162" s="18"/>
      <c r="B162" s="38"/>
      <c r="C162" s="38"/>
      <c r="D162" s="40"/>
      <c r="E162" s="40"/>
    </row>
    <row r="163" spans="1:5" ht="12.75">
      <c r="A163" s="18"/>
      <c r="B163" s="38"/>
      <c r="C163" s="38"/>
      <c r="D163" s="40"/>
      <c r="E163" s="40"/>
    </row>
    <row r="164" spans="1:5" ht="12.75">
      <c r="A164" s="18"/>
      <c r="B164" s="38"/>
      <c r="C164" s="38"/>
      <c r="D164" s="40"/>
      <c r="E164" s="40"/>
    </row>
    <row r="165" spans="1:5" ht="12.75">
      <c r="A165" s="18"/>
      <c r="B165" s="38"/>
      <c r="C165" s="38"/>
      <c r="D165" s="40"/>
      <c r="E165" s="40"/>
    </row>
    <row r="166" spans="1:5" ht="12.75">
      <c r="A166" s="18"/>
      <c r="B166" s="38"/>
      <c r="C166" s="38"/>
      <c r="D166" s="40"/>
      <c r="E166" s="40"/>
    </row>
    <row r="167" spans="1:5" ht="12.75">
      <c r="A167" s="18"/>
      <c r="B167" s="38"/>
      <c r="C167" s="38"/>
      <c r="D167" s="40"/>
      <c r="E167" s="40"/>
    </row>
    <row r="168" spans="1:5" ht="12.75">
      <c r="A168" s="18"/>
      <c r="B168" s="38"/>
      <c r="C168" s="38"/>
      <c r="D168" s="40"/>
      <c r="E168" s="40"/>
    </row>
    <row r="169" spans="1:5" ht="12.75">
      <c r="A169" s="18"/>
      <c r="B169" s="38"/>
      <c r="C169" s="38"/>
      <c r="D169" s="40"/>
      <c r="E169" s="40"/>
    </row>
    <row r="170" spans="1:5" ht="12.75">
      <c r="A170" s="18"/>
      <c r="B170" s="38"/>
      <c r="C170" s="38"/>
      <c r="D170" s="40"/>
      <c r="E170" s="40"/>
    </row>
    <row r="171" spans="1:5" ht="12.75">
      <c r="A171" s="18"/>
      <c r="B171" s="38"/>
      <c r="C171" s="38"/>
      <c r="D171" s="40"/>
      <c r="E171" s="40"/>
    </row>
    <row r="172" spans="1:5" ht="12.75">
      <c r="A172" s="18"/>
      <c r="B172" s="38"/>
      <c r="C172" s="38"/>
      <c r="D172" s="40"/>
      <c r="E172" s="40"/>
    </row>
    <row r="173" spans="1:5" ht="12.75">
      <c r="A173" s="18"/>
      <c r="B173" s="38"/>
      <c r="C173" s="38"/>
      <c r="D173" s="40"/>
      <c r="E173" s="40"/>
    </row>
    <row r="174" spans="1:5" ht="12.75">
      <c r="A174" s="18"/>
      <c r="B174" s="38"/>
      <c r="C174" s="38"/>
      <c r="D174" s="40"/>
      <c r="E174" s="40"/>
    </row>
    <row r="175" spans="1:5" ht="12.75">
      <c r="A175" s="18"/>
      <c r="B175" s="38"/>
      <c r="C175" s="38"/>
      <c r="D175" s="40"/>
      <c r="E175" s="40"/>
    </row>
    <row r="176" spans="1:5" ht="12.75">
      <c r="A176" s="18"/>
      <c r="B176" s="38"/>
      <c r="C176" s="38"/>
      <c r="D176" s="40"/>
      <c r="E176" s="40"/>
    </row>
    <row r="177" spans="1:5" ht="12.75">
      <c r="A177" s="18"/>
      <c r="B177" s="38"/>
      <c r="C177" s="38"/>
      <c r="D177" s="40"/>
      <c r="E177" s="40"/>
    </row>
    <row r="178" spans="1:5" ht="12.75">
      <c r="A178" s="18"/>
      <c r="B178" s="38"/>
      <c r="C178" s="38"/>
      <c r="D178" s="40"/>
      <c r="E178" s="40"/>
    </row>
    <row r="179" spans="1:5" ht="12.75">
      <c r="A179" s="18"/>
      <c r="B179" s="38"/>
      <c r="C179" s="38"/>
      <c r="D179" s="40"/>
      <c r="E179" s="40"/>
    </row>
    <row r="180" spans="1:5" ht="12.75">
      <c r="A180" s="18"/>
      <c r="B180" s="38"/>
      <c r="C180" s="38"/>
      <c r="D180" s="40"/>
      <c r="E180" s="40"/>
    </row>
    <row r="181" spans="1:5" ht="12.75">
      <c r="A181" s="18"/>
      <c r="B181" s="38"/>
      <c r="C181" s="38"/>
      <c r="D181" s="40"/>
      <c r="E181" s="40"/>
    </row>
    <row r="182" spans="1:5" ht="12.75">
      <c r="A182" s="18"/>
      <c r="B182" s="38"/>
      <c r="C182" s="38"/>
      <c r="D182" s="40"/>
      <c r="E182" s="40"/>
    </row>
    <row r="183" spans="1:5" ht="12.75">
      <c r="A183" s="18"/>
      <c r="B183" s="38"/>
      <c r="C183" s="38"/>
      <c r="D183" s="40"/>
      <c r="E183" s="40"/>
    </row>
    <row r="184" spans="1:5" ht="12.75">
      <c r="A184" s="18"/>
      <c r="B184" s="38"/>
      <c r="C184" s="38"/>
      <c r="D184" s="40"/>
      <c r="E184" s="40"/>
    </row>
    <row r="185" spans="1:5" ht="12.75">
      <c r="A185" s="18"/>
      <c r="B185" s="38"/>
      <c r="C185" s="38"/>
      <c r="D185" s="40"/>
      <c r="E185" s="40"/>
    </row>
    <row r="186" spans="1:5" ht="12.75">
      <c r="A186" s="18"/>
      <c r="B186" s="38"/>
      <c r="C186" s="38"/>
      <c r="D186" s="40"/>
      <c r="E186" s="40"/>
    </row>
    <row r="187" spans="1:5" ht="12.75">
      <c r="A187" s="18"/>
      <c r="B187" s="38"/>
      <c r="C187" s="38"/>
      <c r="D187" s="40"/>
      <c r="E187" s="40"/>
    </row>
    <row r="188" spans="1:5" ht="12.75">
      <c r="A188" s="18"/>
      <c r="B188" s="38"/>
      <c r="C188" s="38"/>
      <c r="D188" s="40"/>
      <c r="E188" s="40"/>
    </row>
    <row r="189" spans="1:5" ht="12.75">
      <c r="A189" s="18"/>
      <c r="B189" s="38"/>
      <c r="C189" s="38"/>
      <c r="D189" s="40"/>
      <c r="E189" s="40"/>
    </row>
    <row r="190" spans="1:5" ht="12.75">
      <c r="A190" s="18"/>
      <c r="B190" s="38"/>
      <c r="C190" s="38"/>
      <c r="D190" s="40"/>
      <c r="E190" s="40"/>
    </row>
    <row r="191" spans="1:5" ht="12.75">
      <c r="A191" s="18"/>
      <c r="B191" s="38"/>
      <c r="C191" s="38"/>
      <c r="D191" s="40"/>
      <c r="E191" s="40"/>
    </row>
    <row r="192" spans="1:5" ht="12.75">
      <c r="A192" s="18"/>
      <c r="B192" s="38"/>
      <c r="C192" s="38"/>
      <c r="D192" s="40"/>
      <c r="E192" s="40"/>
    </row>
    <row r="193" spans="1:5" ht="12.75">
      <c r="A193" s="18"/>
      <c r="B193" s="38"/>
      <c r="C193" s="38"/>
      <c r="D193" s="40"/>
      <c r="E193" s="40"/>
    </row>
    <row r="194" spans="1:5" ht="12.75">
      <c r="A194" s="18"/>
      <c r="B194" s="38"/>
      <c r="C194" s="38"/>
      <c r="D194" s="40"/>
      <c r="E194" s="40"/>
    </row>
    <row r="195" spans="1:5" ht="12.75">
      <c r="A195" s="18"/>
      <c r="B195" s="38"/>
      <c r="C195" s="38"/>
      <c r="D195" s="40"/>
      <c r="E195" s="40"/>
    </row>
    <row r="196" spans="1:5" ht="12.75">
      <c r="A196" s="18"/>
      <c r="B196" s="38"/>
      <c r="C196" s="38"/>
      <c r="D196" s="40"/>
      <c r="E196" s="40"/>
    </row>
    <row r="197" spans="1:5" ht="12.75">
      <c r="A197" s="18"/>
      <c r="B197" s="38"/>
      <c r="C197" s="38"/>
      <c r="D197" s="40"/>
      <c r="E197" s="40"/>
    </row>
    <row r="198" spans="1:5" ht="12.75">
      <c r="A198" s="18"/>
      <c r="B198" s="38"/>
      <c r="C198" s="38"/>
      <c r="D198" s="40"/>
      <c r="E198" s="40"/>
    </row>
    <row r="199" spans="1:5" ht="12.75">
      <c r="A199" s="18"/>
      <c r="B199" s="38"/>
      <c r="C199" s="38"/>
      <c r="D199" s="40"/>
      <c r="E199" s="40"/>
    </row>
    <row r="200" spans="1:5" ht="12.75">
      <c r="A200" s="18"/>
      <c r="B200" s="38"/>
      <c r="C200" s="38"/>
      <c r="D200" s="40"/>
      <c r="E200" s="40"/>
    </row>
    <row r="201" spans="1:5" ht="12.75">
      <c r="A201" s="18"/>
      <c r="B201" s="38"/>
      <c r="C201" s="38"/>
      <c r="D201" s="40"/>
      <c r="E201" s="40"/>
    </row>
    <row r="202" spans="1:5" ht="12.75">
      <c r="A202" s="18"/>
      <c r="B202" s="38"/>
      <c r="C202" s="38"/>
      <c r="D202" s="40"/>
      <c r="E202" s="40"/>
    </row>
    <row r="203" spans="1:5" ht="12.75">
      <c r="A203" s="18"/>
      <c r="B203" s="38"/>
      <c r="C203" s="38"/>
      <c r="D203" s="40"/>
      <c r="E203" s="40"/>
    </row>
    <row r="204" spans="1:5" ht="12.75">
      <c r="A204" s="18"/>
      <c r="B204" s="38"/>
      <c r="C204" s="38"/>
      <c r="D204" s="40"/>
      <c r="E204" s="40"/>
    </row>
    <row r="205" spans="1:5" ht="12.75">
      <c r="A205" s="18"/>
      <c r="B205" s="38"/>
      <c r="C205" s="38"/>
      <c r="D205" s="40"/>
      <c r="E205" s="40"/>
    </row>
    <row r="206" spans="1:5" ht="12.75">
      <c r="A206" s="18"/>
      <c r="B206" s="38"/>
      <c r="C206" s="38"/>
      <c r="D206" s="40"/>
      <c r="E206" s="40"/>
    </row>
    <row r="207" spans="1:5" ht="12.75">
      <c r="A207" s="18"/>
      <c r="B207" s="38"/>
      <c r="C207" s="38"/>
      <c r="D207" s="40"/>
      <c r="E207" s="40"/>
    </row>
    <row r="208" spans="1:5" ht="12.75">
      <c r="A208" s="18"/>
      <c r="B208" s="38"/>
      <c r="C208" s="38"/>
      <c r="D208" s="40"/>
      <c r="E208" s="40"/>
    </row>
    <row r="209" spans="1:5" ht="12.75">
      <c r="A209" s="18"/>
      <c r="B209" s="38"/>
      <c r="C209" s="38"/>
      <c r="D209" s="40"/>
      <c r="E209" s="40"/>
    </row>
    <row r="210" spans="1:5" ht="12.75">
      <c r="A210" s="18"/>
      <c r="B210" s="38"/>
      <c r="C210" s="38"/>
      <c r="D210" s="40"/>
      <c r="E210" s="40"/>
    </row>
    <row r="211" spans="1:5" ht="12.75">
      <c r="A211" s="18"/>
      <c r="B211" s="38"/>
      <c r="C211" s="38"/>
      <c r="D211" s="40"/>
      <c r="E211" s="40"/>
    </row>
    <row r="212" spans="1:5" ht="12.75">
      <c r="A212" s="18"/>
      <c r="B212" s="38"/>
      <c r="C212" s="38"/>
      <c r="D212" s="40"/>
      <c r="E212" s="40"/>
    </row>
    <row r="213" spans="1:5" ht="12.75">
      <c r="A213" s="18"/>
      <c r="B213" s="38"/>
      <c r="C213" s="38"/>
      <c r="D213" s="40"/>
      <c r="E213" s="40"/>
    </row>
    <row r="214" spans="1:5" ht="12.75">
      <c r="A214" s="18"/>
      <c r="B214" s="38"/>
      <c r="C214" s="38"/>
      <c r="D214" s="40"/>
      <c r="E214" s="40"/>
    </row>
    <row r="215" spans="1:5" ht="12.75">
      <c r="A215" s="18"/>
      <c r="B215" s="38"/>
      <c r="C215" s="38"/>
      <c r="D215" s="40"/>
      <c r="E215" s="40"/>
    </row>
    <row r="216" spans="1:5" ht="12.75">
      <c r="A216" s="18"/>
      <c r="B216" s="38"/>
      <c r="C216" s="38"/>
      <c r="D216" s="40"/>
      <c r="E216" s="40"/>
    </row>
    <row r="217" spans="1:5" ht="12.75">
      <c r="A217" s="18"/>
      <c r="B217" s="38"/>
      <c r="C217" s="38"/>
      <c r="D217" s="40"/>
      <c r="E217" s="40"/>
    </row>
    <row r="218" spans="1:5" ht="12.75">
      <c r="A218" s="18"/>
      <c r="B218" s="38"/>
      <c r="C218" s="38"/>
      <c r="D218" s="40"/>
      <c r="E218" s="40"/>
    </row>
    <row r="219" spans="1:5" ht="12.75">
      <c r="A219" s="18"/>
      <c r="B219" s="38"/>
      <c r="C219" s="38"/>
      <c r="D219" s="40"/>
      <c r="E219" s="40"/>
    </row>
    <row r="220" spans="1:5" ht="12.75">
      <c r="A220" s="18"/>
      <c r="B220" s="38"/>
      <c r="C220" s="38"/>
      <c r="D220" s="40"/>
      <c r="E220" s="40"/>
    </row>
    <row r="221" spans="1:5" ht="12.75">
      <c r="A221" s="18"/>
      <c r="B221" s="38"/>
      <c r="C221" s="38"/>
      <c r="D221" s="40"/>
      <c r="E221" s="40"/>
    </row>
    <row r="222" spans="1:5" ht="12.75">
      <c r="A222" s="18"/>
      <c r="B222" s="38"/>
      <c r="C222" s="38"/>
      <c r="D222" s="40"/>
      <c r="E222" s="40"/>
    </row>
    <row r="223" spans="1:5" ht="12.75">
      <c r="A223" s="18"/>
      <c r="B223" s="38"/>
      <c r="C223" s="38"/>
      <c r="D223" s="40"/>
      <c r="E223" s="40"/>
    </row>
    <row r="224" spans="1:5" ht="12.75">
      <c r="A224" s="18"/>
      <c r="B224" s="38"/>
      <c r="C224" s="38"/>
      <c r="D224" s="40"/>
      <c r="E224" s="40"/>
    </row>
    <row r="225" spans="1:5" ht="12.75">
      <c r="A225" s="18"/>
      <c r="B225" s="38"/>
      <c r="C225" s="38"/>
      <c r="D225" s="40"/>
      <c r="E225" s="40"/>
    </row>
    <row r="226" spans="1:5" ht="12.75">
      <c r="A226" s="18"/>
      <c r="B226" s="38"/>
      <c r="C226" s="38"/>
      <c r="D226" s="40"/>
      <c r="E226" s="40"/>
    </row>
    <row r="227" spans="1:5" ht="12.75">
      <c r="A227" s="18"/>
      <c r="B227" s="38"/>
      <c r="C227" s="38"/>
      <c r="D227" s="40"/>
      <c r="E227" s="40"/>
    </row>
    <row r="228" spans="1:5" ht="12.75">
      <c r="A228" s="18"/>
      <c r="B228" s="38"/>
      <c r="C228" s="38"/>
      <c r="D228" s="40"/>
      <c r="E228" s="40"/>
    </row>
    <row r="229" spans="1:5" ht="12.75">
      <c r="A229" s="18"/>
      <c r="B229" s="38"/>
      <c r="C229" s="38"/>
      <c r="D229" s="40"/>
      <c r="E229" s="40"/>
    </row>
    <row r="230" spans="1:5" ht="12.75">
      <c r="A230" s="18"/>
      <c r="B230" s="38"/>
      <c r="C230" s="38"/>
      <c r="D230" s="40"/>
      <c r="E230" s="40"/>
    </row>
    <row r="231" spans="1:5" ht="12.75">
      <c r="A231" s="18"/>
      <c r="B231" s="38"/>
      <c r="C231" s="38"/>
      <c r="D231" s="40"/>
      <c r="E231" s="40"/>
    </row>
    <row r="232" spans="1:5" ht="12.75">
      <c r="A232" s="18"/>
      <c r="B232" s="38"/>
      <c r="C232" s="38"/>
      <c r="D232" s="40"/>
      <c r="E232" s="40"/>
    </row>
    <row r="233" spans="1:5" ht="12.75">
      <c r="A233" s="18"/>
      <c r="B233" s="38"/>
      <c r="C233" s="38"/>
      <c r="D233" s="40"/>
      <c r="E233" s="40"/>
    </row>
    <row r="234" spans="1:5" ht="12.75">
      <c r="A234" s="18"/>
      <c r="B234" s="38"/>
      <c r="C234" s="38"/>
      <c r="D234" s="40"/>
      <c r="E234" s="40"/>
    </row>
    <row r="235" spans="1:5" ht="12.75">
      <c r="A235" s="18"/>
      <c r="B235" s="38"/>
      <c r="C235" s="38"/>
      <c r="D235" s="40"/>
      <c r="E235" s="40"/>
    </row>
    <row r="236" spans="1:5" ht="12.75">
      <c r="A236" s="18"/>
      <c r="B236" s="38"/>
      <c r="C236" s="38"/>
      <c r="D236" s="40"/>
      <c r="E236" s="40"/>
    </row>
    <row r="237" spans="1:5" ht="12.75">
      <c r="A237" s="18"/>
      <c r="B237" s="38"/>
      <c r="C237" s="38"/>
      <c r="D237" s="40"/>
      <c r="E237" s="40"/>
    </row>
    <row r="238" spans="1:5" ht="12.75">
      <c r="A238" s="18"/>
      <c r="B238" s="38"/>
      <c r="C238" s="38"/>
      <c r="D238" s="40"/>
      <c r="E238" s="40"/>
    </row>
    <row r="239" spans="1:5" ht="12.75">
      <c r="A239" s="18"/>
      <c r="B239" s="38"/>
      <c r="C239" s="38"/>
      <c r="D239" s="40"/>
      <c r="E239" s="40"/>
    </row>
    <row r="240" spans="1:5" ht="12.75">
      <c r="A240" s="18"/>
      <c r="B240" s="38"/>
      <c r="C240" s="38"/>
      <c r="D240" s="40"/>
      <c r="E240" s="40"/>
    </row>
    <row r="241" spans="1:5" ht="12.75">
      <c r="A241" s="18"/>
      <c r="B241" s="38"/>
      <c r="C241" s="38"/>
      <c r="D241" s="40"/>
      <c r="E241" s="40"/>
    </row>
    <row r="242" spans="1:5" ht="12.75">
      <c r="A242" s="18"/>
      <c r="B242" s="38"/>
      <c r="C242" s="38"/>
      <c r="D242" s="40"/>
      <c r="E242" s="40"/>
    </row>
    <row r="243" spans="1:5" ht="12.75">
      <c r="A243" s="18"/>
      <c r="B243" s="38"/>
      <c r="C243" s="38"/>
      <c r="D243" s="40"/>
      <c r="E243" s="40"/>
    </row>
    <row r="244" spans="1:5" ht="12.75">
      <c r="A244" s="18"/>
      <c r="B244" s="38"/>
      <c r="C244" s="38"/>
      <c r="D244" s="40"/>
      <c r="E244" s="40"/>
    </row>
    <row r="245" spans="1:5" ht="12.75">
      <c r="A245" s="18"/>
      <c r="B245" s="38"/>
      <c r="C245" s="38"/>
      <c r="D245" s="40"/>
      <c r="E245" s="40"/>
    </row>
    <row r="246" spans="1:5" ht="12.75">
      <c r="A246" s="18"/>
      <c r="B246" s="38"/>
      <c r="C246" s="38"/>
      <c r="D246" s="40"/>
      <c r="E246" s="40"/>
    </row>
    <row r="247" spans="1:5" ht="12.75">
      <c r="A247" s="18"/>
      <c r="B247" s="38"/>
      <c r="C247" s="38"/>
      <c r="D247" s="40"/>
      <c r="E247" s="40"/>
    </row>
    <row r="248" spans="1:5" ht="12.75">
      <c r="A248" s="18"/>
      <c r="B248" s="38"/>
      <c r="C248" s="38"/>
      <c r="D248" s="40"/>
      <c r="E248" s="40"/>
    </row>
    <row r="249" spans="1:5" ht="12.75">
      <c r="A249" s="18"/>
      <c r="B249" s="38"/>
      <c r="C249" s="38"/>
      <c r="D249" s="40"/>
      <c r="E249" s="40"/>
    </row>
    <row r="250" spans="1:5" ht="12.75">
      <c r="A250" s="18"/>
      <c r="B250" s="38"/>
      <c r="C250" s="38"/>
      <c r="D250" s="40"/>
      <c r="E250" s="40"/>
    </row>
    <row r="251" spans="1:5" ht="12.75">
      <c r="A251" s="18"/>
      <c r="B251" s="38"/>
      <c r="C251" s="38"/>
      <c r="D251" s="40"/>
      <c r="E251" s="40"/>
    </row>
    <row r="252" spans="1:5" ht="12.75">
      <c r="A252" s="18"/>
      <c r="B252" s="38"/>
      <c r="C252" s="38"/>
      <c r="D252" s="40"/>
      <c r="E252" s="40"/>
    </row>
    <row r="253" spans="1:5" ht="12.75">
      <c r="A253" s="18"/>
      <c r="B253" s="38"/>
      <c r="C253" s="38"/>
      <c r="D253" s="40"/>
      <c r="E253" s="40"/>
    </row>
    <row r="254" spans="1:5" ht="12.75">
      <c r="A254" s="18"/>
      <c r="B254" s="38"/>
      <c r="C254" s="38"/>
      <c r="D254" s="40"/>
      <c r="E254" s="40"/>
    </row>
    <row r="255" spans="1:5" ht="12.75">
      <c r="A255" s="18"/>
      <c r="B255" s="38"/>
      <c r="C255" s="38"/>
      <c r="D255" s="40"/>
      <c r="E255" s="40"/>
    </row>
    <row r="256" spans="1:5" ht="12.75">
      <c r="A256" s="18"/>
      <c r="B256" s="38"/>
      <c r="C256" s="38"/>
      <c r="D256" s="40"/>
      <c r="E256" s="40"/>
    </row>
    <row r="257" spans="1:5" ht="12.75">
      <c r="A257" s="18"/>
      <c r="B257" s="38"/>
      <c r="C257" s="38"/>
      <c r="D257" s="40"/>
      <c r="E257" s="40"/>
    </row>
    <row r="258" spans="1:5" ht="12.75">
      <c r="A258" s="18"/>
      <c r="B258" s="38"/>
      <c r="C258" s="38"/>
      <c r="D258" s="40"/>
      <c r="E258" s="40"/>
    </row>
    <row r="259" spans="1:5" ht="12.75">
      <c r="A259" s="18"/>
      <c r="B259" s="38"/>
      <c r="C259" s="38"/>
      <c r="D259" s="40"/>
      <c r="E259" s="40"/>
    </row>
    <row r="260" spans="1:5" ht="12.75">
      <c r="A260" s="18"/>
      <c r="B260" s="38"/>
      <c r="C260" s="38"/>
      <c r="D260" s="40"/>
      <c r="E260" s="40"/>
    </row>
    <row r="261" spans="1:5" ht="12.75">
      <c r="A261" s="18"/>
      <c r="B261" s="38"/>
      <c r="C261" s="38"/>
      <c r="D261" s="40"/>
      <c r="E261" s="40"/>
    </row>
    <row r="262" spans="1:5" ht="12.75">
      <c r="A262" s="18"/>
      <c r="B262" s="38"/>
      <c r="C262" s="38"/>
      <c r="D262" s="40"/>
      <c r="E262" s="40"/>
    </row>
    <row r="263" spans="1:5" ht="12.75">
      <c r="A263" s="18"/>
      <c r="B263" s="38"/>
      <c r="C263" s="38"/>
      <c r="D263" s="40"/>
      <c r="E263" s="40"/>
    </row>
    <row r="264" spans="1:5" ht="12.75">
      <c r="A264" s="18"/>
      <c r="B264" s="38"/>
      <c r="C264" s="38"/>
      <c r="D264" s="40"/>
      <c r="E264" s="40"/>
    </row>
    <row r="265" spans="1:5" ht="12.75">
      <c r="A265" s="18"/>
      <c r="B265" s="38"/>
      <c r="C265" s="38"/>
      <c r="D265" s="40"/>
      <c r="E265" s="40"/>
    </row>
    <row r="266" spans="1:5" ht="12.75">
      <c r="A266" s="18"/>
      <c r="B266" s="38"/>
      <c r="C266" s="38"/>
      <c r="D266" s="40"/>
      <c r="E266" s="40"/>
    </row>
    <row r="267" spans="1:5" ht="12.75">
      <c r="A267" s="18"/>
      <c r="B267" s="38"/>
      <c r="C267" s="38"/>
      <c r="D267" s="40"/>
      <c r="E267" s="40"/>
    </row>
    <row r="268" spans="1:5" ht="12.75">
      <c r="A268" s="18"/>
      <c r="B268" s="38"/>
      <c r="C268" s="38"/>
      <c r="D268" s="40"/>
      <c r="E268" s="40"/>
    </row>
    <row r="269" spans="1:5" ht="12.75">
      <c r="A269" s="18"/>
      <c r="B269" s="38"/>
      <c r="C269" s="38"/>
      <c r="D269" s="40"/>
      <c r="E269" s="40"/>
    </row>
    <row r="270" spans="1:5" ht="12.75">
      <c r="A270" s="18"/>
      <c r="B270" s="38"/>
      <c r="C270" s="38"/>
      <c r="D270" s="40"/>
      <c r="E270" s="40"/>
    </row>
    <row r="271" spans="1:5" ht="12.75">
      <c r="A271" s="18"/>
      <c r="B271" s="38"/>
      <c r="C271" s="38"/>
      <c r="D271" s="40"/>
      <c r="E271" s="40"/>
    </row>
    <row r="272" spans="1:5" ht="12.75">
      <c r="A272" s="18"/>
      <c r="B272" s="38"/>
      <c r="C272" s="38"/>
      <c r="D272" s="40"/>
      <c r="E272" s="40"/>
    </row>
    <row r="273" spans="1:5" ht="12.75">
      <c r="A273" s="18"/>
      <c r="B273" s="38"/>
      <c r="C273" s="38"/>
      <c r="D273" s="40"/>
      <c r="E273" s="40"/>
    </row>
    <row r="274" spans="1:5" ht="12.75">
      <c r="A274" s="18"/>
      <c r="B274" s="38"/>
      <c r="C274" s="38"/>
      <c r="D274" s="40"/>
      <c r="E274" s="40"/>
    </row>
    <row r="275" spans="1:5" ht="12.75">
      <c r="A275" s="18"/>
      <c r="B275" s="38"/>
      <c r="C275" s="38"/>
      <c r="D275" s="40"/>
      <c r="E275" s="40"/>
    </row>
    <row r="276" spans="1:5" ht="12.75">
      <c r="A276" s="18"/>
      <c r="B276" s="38"/>
      <c r="C276" s="38"/>
      <c r="D276" s="40"/>
      <c r="E276" s="40"/>
    </row>
    <row r="277" spans="1:5" ht="12.75">
      <c r="A277" s="18"/>
      <c r="B277" s="38"/>
      <c r="C277" s="38"/>
      <c r="D277" s="40"/>
      <c r="E277" s="40"/>
    </row>
    <row r="278" spans="1:5" ht="12.75">
      <c r="A278" s="18"/>
      <c r="B278" s="38"/>
      <c r="C278" s="38"/>
      <c r="D278" s="40"/>
      <c r="E278" s="40"/>
    </row>
    <row r="279" spans="1:5" ht="12.75">
      <c r="A279" s="18"/>
      <c r="B279" s="38"/>
      <c r="C279" s="38"/>
      <c r="D279" s="40"/>
      <c r="E279" s="40"/>
    </row>
    <row r="280" spans="1:5" ht="12.75">
      <c r="A280" s="18"/>
      <c r="B280" s="38"/>
      <c r="C280" s="38"/>
      <c r="D280" s="40"/>
      <c r="E280" s="40"/>
    </row>
    <row r="281" spans="1:5" ht="12.75">
      <c r="A281" s="18"/>
      <c r="B281" s="38"/>
      <c r="C281" s="38"/>
      <c r="D281" s="40"/>
      <c r="E281" s="40"/>
    </row>
    <row r="282" spans="1:5" ht="12.75">
      <c r="A282" s="18"/>
      <c r="B282" s="38"/>
      <c r="C282" s="38"/>
      <c r="D282" s="40"/>
      <c r="E282" s="40"/>
    </row>
    <row r="283" spans="1:5" ht="12.75">
      <c r="A283" s="18"/>
      <c r="B283" s="38"/>
      <c r="C283" s="38"/>
      <c r="D283" s="40"/>
      <c r="E283" s="40"/>
    </row>
    <row r="284" spans="1:5" ht="12.75">
      <c r="A284" s="18"/>
      <c r="B284" s="38"/>
      <c r="C284" s="38"/>
      <c r="D284" s="40"/>
      <c r="E284" s="40"/>
    </row>
    <row r="285" spans="1:5" ht="12.75">
      <c r="A285" s="18"/>
      <c r="B285" s="38"/>
      <c r="C285" s="38"/>
      <c r="D285" s="40"/>
      <c r="E285" s="40"/>
    </row>
    <row r="286" spans="1:5" ht="12.75">
      <c r="A286" s="18"/>
      <c r="B286" s="38"/>
      <c r="C286" s="38"/>
      <c r="D286" s="40"/>
      <c r="E286" s="40"/>
    </row>
    <row r="287" spans="1:5" ht="12.75">
      <c r="A287" s="18"/>
      <c r="B287" s="38"/>
      <c r="C287" s="38"/>
      <c r="D287" s="40"/>
      <c r="E287" s="40"/>
    </row>
    <row r="288" spans="1:5" ht="12.75">
      <c r="A288" s="18"/>
      <c r="B288" s="38"/>
      <c r="C288" s="38"/>
      <c r="D288" s="40"/>
      <c r="E288" s="40"/>
    </row>
    <row r="289" spans="1:5" ht="12.75">
      <c r="A289" s="18"/>
      <c r="B289" s="38"/>
      <c r="C289" s="38"/>
      <c r="D289" s="40"/>
      <c r="E289" s="40"/>
    </row>
    <row r="290" spans="1:5" ht="12.75">
      <c r="A290" s="18"/>
      <c r="B290" s="38"/>
      <c r="C290" s="38"/>
      <c r="D290" s="40"/>
      <c r="E290" s="40"/>
    </row>
    <row r="291" spans="1:5" ht="12.75">
      <c r="A291" s="18"/>
      <c r="B291" s="38"/>
      <c r="C291" s="38"/>
      <c r="D291" s="40"/>
      <c r="E291" s="40"/>
    </row>
    <row r="292" spans="1:5" ht="12.75">
      <c r="A292" s="18"/>
      <c r="B292" s="38"/>
      <c r="C292" s="38"/>
      <c r="D292" s="40"/>
      <c r="E292" s="40"/>
    </row>
    <row r="293" spans="1:5" ht="12.75">
      <c r="A293" s="18"/>
      <c r="B293" s="38"/>
      <c r="C293" s="38"/>
      <c r="D293" s="40"/>
      <c r="E293" s="40"/>
    </row>
    <row r="294" spans="1:5" ht="12.75">
      <c r="A294" s="18"/>
      <c r="B294" s="38"/>
      <c r="C294" s="38"/>
      <c r="D294" s="40"/>
      <c r="E294" s="40"/>
    </row>
    <row r="295" spans="1:5" ht="12.75">
      <c r="A295" s="18"/>
      <c r="B295" s="38"/>
      <c r="C295" s="38"/>
      <c r="D295" s="40"/>
      <c r="E295" s="40"/>
    </row>
    <row r="296" spans="1:5" ht="12.75">
      <c r="A296" s="18"/>
      <c r="B296" s="38"/>
      <c r="C296" s="38"/>
      <c r="D296" s="40"/>
      <c r="E296" s="40"/>
    </row>
    <row r="297" spans="1:5" ht="12.75">
      <c r="A297" s="18"/>
      <c r="B297" s="38"/>
      <c r="C297" s="38"/>
      <c r="D297" s="40"/>
      <c r="E297" s="40"/>
    </row>
    <row r="298" spans="1:5" ht="12.75">
      <c r="A298" s="18"/>
      <c r="B298" s="38"/>
      <c r="C298" s="38"/>
      <c r="D298" s="40"/>
      <c r="E298" s="40"/>
    </row>
    <row r="299" spans="1:5" ht="12.75">
      <c r="A299" s="18"/>
      <c r="B299" s="38"/>
      <c r="C299" s="38"/>
      <c r="D299" s="40"/>
      <c r="E299" s="40"/>
    </row>
    <row r="300" spans="1:5" ht="12.75">
      <c r="A300" s="18"/>
      <c r="B300" s="38"/>
      <c r="C300" s="38"/>
      <c r="D300" s="40"/>
      <c r="E300" s="40"/>
    </row>
    <row r="301" spans="1:5" ht="12.75">
      <c r="A301" s="18"/>
      <c r="B301" s="38"/>
      <c r="C301" s="38"/>
      <c r="D301" s="40"/>
      <c r="E301" s="40"/>
    </row>
    <row r="302" spans="1:5" ht="12.75">
      <c r="A302" s="18"/>
      <c r="B302" s="38"/>
      <c r="C302" s="38"/>
      <c r="D302" s="40"/>
      <c r="E302" s="40"/>
    </row>
    <row r="303" spans="1:5" ht="12.75">
      <c r="A303" s="18"/>
      <c r="B303" s="38"/>
      <c r="C303" s="38"/>
      <c r="D303" s="40"/>
      <c r="E303" s="40"/>
    </row>
    <row r="304" spans="1:5" ht="12.75">
      <c r="A304" s="18"/>
      <c r="B304" s="38"/>
      <c r="C304" s="38"/>
      <c r="D304" s="40"/>
      <c r="E304" s="40"/>
    </row>
    <row r="305" spans="1:5" ht="12.75">
      <c r="A305" s="18"/>
      <c r="B305" s="38"/>
      <c r="C305" s="38"/>
      <c r="D305" s="40"/>
      <c r="E305" s="40"/>
    </row>
    <row r="306" spans="1:5" ht="12.75">
      <c r="A306" s="18"/>
      <c r="B306" s="38"/>
      <c r="C306" s="38"/>
      <c r="D306" s="40"/>
      <c r="E306" s="40"/>
    </row>
    <row r="307" spans="1:5" ht="12.75">
      <c r="A307" s="18"/>
      <c r="B307" s="38"/>
      <c r="C307" s="38"/>
      <c r="D307" s="40"/>
      <c r="E307" s="40"/>
    </row>
    <row r="308" spans="1:5" ht="12.75">
      <c r="A308" s="18"/>
      <c r="B308" s="38"/>
      <c r="C308" s="38"/>
      <c r="D308" s="40"/>
      <c r="E308" s="40"/>
    </row>
    <row r="309" spans="1:5" ht="12.75">
      <c r="A309" s="18"/>
      <c r="B309" s="38"/>
      <c r="C309" s="38"/>
      <c r="D309" s="40"/>
      <c r="E309" s="40"/>
    </row>
    <row r="310" spans="1:5" ht="12.75">
      <c r="A310" s="18"/>
      <c r="B310" s="38"/>
      <c r="C310" s="38"/>
      <c r="D310" s="40"/>
      <c r="E310" s="40"/>
    </row>
    <row r="311" spans="1:5" ht="12.75">
      <c r="A311" s="18"/>
      <c r="B311" s="38"/>
      <c r="C311" s="38"/>
      <c r="D311" s="40"/>
      <c r="E311" s="40"/>
    </row>
    <row r="312" spans="1:5" ht="12.75">
      <c r="A312" s="18"/>
      <c r="B312" s="38"/>
      <c r="C312" s="38"/>
      <c r="D312" s="40"/>
      <c r="E312" s="40"/>
    </row>
    <row r="313" spans="1:5" ht="12.75">
      <c r="A313" s="18"/>
      <c r="B313" s="38"/>
      <c r="C313" s="38"/>
      <c r="D313" s="40"/>
      <c r="E313" s="40"/>
    </row>
    <row r="314" spans="1:5" ht="12.75">
      <c r="A314" s="18"/>
      <c r="B314" s="38"/>
      <c r="C314" s="38"/>
      <c r="D314" s="40"/>
      <c r="E314" s="40"/>
    </row>
    <row r="315" spans="1:5" ht="12.75">
      <c r="A315" s="18"/>
      <c r="B315" s="38"/>
      <c r="C315" s="38"/>
      <c r="D315" s="40"/>
      <c r="E315" s="40"/>
    </row>
    <row r="316" spans="1:5" ht="12.75">
      <c r="A316" s="18"/>
      <c r="B316" s="38"/>
      <c r="C316" s="38"/>
      <c r="D316" s="40"/>
      <c r="E316" s="40"/>
    </row>
    <row r="317" spans="1:5" ht="12.75">
      <c r="A317" s="18"/>
      <c r="B317" s="38"/>
      <c r="C317" s="38"/>
      <c r="D317" s="40"/>
      <c r="E317" s="40"/>
    </row>
    <row r="318" spans="1:5" ht="12.75">
      <c r="A318" s="18"/>
      <c r="B318" s="38"/>
      <c r="C318" s="38"/>
      <c r="D318" s="40"/>
      <c r="E318" s="40"/>
    </row>
    <row r="319" spans="1:5" ht="12.75">
      <c r="A319" s="18"/>
      <c r="B319" s="38"/>
      <c r="C319" s="38"/>
      <c r="D319" s="40"/>
      <c r="E319" s="40"/>
    </row>
    <row r="320" spans="1:5" ht="12.75">
      <c r="A320" s="18"/>
      <c r="B320" s="38"/>
      <c r="C320" s="38"/>
      <c r="D320" s="40"/>
      <c r="E320" s="40"/>
    </row>
    <row r="321" spans="1:5" ht="12.75">
      <c r="A321" s="18"/>
      <c r="B321" s="38"/>
      <c r="C321" s="38"/>
      <c r="D321" s="40"/>
      <c r="E321" s="40"/>
    </row>
    <row r="322" spans="1:5" ht="12.75">
      <c r="A322" s="18"/>
      <c r="B322" s="38"/>
      <c r="C322" s="38"/>
      <c r="D322" s="40"/>
      <c r="E322" s="40"/>
    </row>
    <row r="323" spans="1:5" ht="12.75">
      <c r="A323" s="18"/>
      <c r="B323" s="38"/>
      <c r="C323" s="38"/>
      <c r="D323" s="40"/>
      <c r="E323" s="40"/>
    </row>
    <row r="324" spans="1:5" ht="12.75">
      <c r="A324" s="18"/>
      <c r="B324" s="38"/>
      <c r="C324" s="38"/>
      <c r="D324" s="40"/>
      <c r="E324" s="40"/>
    </row>
    <row r="325" spans="1:5" ht="12.75">
      <c r="A325" s="18"/>
      <c r="B325" s="38"/>
      <c r="C325" s="38"/>
      <c r="D325" s="40"/>
      <c r="E325" s="40"/>
    </row>
    <row r="326" spans="1:5" ht="12.75">
      <c r="A326" s="18"/>
      <c r="B326" s="38"/>
      <c r="C326" s="38"/>
      <c r="D326" s="40"/>
      <c r="E326" s="40"/>
    </row>
    <row r="327" spans="1:5" ht="12.75">
      <c r="A327" s="18"/>
      <c r="B327" s="38"/>
      <c r="C327" s="38"/>
      <c r="D327" s="40"/>
      <c r="E327" s="40"/>
    </row>
    <row r="328" spans="1:5" ht="12.75">
      <c r="A328" s="18"/>
      <c r="B328" s="38"/>
      <c r="C328" s="38"/>
      <c r="D328" s="40"/>
      <c r="E328" s="40"/>
    </row>
    <row r="329" spans="1:5" ht="12.75">
      <c r="A329" s="18"/>
      <c r="B329" s="38"/>
      <c r="C329" s="38"/>
      <c r="D329" s="40"/>
      <c r="E329" s="40"/>
    </row>
    <row r="330" spans="1:5" ht="12.75">
      <c r="A330" s="18"/>
      <c r="B330" s="38"/>
      <c r="C330" s="38"/>
      <c r="D330" s="40"/>
      <c r="E330" s="40"/>
    </row>
    <row r="331" spans="1:5" ht="12.75">
      <c r="A331" s="18"/>
      <c r="B331" s="38"/>
      <c r="C331" s="38"/>
      <c r="D331" s="40"/>
      <c r="E331" s="40"/>
    </row>
    <row r="332" spans="1:5" ht="12.75">
      <c r="A332" s="18"/>
      <c r="B332" s="38"/>
      <c r="C332" s="38"/>
      <c r="D332" s="40"/>
      <c r="E332" s="40"/>
    </row>
    <row r="333" spans="1:5" ht="12.75">
      <c r="A333" s="18"/>
      <c r="B333" s="38"/>
      <c r="C333" s="38"/>
      <c r="D333" s="40"/>
      <c r="E333" s="40"/>
    </row>
    <row r="334" spans="1:5" ht="12.75">
      <c r="A334" s="18"/>
      <c r="B334" s="38"/>
      <c r="C334" s="38"/>
      <c r="D334" s="40"/>
      <c r="E334" s="40"/>
    </row>
    <row r="335" spans="1:5" ht="12.75">
      <c r="A335" s="18"/>
      <c r="B335" s="38"/>
      <c r="C335" s="38"/>
      <c r="D335" s="40"/>
      <c r="E335" s="40"/>
    </row>
    <row r="336" spans="1:5" ht="12.75">
      <c r="A336" s="18"/>
      <c r="B336" s="38"/>
      <c r="C336" s="38"/>
      <c r="D336" s="40"/>
      <c r="E336" s="40"/>
    </row>
    <row r="337" spans="1:5" ht="12.75">
      <c r="A337" s="18"/>
      <c r="B337" s="38"/>
      <c r="C337" s="38"/>
      <c r="D337" s="40"/>
      <c r="E337" s="40"/>
    </row>
    <row r="338" spans="1:5" ht="12.75">
      <c r="A338" s="18"/>
      <c r="B338" s="38"/>
      <c r="C338" s="38"/>
      <c r="D338" s="40"/>
      <c r="E338" s="40"/>
    </row>
    <row r="339" spans="1:5" ht="12.75">
      <c r="A339" s="18"/>
      <c r="B339" s="38"/>
      <c r="C339" s="38"/>
      <c r="D339" s="40"/>
      <c r="E339" s="40"/>
    </row>
    <row r="340" spans="1:5" ht="12.75">
      <c r="A340" s="18"/>
      <c r="B340" s="38"/>
      <c r="C340" s="38"/>
      <c r="D340" s="40"/>
      <c r="E340" s="40"/>
    </row>
    <row r="341" spans="1:5" ht="12.75">
      <c r="A341" s="18"/>
      <c r="B341" s="38"/>
      <c r="C341" s="38"/>
      <c r="D341" s="40"/>
      <c r="E341" s="40"/>
    </row>
    <row r="342" spans="1:5" ht="12.75">
      <c r="A342" s="18"/>
      <c r="B342" s="38"/>
      <c r="C342" s="38"/>
      <c r="D342" s="40"/>
      <c r="E342" s="40"/>
    </row>
    <row r="343" spans="1:5" ht="12.75">
      <c r="A343" s="18"/>
      <c r="B343" s="38"/>
      <c r="C343" s="38"/>
      <c r="D343" s="40"/>
      <c r="E343" s="40"/>
    </row>
    <row r="344" spans="1:5" ht="12.75">
      <c r="A344" s="18"/>
      <c r="B344" s="38"/>
      <c r="C344" s="38"/>
      <c r="D344" s="40"/>
      <c r="E344" s="40"/>
    </row>
    <row r="345" spans="1:5" ht="12.75">
      <c r="A345" s="18"/>
      <c r="B345" s="38"/>
      <c r="C345" s="38"/>
      <c r="D345" s="40"/>
      <c r="E345" s="40"/>
    </row>
    <row r="346" spans="1:5" ht="12.75">
      <c r="A346" s="18"/>
      <c r="B346" s="38"/>
      <c r="C346" s="38"/>
      <c r="D346" s="40"/>
      <c r="E346" s="40"/>
    </row>
    <row r="347" spans="1:5" ht="12.75">
      <c r="A347" s="18"/>
      <c r="B347" s="38"/>
      <c r="C347" s="38"/>
      <c r="D347" s="40"/>
      <c r="E347" s="40"/>
    </row>
    <row r="348" spans="1:5" ht="12.75">
      <c r="A348" s="18"/>
      <c r="B348" s="38"/>
      <c r="C348" s="38"/>
      <c r="D348" s="40"/>
      <c r="E348" s="40"/>
    </row>
    <row r="349" spans="1:5" ht="12.75">
      <c r="A349" s="18"/>
      <c r="B349" s="38"/>
      <c r="C349" s="38"/>
      <c r="D349" s="40"/>
      <c r="E349" s="40"/>
    </row>
    <row r="350" spans="1:5" ht="12.75">
      <c r="A350" s="18"/>
      <c r="B350" s="38"/>
      <c r="C350" s="38"/>
      <c r="D350" s="40"/>
      <c r="E350" s="40"/>
    </row>
    <row r="351" spans="1:5" ht="12.75">
      <c r="A351" s="18"/>
      <c r="B351" s="38"/>
      <c r="C351" s="38"/>
      <c r="D351" s="40"/>
      <c r="E351" s="40"/>
    </row>
    <row r="352" spans="1:5" ht="12.75">
      <c r="A352" s="18"/>
      <c r="B352" s="38"/>
      <c r="C352" s="38"/>
      <c r="D352" s="40"/>
      <c r="E352" s="40"/>
    </row>
    <row r="353" spans="1:5" ht="12.75">
      <c r="A353" s="18"/>
      <c r="B353" s="38"/>
      <c r="C353" s="38"/>
      <c r="D353" s="40"/>
      <c r="E353" s="40"/>
    </row>
    <row r="354" spans="1:5" ht="12.75">
      <c r="A354" s="18"/>
      <c r="B354" s="38"/>
      <c r="C354" s="38"/>
      <c r="D354" s="40"/>
      <c r="E354" s="40"/>
    </row>
    <row r="355" spans="1:5" ht="12.75">
      <c r="A355" s="18"/>
      <c r="B355" s="38"/>
      <c r="C355" s="38"/>
      <c r="D355" s="40"/>
      <c r="E355" s="40"/>
    </row>
    <row r="356" spans="1:5" ht="12.75">
      <c r="A356" s="18"/>
      <c r="B356" s="38"/>
      <c r="C356" s="38"/>
      <c r="D356" s="40"/>
      <c r="E356" s="40"/>
    </row>
    <row r="357" spans="1:5" ht="12.75">
      <c r="A357" s="18"/>
      <c r="B357" s="38"/>
      <c r="C357" s="38"/>
      <c r="D357" s="40"/>
      <c r="E357" s="40"/>
    </row>
    <row r="358" spans="1:5" ht="12.75">
      <c r="A358" s="18"/>
      <c r="B358" s="38"/>
      <c r="C358" s="38"/>
      <c r="D358" s="40"/>
      <c r="E358" s="40"/>
    </row>
    <row r="359" spans="1:5" ht="12.75">
      <c r="A359" s="18"/>
      <c r="B359" s="38"/>
      <c r="C359" s="38"/>
      <c r="D359" s="40"/>
      <c r="E359" s="40"/>
    </row>
    <row r="360" spans="1:5" ht="12.75">
      <c r="A360" s="18"/>
      <c r="B360" s="38"/>
      <c r="C360" s="38"/>
      <c r="D360" s="40"/>
      <c r="E360" s="40"/>
    </row>
    <row r="361" spans="1:5" ht="12.75">
      <c r="A361" s="18"/>
      <c r="B361" s="38"/>
      <c r="C361" s="38"/>
      <c r="D361" s="40"/>
      <c r="E361" s="40"/>
    </row>
    <row r="362" spans="1:5" ht="12.75">
      <c r="A362" s="18"/>
      <c r="B362" s="38"/>
      <c r="C362" s="38"/>
      <c r="D362" s="40"/>
      <c r="E362" s="40"/>
    </row>
    <row r="363" spans="1:5" ht="12.75">
      <c r="A363" s="18"/>
      <c r="B363" s="38"/>
      <c r="C363" s="38"/>
      <c r="D363" s="40"/>
      <c r="E363" s="40"/>
    </row>
    <row r="364" spans="1:5" ht="12.75">
      <c r="A364" s="18"/>
      <c r="B364" s="38"/>
      <c r="C364" s="38"/>
      <c r="D364" s="40"/>
      <c r="E364" s="40"/>
    </row>
    <row r="365" spans="1:5" ht="12.75">
      <c r="A365" s="18"/>
      <c r="B365" s="38"/>
      <c r="C365" s="38"/>
      <c r="D365" s="40"/>
      <c r="E365" s="40"/>
    </row>
    <row r="366" spans="1:5" ht="12.75">
      <c r="A366" s="18"/>
      <c r="B366" s="38"/>
      <c r="C366" s="38"/>
      <c r="D366" s="40"/>
      <c r="E366" s="40"/>
    </row>
    <row r="367" spans="1:5" ht="12.75">
      <c r="A367" s="18"/>
      <c r="B367" s="38"/>
      <c r="C367" s="38"/>
      <c r="D367" s="40"/>
      <c r="E367" s="40"/>
    </row>
    <row r="368" spans="1:5" ht="12.75">
      <c r="A368" s="18"/>
      <c r="B368" s="38"/>
      <c r="C368" s="38"/>
      <c r="D368" s="40"/>
      <c r="E368" s="40"/>
    </row>
    <row r="369" spans="1:5" ht="12.75">
      <c r="A369" s="18"/>
      <c r="B369" s="38"/>
      <c r="C369" s="38"/>
      <c r="D369" s="40"/>
      <c r="E369" s="40"/>
    </row>
    <row r="370" spans="1:5" ht="12.75">
      <c r="A370" s="18"/>
      <c r="B370" s="38"/>
      <c r="C370" s="38"/>
      <c r="D370" s="40"/>
      <c r="E370" s="40"/>
    </row>
    <row r="371" spans="1:5" ht="12.75">
      <c r="A371" s="18"/>
      <c r="B371" s="38"/>
      <c r="C371" s="38"/>
      <c r="D371" s="40"/>
      <c r="E371" s="40"/>
    </row>
    <row r="372" spans="1:5" ht="12.75">
      <c r="A372" s="18"/>
      <c r="B372" s="38"/>
      <c r="C372" s="38"/>
      <c r="D372" s="40"/>
      <c r="E372" s="40"/>
    </row>
    <row r="373" spans="1:5" ht="12.75">
      <c r="A373" s="18"/>
      <c r="B373" s="38"/>
      <c r="C373" s="38"/>
      <c r="D373" s="40"/>
      <c r="E373" s="40"/>
    </row>
    <row r="374" spans="1:5" ht="12.75">
      <c r="A374" s="18"/>
      <c r="B374" s="38"/>
      <c r="C374" s="38"/>
      <c r="D374" s="40"/>
      <c r="E374" s="40"/>
    </row>
    <row r="375" spans="1:5" ht="12.75">
      <c r="A375" s="18"/>
      <c r="B375" s="38"/>
      <c r="C375" s="38"/>
      <c r="D375" s="40"/>
      <c r="E375" s="40"/>
    </row>
    <row r="376" spans="1:5" ht="12.75">
      <c r="A376" s="18"/>
      <c r="B376" s="38"/>
      <c r="C376" s="38"/>
      <c r="D376" s="40"/>
      <c r="E376" s="40"/>
    </row>
    <row r="377" spans="1:5" ht="12.75">
      <c r="A377" s="18"/>
      <c r="B377" s="38"/>
      <c r="C377" s="38"/>
      <c r="D377" s="40"/>
      <c r="E377" s="40"/>
    </row>
    <row r="378" spans="1:5" ht="12.75">
      <c r="A378" s="18"/>
      <c r="B378" s="38"/>
      <c r="C378" s="38"/>
      <c r="D378" s="40"/>
      <c r="E378" s="40"/>
    </row>
    <row r="379" spans="1:5" ht="12.75">
      <c r="A379" s="18"/>
      <c r="B379" s="38"/>
      <c r="C379" s="38"/>
      <c r="D379" s="40"/>
      <c r="E379" s="40"/>
    </row>
    <row r="380" spans="1:5" ht="12.75">
      <c r="A380" s="18"/>
      <c r="B380" s="38"/>
      <c r="C380" s="38"/>
      <c r="D380" s="40"/>
      <c r="E380" s="40"/>
    </row>
    <row r="381" spans="1:5" ht="12.75">
      <c r="A381" s="18"/>
      <c r="B381" s="38"/>
      <c r="C381" s="38"/>
      <c r="D381" s="40"/>
      <c r="E381" s="40"/>
    </row>
    <row r="382" spans="1:5" ht="12.75">
      <c r="A382" s="18"/>
      <c r="B382" s="38"/>
      <c r="C382" s="38"/>
      <c r="D382" s="40"/>
      <c r="E382" s="40"/>
    </row>
    <row r="383" spans="1:5" ht="12.75">
      <c r="A383" s="18"/>
      <c r="B383" s="38"/>
      <c r="C383" s="38"/>
      <c r="D383" s="40"/>
      <c r="E383" s="40"/>
    </row>
    <row r="384" spans="1:5" ht="12.75">
      <c r="A384" s="18"/>
      <c r="B384" s="38"/>
      <c r="C384" s="38"/>
      <c r="D384" s="40"/>
      <c r="E384" s="40"/>
    </row>
    <row r="385" spans="1:5" ht="12.75">
      <c r="A385" s="18"/>
      <c r="B385" s="38"/>
      <c r="C385" s="38"/>
      <c r="D385" s="40"/>
      <c r="E385" s="40"/>
    </row>
    <row r="386" spans="1:5" ht="12.75">
      <c r="A386" s="18"/>
      <c r="B386" s="38"/>
      <c r="C386" s="38"/>
      <c r="D386" s="40"/>
      <c r="E386" s="40"/>
    </row>
    <row r="387" spans="1:5" ht="12.75">
      <c r="A387" s="18"/>
      <c r="B387" s="38"/>
      <c r="C387" s="38"/>
      <c r="D387" s="40"/>
      <c r="E387" s="40"/>
    </row>
    <row r="388" spans="1:5" ht="12.75">
      <c r="A388" s="18"/>
      <c r="B388" s="38"/>
      <c r="C388" s="38"/>
      <c r="D388" s="40"/>
      <c r="E388" s="40"/>
    </row>
    <row r="389" spans="1:5" ht="12.75">
      <c r="A389" s="18"/>
      <c r="B389" s="38"/>
      <c r="C389" s="38"/>
      <c r="D389" s="40"/>
      <c r="E389" s="40"/>
    </row>
    <row r="390" spans="1:5" ht="12.75">
      <c r="A390" s="18"/>
      <c r="B390" s="38"/>
      <c r="C390" s="38"/>
      <c r="D390" s="40"/>
      <c r="E390" s="40"/>
    </row>
    <row r="391" spans="1:5" ht="12.75">
      <c r="A391" s="18"/>
      <c r="B391" s="38"/>
      <c r="C391" s="38"/>
      <c r="D391" s="40"/>
      <c r="E391" s="40"/>
    </row>
    <row r="392" spans="1:5" ht="12.75">
      <c r="A392" s="18"/>
      <c r="B392" s="38"/>
      <c r="C392" s="38"/>
      <c r="D392" s="40"/>
      <c r="E392" s="40"/>
    </row>
    <row r="393" spans="1:5" ht="12.75">
      <c r="A393" s="18"/>
      <c r="B393" s="38"/>
      <c r="C393" s="38"/>
      <c r="D393" s="40"/>
      <c r="E393" s="40"/>
    </row>
    <row r="394" spans="1:5" ht="12.75">
      <c r="A394" s="18"/>
      <c r="B394" s="38"/>
      <c r="C394" s="38"/>
      <c r="D394" s="40"/>
      <c r="E394" s="40"/>
    </row>
    <row r="395" spans="1:5" ht="12.75">
      <c r="A395" s="18"/>
      <c r="B395" s="38"/>
      <c r="C395" s="38"/>
      <c r="D395" s="40"/>
      <c r="E395" s="40"/>
    </row>
    <row r="396" spans="1:5" ht="12.75">
      <c r="A396" s="18"/>
      <c r="B396" s="38"/>
      <c r="C396" s="38"/>
      <c r="D396" s="40"/>
      <c r="E396" s="40"/>
    </row>
    <row r="397" spans="1:5" ht="12.75">
      <c r="A397" s="18"/>
      <c r="B397" s="38"/>
      <c r="C397" s="38"/>
      <c r="D397" s="40"/>
      <c r="E397" s="40"/>
    </row>
    <row r="398" spans="1:5" ht="12.75">
      <c r="A398" s="18"/>
      <c r="B398" s="38"/>
      <c r="C398" s="38"/>
      <c r="D398" s="40"/>
      <c r="E398" s="40"/>
    </row>
    <row r="399" spans="1:5" ht="12.75">
      <c r="A399" s="18"/>
      <c r="B399" s="38"/>
      <c r="C399" s="38"/>
      <c r="D399" s="40"/>
      <c r="E399" s="40"/>
    </row>
    <row r="400" spans="1:5" ht="12.75">
      <c r="A400" s="18"/>
      <c r="B400" s="38"/>
      <c r="C400" s="38"/>
      <c r="D400" s="40"/>
      <c r="E400" s="40"/>
    </row>
    <row r="401" spans="1:5" ht="12.75">
      <c r="A401" s="18"/>
      <c r="B401" s="38"/>
      <c r="C401" s="38"/>
      <c r="D401" s="40"/>
      <c r="E401" s="40"/>
    </row>
    <row r="402" spans="1:5" ht="12.75">
      <c r="A402" s="18"/>
      <c r="B402" s="38"/>
      <c r="C402" s="38"/>
      <c r="D402" s="40"/>
      <c r="E402" s="40"/>
    </row>
    <row r="403" spans="1:5" ht="12.75">
      <c r="A403" s="18"/>
      <c r="B403" s="38"/>
      <c r="C403" s="38"/>
      <c r="D403" s="40"/>
      <c r="E403" s="40"/>
    </row>
    <row r="404" spans="1:5" ht="12.75">
      <c r="A404" s="18"/>
      <c r="B404" s="38"/>
      <c r="C404" s="38"/>
      <c r="D404" s="40"/>
      <c r="E404" s="40"/>
    </row>
    <row r="405" spans="1:5" ht="12.75">
      <c r="A405" s="18"/>
      <c r="B405" s="38"/>
      <c r="C405" s="38"/>
      <c r="D405" s="40"/>
      <c r="E405" s="40"/>
    </row>
    <row r="406" spans="1:5" ht="12.75">
      <c r="A406" s="18"/>
      <c r="B406" s="38"/>
      <c r="C406" s="38"/>
      <c r="D406" s="40"/>
      <c r="E406" s="40"/>
    </row>
    <row r="407" spans="1:5" ht="12.75">
      <c r="A407" s="18"/>
      <c r="B407" s="38"/>
      <c r="C407" s="38"/>
      <c r="D407" s="40"/>
      <c r="E407" s="40"/>
    </row>
    <row r="408" spans="1:5" ht="12.75">
      <c r="A408" s="18"/>
      <c r="B408" s="38"/>
      <c r="C408" s="38"/>
      <c r="D408" s="40"/>
      <c r="E408" s="40"/>
    </row>
    <row r="409" spans="1:5" ht="12.75">
      <c r="A409" s="18"/>
      <c r="B409" s="38"/>
      <c r="C409" s="38"/>
      <c r="D409" s="40"/>
      <c r="E409" s="40"/>
    </row>
    <row r="410" spans="1:5" ht="12.75">
      <c r="A410" s="18"/>
      <c r="B410" s="38"/>
      <c r="C410" s="38"/>
      <c r="D410" s="40"/>
      <c r="E410" s="40"/>
    </row>
    <row r="411" spans="1:5" ht="12.75">
      <c r="A411" s="18"/>
      <c r="B411" s="38"/>
      <c r="C411" s="38"/>
      <c r="D411" s="40"/>
      <c r="E411" s="40"/>
    </row>
    <row r="412" spans="1:5" ht="12.75">
      <c r="A412" s="18"/>
      <c r="B412" s="38"/>
      <c r="C412" s="38"/>
      <c r="D412" s="40"/>
      <c r="E412" s="40"/>
    </row>
    <row r="413" spans="1:5" ht="12.75">
      <c r="A413" s="18"/>
      <c r="B413" s="38"/>
      <c r="C413" s="38"/>
      <c r="D413" s="40"/>
      <c r="E413" s="40"/>
    </row>
    <row r="414" spans="1:5" ht="12.75">
      <c r="A414" s="18"/>
      <c r="B414" s="38"/>
      <c r="C414" s="38"/>
      <c r="D414" s="40"/>
      <c r="E414" s="40"/>
    </row>
    <row r="415" spans="1:5" ht="12.75">
      <c r="A415" s="18"/>
      <c r="B415" s="38"/>
      <c r="C415" s="38"/>
      <c r="D415" s="40"/>
      <c r="E415" s="40"/>
    </row>
    <row r="416" spans="1:5" ht="12.75">
      <c r="A416" s="18"/>
      <c r="B416" s="38"/>
      <c r="C416" s="38"/>
      <c r="D416" s="40"/>
      <c r="E416" s="40"/>
    </row>
    <row r="417" spans="1:5" ht="12.75">
      <c r="A417" s="18"/>
      <c r="B417" s="38"/>
      <c r="C417" s="38"/>
      <c r="D417" s="40"/>
      <c r="E417" s="40"/>
    </row>
    <row r="418" spans="1:5" ht="12.75">
      <c r="A418" s="18"/>
      <c r="B418" s="38"/>
      <c r="C418" s="38"/>
      <c r="D418" s="40"/>
      <c r="E418" s="40"/>
    </row>
    <row r="419" spans="1:5" ht="12.75">
      <c r="A419" s="18"/>
      <c r="B419" s="38"/>
      <c r="C419" s="38"/>
      <c r="D419" s="40"/>
      <c r="E419" s="40"/>
    </row>
    <row r="420" spans="1:5" ht="12.75">
      <c r="A420" s="18"/>
      <c r="B420" s="38"/>
      <c r="C420" s="38"/>
      <c r="D420" s="40"/>
      <c r="E420" s="40"/>
    </row>
    <row r="421" spans="1:5" ht="12.75">
      <c r="A421" s="18"/>
      <c r="B421" s="38"/>
      <c r="C421" s="38"/>
      <c r="D421" s="40"/>
      <c r="E421" s="40"/>
    </row>
    <row r="422" spans="1:5" ht="12.75">
      <c r="A422" s="18"/>
      <c r="B422" s="38"/>
      <c r="C422" s="38"/>
      <c r="D422" s="40"/>
      <c r="E422" s="40"/>
    </row>
    <row r="423" spans="1:5" ht="12.75">
      <c r="A423" s="18"/>
      <c r="B423" s="38"/>
      <c r="C423" s="38"/>
      <c r="D423" s="40"/>
      <c r="E423" s="40"/>
    </row>
    <row r="424" spans="1:5" ht="12.75">
      <c r="A424" s="18"/>
      <c r="B424" s="38"/>
      <c r="C424" s="38"/>
      <c r="D424" s="40"/>
      <c r="E424" s="40"/>
    </row>
    <row r="425" spans="1:5" ht="12.75">
      <c r="A425" s="18"/>
      <c r="B425" s="38"/>
      <c r="C425" s="38"/>
      <c r="D425" s="40"/>
      <c r="E425" s="40"/>
    </row>
    <row r="426" spans="1:5" ht="12.75">
      <c r="A426" s="18"/>
      <c r="B426" s="38"/>
      <c r="C426" s="38"/>
      <c r="D426" s="40"/>
      <c r="E426" s="40"/>
    </row>
    <row r="427" spans="1:5" ht="12.75">
      <c r="A427" s="18"/>
      <c r="B427" s="38"/>
      <c r="C427" s="38"/>
      <c r="D427" s="40"/>
      <c r="E427" s="40"/>
    </row>
    <row r="428" spans="1:5" ht="12.75">
      <c r="A428" s="18"/>
      <c r="B428" s="38"/>
      <c r="C428" s="38"/>
      <c r="D428" s="40"/>
      <c r="E428" s="40"/>
    </row>
    <row r="429" spans="1:5" ht="12.75">
      <c r="A429" s="18"/>
      <c r="B429" s="38"/>
      <c r="C429" s="38"/>
      <c r="D429" s="40"/>
      <c r="E429" s="40"/>
    </row>
    <row r="430" spans="1:5" ht="12.75">
      <c r="A430" s="18"/>
      <c r="B430" s="38"/>
      <c r="C430" s="38"/>
      <c r="D430" s="40"/>
      <c r="E430" s="40"/>
    </row>
    <row r="431" spans="1:5" ht="12.75">
      <c r="A431" s="18"/>
      <c r="B431" s="38"/>
      <c r="C431" s="38"/>
      <c r="D431" s="40"/>
      <c r="E431" s="40"/>
    </row>
    <row r="432" spans="1:5" ht="12.75">
      <c r="A432" s="18"/>
      <c r="B432" s="38"/>
      <c r="C432" s="38"/>
      <c r="D432" s="40"/>
      <c r="E432" s="40"/>
    </row>
    <row r="433" spans="1:5" ht="12.75">
      <c r="A433" s="18"/>
      <c r="B433" s="38"/>
      <c r="C433" s="38"/>
      <c r="D433" s="40"/>
      <c r="E433" s="40"/>
    </row>
    <row r="434" spans="1:5" ht="12.75">
      <c r="A434" s="18"/>
      <c r="B434" s="38"/>
      <c r="C434" s="38"/>
      <c r="D434" s="40"/>
      <c r="E434" s="40"/>
    </row>
    <row r="435" spans="1:5" ht="12.75">
      <c r="A435" s="18"/>
      <c r="B435" s="38"/>
      <c r="C435" s="38"/>
      <c r="D435" s="40"/>
      <c r="E435" s="40"/>
    </row>
    <row r="436" spans="1:5" ht="12.75">
      <c r="A436" s="18"/>
      <c r="B436" s="38"/>
      <c r="C436" s="38"/>
      <c r="D436" s="40"/>
      <c r="E436" s="40"/>
    </row>
    <row r="437" spans="1:5" ht="12.75">
      <c r="A437" s="18"/>
      <c r="B437" s="38"/>
      <c r="C437" s="38"/>
      <c r="D437" s="40"/>
      <c r="E437" s="40"/>
    </row>
  </sheetData>
  <sheetProtection/>
  <mergeCells count="3">
    <mergeCell ref="A1:C1"/>
    <mergeCell ref="A2:D2"/>
    <mergeCell ref="A3:D3"/>
  </mergeCells>
  <printOptions/>
  <pageMargins left="0.7086614173228347" right="0.7086614173228347" top="0.7874015748031497" bottom="0.7874015748031497" header="0.31496062992125984" footer="0.31496062992125984"/>
  <pageSetup firstPageNumber="38" useFirstPageNumber="1" fitToHeight="0" fitToWidth="1" horizontalDpi="600" verticalDpi="600" orientation="portrait" paperSize="9" scale="79" r:id="rId1"/>
  <headerFooter>
    <oddFooter>&amp;CStránka &amp;P&amp;RTab. č.10 Krajské dotační programy - kap. 48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75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4.00390625" style="3" customWidth="1"/>
    <col min="2" max="2" width="21.7109375" style="3" customWidth="1"/>
    <col min="3" max="3" width="24.28125" style="3" customWidth="1"/>
    <col min="4" max="4" width="14.28125" style="24" bestFit="1" customWidth="1"/>
    <col min="5" max="5" width="14.28125" style="25" customWidth="1"/>
  </cols>
  <sheetData>
    <row r="1" spans="1:5" s="7" customFormat="1" ht="33" customHeight="1">
      <c r="A1" s="309" t="s">
        <v>232</v>
      </c>
      <c r="B1" s="309"/>
      <c r="C1" s="309"/>
      <c r="D1" s="48">
        <f>SUM(D5:D75)</f>
        <v>32113000</v>
      </c>
      <c r="E1" s="48">
        <f>SUM(E5:E75)</f>
        <v>32061880</v>
      </c>
    </row>
    <row r="2" spans="1:5" s="9" customFormat="1" ht="15">
      <c r="A2" s="314" t="s">
        <v>1710</v>
      </c>
      <c r="B2" s="314"/>
      <c r="C2" s="314"/>
      <c r="D2" s="314"/>
      <c r="E2" s="314"/>
    </row>
    <row r="3" spans="1:5" ht="16.5" thickBot="1">
      <c r="A3" s="233"/>
      <c r="B3" s="233"/>
      <c r="C3" s="233"/>
      <c r="D3" s="234"/>
      <c r="E3" s="234"/>
    </row>
    <row r="4" spans="1:5" s="1" customFormat="1" ht="26.25" thickBot="1">
      <c r="A4" s="162" t="s">
        <v>0</v>
      </c>
      <c r="B4" s="163" t="s">
        <v>122</v>
      </c>
      <c r="C4" s="163" t="s">
        <v>242</v>
      </c>
      <c r="D4" s="164" t="s">
        <v>3437</v>
      </c>
      <c r="E4" s="165" t="s">
        <v>3435</v>
      </c>
    </row>
    <row r="5" spans="1:5" ht="24">
      <c r="A5" s="235" t="s">
        <v>1711</v>
      </c>
      <c r="B5" s="236" t="s">
        <v>1712</v>
      </c>
      <c r="C5" s="236" t="s">
        <v>1713</v>
      </c>
      <c r="D5" s="237">
        <v>57000</v>
      </c>
      <c r="E5" s="238">
        <v>57000</v>
      </c>
    </row>
    <row r="6" spans="1:5" ht="24">
      <c r="A6" s="239" t="s">
        <v>1714</v>
      </c>
      <c r="B6" s="104" t="s">
        <v>1715</v>
      </c>
      <c r="C6" s="104" t="s">
        <v>1716</v>
      </c>
      <c r="D6" s="105">
        <v>800000</v>
      </c>
      <c r="E6" s="240">
        <v>800000</v>
      </c>
    </row>
    <row r="7" spans="1:5" ht="36">
      <c r="A7" s="239" t="s">
        <v>1717</v>
      </c>
      <c r="B7" s="104" t="s">
        <v>1718</v>
      </c>
      <c r="C7" s="104" t="s">
        <v>1719</v>
      </c>
      <c r="D7" s="105">
        <v>160000</v>
      </c>
      <c r="E7" s="240">
        <v>160000</v>
      </c>
    </row>
    <row r="8" spans="1:5" ht="24">
      <c r="A8" s="239" t="s">
        <v>1720</v>
      </c>
      <c r="B8" s="104" t="s">
        <v>1467</v>
      </c>
      <c r="C8" s="104" t="s">
        <v>1721</v>
      </c>
      <c r="D8" s="105">
        <v>905000</v>
      </c>
      <c r="E8" s="240">
        <v>905000</v>
      </c>
    </row>
    <row r="9" spans="1:5" ht="24">
      <c r="A9" s="239" t="s">
        <v>1722</v>
      </c>
      <c r="B9" s="104" t="s">
        <v>75</v>
      </c>
      <c r="C9" s="104" t="s">
        <v>1723</v>
      </c>
      <c r="D9" s="105">
        <v>241000</v>
      </c>
      <c r="E9" s="240">
        <v>241000</v>
      </c>
    </row>
    <row r="10" spans="1:5" ht="15">
      <c r="A10" s="239" t="s">
        <v>1724</v>
      </c>
      <c r="B10" s="104" t="s">
        <v>1725</v>
      </c>
      <c r="C10" s="104" t="s">
        <v>1726</v>
      </c>
      <c r="D10" s="105">
        <v>840000</v>
      </c>
      <c r="E10" s="240">
        <v>840000</v>
      </c>
    </row>
    <row r="11" spans="1:5" ht="42" customHeight="1">
      <c r="A11" s="239" t="s">
        <v>1727</v>
      </c>
      <c r="B11" s="104" t="s">
        <v>1728</v>
      </c>
      <c r="C11" s="104" t="s">
        <v>1729</v>
      </c>
      <c r="D11" s="105">
        <v>960000</v>
      </c>
      <c r="E11" s="240">
        <v>960000</v>
      </c>
    </row>
    <row r="12" spans="1:5" ht="48">
      <c r="A12" s="239" t="s">
        <v>1730</v>
      </c>
      <c r="B12" s="104" t="s">
        <v>1731</v>
      </c>
      <c r="C12" s="104" t="s">
        <v>1732</v>
      </c>
      <c r="D12" s="105">
        <v>960000</v>
      </c>
      <c r="E12" s="240">
        <v>960000</v>
      </c>
    </row>
    <row r="13" spans="1:5" ht="36">
      <c r="A13" s="239" t="s">
        <v>1733</v>
      </c>
      <c r="B13" s="104" t="s">
        <v>392</v>
      </c>
      <c r="C13" s="104" t="s">
        <v>1734</v>
      </c>
      <c r="D13" s="105">
        <v>372000</v>
      </c>
      <c r="E13" s="240">
        <v>372000</v>
      </c>
    </row>
    <row r="14" spans="1:5" ht="24">
      <c r="A14" s="239" t="s">
        <v>1735</v>
      </c>
      <c r="B14" s="104" t="s">
        <v>734</v>
      </c>
      <c r="C14" s="104" t="s">
        <v>1736</v>
      </c>
      <c r="D14" s="105">
        <v>698000</v>
      </c>
      <c r="E14" s="240">
        <v>698000</v>
      </c>
    </row>
    <row r="15" spans="1:5" ht="36">
      <c r="A15" s="239" t="s">
        <v>1737</v>
      </c>
      <c r="B15" s="104" t="s">
        <v>1738</v>
      </c>
      <c r="C15" s="104" t="s">
        <v>1739</v>
      </c>
      <c r="D15" s="105">
        <v>960000</v>
      </c>
      <c r="E15" s="240">
        <v>960000</v>
      </c>
    </row>
    <row r="16" spans="1:5" ht="36">
      <c r="A16" s="239" t="s">
        <v>1740</v>
      </c>
      <c r="B16" s="104" t="s">
        <v>1646</v>
      </c>
      <c r="C16" s="104" t="s">
        <v>1741</v>
      </c>
      <c r="D16" s="105">
        <v>840000</v>
      </c>
      <c r="E16" s="240">
        <v>840000</v>
      </c>
    </row>
    <row r="17" spans="1:5" ht="24">
      <c r="A17" s="239" t="s">
        <v>1742</v>
      </c>
      <c r="B17" s="104" t="s">
        <v>1743</v>
      </c>
      <c r="C17" s="104" t="s">
        <v>1744</v>
      </c>
      <c r="D17" s="105">
        <v>303000</v>
      </c>
      <c r="E17" s="240">
        <f>303000-7993</f>
        <v>295007</v>
      </c>
    </row>
    <row r="18" spans="1:5" ht="48">
      <c r="A18" s="239" t="s">
        <v>1745</v>
      </c>
      <c r="B18" s="104" t="s">
        <v>1746</v>
      </c>
      <c r="C18" s="104" t="s">
        <v>1747</v>
      </c>
      <c r="D18" s="105">
        <v>743000</v>
      </c>
      <c r="E18" s="240">
        <v>743000</v>
      </c>
    </row>
    <row r="19" spans="1:5" ht="48">
      <c r="A19" s="239" t="s">
        <v>1748</v>
      </c>
      <c r="B19" s="104" t="s">
        <v>55</v>
      </c>
      <c r="C19" s="104" t="s">
        <v>1749</v>
      </c>
      <c r="D19" s="105">
        <v>960000</v>
      </c>
      <c r="E19" s="240">
        <v>960000</v>
      </c>
    </row>
    <row r="20" spans="1:5" ht="24">
      <c r="A20" s="239" t="s">
        <v>1750</v>
      </c>
      <c r="B20" s="104" t="s">
        <v>54</v>
      </c>
      <c r="C20" s="104" t="s">
        <v>1751</v>
      </c>
      <c r="D20" s="105">
        <v>268000</v>
      </c>
      <c r="E20" s="240">
        <v>268000</v>
      </c>
    </row>
    <row r="21" spans="1:5" ht="15">
      <c r="A21" s="328" t="s">
        <v>1752</v>
      </c>
      <c r="B21" s="330" t="s">
        <v>1458</v>
      </c>
      <c r="C21" s="326" t="s">
        <v>1753</v>
      </c>
      <c r="D21" s="332">
        <v>726000</v>
      </c>
      <c r="E21" s="334">
        <v>726000</v>
      </c>
    </row>
    <row r="22" spans="1:5" ht="15">
      <c r="A22" s="329"/>
      <c r="B22" s="331"/>
      <c r="C22" s="327"/>
      <c r="D22" s="333"/>
      <c r="E22" s="335"/>
    </row>
    <row r="23" spans="1:5" ht="48">
      <c r="A23" s="239" t="s">
        <v>1754</v>
      </c>
      <c r="B23" s="104" t="s">
        <v>1755</v>
      </c>
      <c r="C23" s="104" t="s">
        <v>1756</v>
      </c>
      <c r="D23" s="105">
        <v>960000</v>
      </c>
      <c r="E23" s="240">
        <v>960000</v>
      </c>
    </row>
    <row r="24" spans="1:5" ht="48">
      <c r="A24" s="239" t="s">
        <v>1757</v>
      </c>
      <c r="B24" s="104" t="s">
        <v>1758</v>
      </c>
      <c r="C24" s="104" t="s">
        <v>1759</v>
      </c>
      <c r="D24" s="105">
        <v>840000</v>
      </c>
      <c r="E24" s="240">
        <v>840000</v>
      </c>
    </row>
    <row r="25" spans="1:5" ht="15">
      <c r="A25" s="241" t="s">
        <v>1760</v>
      </c>
      <c r="B25" s="104" t="s">
        <v>1761</v>
      </c>
      <c r="C25" s="104" t="s">
        <v>1762</v>
      </c>
      <c r="D25" s="105">
        <v>47000</v>
      </c>
      <c r="E25" s="240">
        <v>47000</v>
      </c>
    </row>
    <row r="26" spans="1:5" ht="24">
      <c r="A26" s="241" t="s">
        <v>1763</v>
      </c>
      <c r="B26" s="104" t="s">
        <v>1382</v>
      </c>
      <c r="C26" s="104" t="s">
        <v>1764</v>
      </c>
      <c r="D26" s="105">
        <v>376000</v>
      </c>
      <c r="E26" s="240">
        <v>376000</v>
      </c>
    </row>
    <row r="27" spans="1:5" ht="24">
      <c r="A27" s="239" t="s">
        <v>1765</v>
      </c>
      <c r="B27" s="104" t="s">
        <v>635</v>
      </c>
      <c r="C27" s="104" t="s">
        <v>1766</v>
      </c>
      <c r="D27" s="105">
        <v>295000</v>
      </c>
      <c r="E27" s="240">
        <v>295000</v>
      </c>
    </row>
    <row r="28" spans="1:5" ht="15">
      <c r="A28" s="324" t="s">
        <v>1767</v>
      </c>
      <c r="B28" s="326" t="s">
        <v>100</v>
      </c>
      <c r="C28" s="326" t="s">
        <v>1768</v>
      </c>
      <c r="D28" s="332">
        <v>511000</v>
      </c>
      <c r="E28" s="334">
        <v>511000</v>
      </c>
    </row>
    <row r="29" spans="1:5" ht="15">
      <c r="A29" s="325"/>
      <c r="B29" s="327"/>
      <c r="C29" s="327"/>
      <c r="D29" s="333"/>
      <c r="E29" s="335"/>
    </row>
    <row r="30" spans="1:5" ht="24">
      <c r="A30" s="239" t="s">
        <v>1769</v>
      </c>
      <c r="B30" s="104" t="s">
        <v>1657</v>
      </c>
      <c r="C30" s="104" t="s">
        <v>1770</v>
      </c>
      <c r="D30" s="105">
        <v>375000</v>
      </c>
      <c r="E30" s="240">
        <v>375000</v>
      </c>
    </row>
    <row r="31" spans="1:5" ht="36">
      <c r="A31" s="239" t="s">
        <v>1771</v>
      </c>
      <c r="B31" s="104" t="s">
        <v>1772</v>
      </c>
      <c r="C31" s="104" t="s">
        <v>1773</v>
      </c>
      <c r="D31" s="105">
        <v>180000</v>
      </c>
      <c r="E31" s="240">
        <v>180000</v>
      </c>
    </row>
    <row r="32" spans="1:5" ht="24">
      <c r="A32" s="239" t="s">
        <v>1774</v>
      </c>
      <c r="B32" s="104" t="s">
        <v>1775</v>
      </c>
      <c r="C32" s="104" t="s">
        <v>1776</v>
      </c>
      <c r="D32" s="105">
        <v>444000</v>
      </c>
      <c r="E32" s="240">
        <v>444000</v>
      </c>
    </row>
    <row r="33" spans="1:5" ht="48">
      <c r="A33" s="239" t="s">
        <v>1777</v>
      </c>
      <c r="B33" s="104" t="s">
        <v>1778</v>
      </c>
      <c r="C33" s="104" t="s">
        <v>1779</v>
      </c>
      <c r="D33" s="105">
        <v>504000</v>
      </c>
      <c r="E33" s="240">
        <v>504000</v>
      </c>
    </row>
    <row r="34" spans="1:5" ht="30" customHeight="1">
      <c r="A34" s="239" t="s">
        <v>1780</v>
      </c>
      <c r="B34" s="104" t="s">
        <v>1781</v>
      </c>
      <c r="C34" s="104" t="s">
        <v>1782</v>
      </c>
      <c r="D34" s="105">
        <v>368000</v>
      </c>
      <c r="E34" s="240">
        <v>368000</v>
      </c>
    </row>
    <row r="35" spans="1:5" ht="24">
      <c r="A35" s="239" t="s">
        <v>1783</v>
      </c>
      <c r="B35" s="104" t="s">
        <v>1784</v>
      </c>
      <c r="C35" s="104" t="s">
        <v>1785</v>
      </c>
      <c r="D35" s="105">
        <v>275000</v>
      </c>
      <c r="E35" s="240">
        <v>275000</v>
      </c>
    </row>
    <row r="36" spans="1:5" ht="24">
      <c r="A36" s="239" t="s">
        <v>1786</v>
      </c>
      <c r="B36" s="104" t="s">
        <v>1617</v>
      </c>
      <c r="C36" s="104" t="s">
        <v>1787</v>
      </c>
      <c r="D36" s="105">
        <v>360000</v>
      </c>
      <c r="E36" s="240">
        <v>360000</v>
      </c>
    </row>
    <row r="37" spans="1:5" ht="42" customHeight="1">
      <c r="A37" s="239" t="s">
        <v>1788</v>
      </c>
      <c r="B37" s="104" t="s">
        <v>57</v>
      </c>
      <c r="C37" s="104" t="s">
        <v>1789</v>
      </c>
      <c r="D37" s="105">
        <v>111000</v>
      </c>
      <c r="E37" s="240">
        <v>111000</v>
      </c>
    </row>
    <row r="38" spans="1:5" ht="24">
      <c r="A38" s="239" t="s">
        <v>1790</v>
      </c>
      <c r="B38" s="104" t="s">
        <v>1791</v>
      </c>
      <c r="C38" s="104" t="s">
        <v>1792</v>
      </c>
      <c r="D38" s="105">
        <v>96000</v>
      </c>
      <c r="E38" s="240">
        <v>96000</v>
      </c>
    </row>
    <row r="39" spans="1:5" ht="36">
      <c r="A39" s="239" t="s">
        <v>1793</v>
      </c>
      <c r="B39" s="104" t="s">
        <v>1794</v>
      </c>
      <c r="C39" s="104" t="s">
        <v>1795</v>
      </c>
      <c r="D39" s="105">
        <v>144000</v>
      </c>
      <c r="E39" s="240">
        <v>144000</v>
      </c>
    </row>
    <row r="40" spans="1:5" ht="24">
      <c r="A40" s="239" t="s">
        <v>1796</v>
      </c>
      <c r="B40" s="104" t="s">
        <v>101</v>
      </c>
      <c r="C40" s="104" t="s">
        <v>1797</v>
      </c>
      <c r="D40" s="105">
        <v>709000</v>
      </c>
      <c r="E40" s="240">
        <v>709000</v>
      </c>
    </row>
    <row r="41" spans="1:5" ht="24">
      <c r="A41" s="239" t="s">
        <v>1798</v>
      </c>
      <c r="B41" s="104" t="s">
        <v>1799</v>
      </c>
      <c r="C41" s="104" t="s">
        <v>1800</v>
      </c>
      <c r="D41" s="105">
        <v>257000</v>
      </c>
      <c r="E41" s="240">
        <v>257000</v>
      </c>
    </row>
    <row r="42" spans="1:5" ht="36">
      <c r="A42" s="239" t="s">
        <v>1801</v>
      </c>
      <c r="B42" s="104" t="s">
        <v>517</v>
      </c>
      <c r="C42" s="104" t="s">
        <v>1802</v>
      </c>
      <c r="D42" s="105">
        <v>552000</v>
      </c>
      <c r="E42" s="240">
        <f>552000</f>
        <v>552000</v>
      </c>
    </row>
    <row r="43" spans="1:5" ht="24">
      <c r="A43" s="239" t="s">
        <v>1803</v>
      </c>
      <c r="B43" s="104" t="s">
        <v>1804</v>
      </c>
      <c r="C43" s="104" t="s">
        <v>1805</v>
      </c>
      <c r="D43" s="105">
        <v>429000</v>
      </c>
      <c r="E43" s="240">
        <v>429000</v>
      </c>
    </row>
    <row r="44" spans="1:5" ht="24">
      <c r="A44" s="239" t="s">
        <v>1806</v>
      </c>
      <c r="B44" s="104" t="s">
        <v>71</v>
      </c>
      <c r="C44" s="104" t="s">
        <v>1807</v>
      </c>
      <c r="D44" s="105">
        <v>221000</v>
      </c>
      <c r="E44" s="240">
        <v>221000</v>
      </c>
    </row>
    <row r="45" spans="1:5" ht="36">
      <c r="A45" s="239" t="s">
        <v>1808</v>
      </c>
      <c r="B45" s="104" t="s">
        <v>1809</v>
      </c>
      <c r="C45" s="104" t="s">
        <v>1810</v>
      </c>
      <c r="D45" s="105">
        <v>287000</v>
      </c>
      <c r="E45" s="240">
        <v>287000</v>
      </c>
    </row>
    <row r="46" spans="1:5" ht="24">
      <c r="A46" s="239" t="s">
        <v>1811</v>
      </c>
      <c r="B46" s="104" t="s">
        <v>69</v>
      </c>
      <c r="C46" s="104" t="s">
        <v>1812</v>
      </c>
      <c r="D46" s="105">
        <v>540000</v>
      </c>
      <c r="E46" s="240">
        <v>540000</v>
      </c>
    </row>
    <row r="47" spans="1:5" ht="36">
      <c r="A47" s="239" t="s">
        <v>1813</v>
      </c>
      <c r="B47" s="104" t="s">
        <v>45</v>
      </c>
      <c r="C47" s="104" t="s">
        <v>1814</v>
      </c>
      <c r="D47" s="105">
        <v>1080000</v>
      </c>
      <c r="E47" s="240">
        <v>1080000</v>
      </c>
    </row>
    <row r="48" spans="1:5" ht="15">
      <c r="A48" s="328" t="s">
        <v>1815</v>
      </c>
      <c r="B48" s="326" t="s">
        <v>1816</v>
      </c>
      <c r="C48" s="326" t="s">
        <v>1817</v>
      </c>
      <c r="D48" s="332">
        <v>762000</v>
      </c>
      <c r="E48" s="334">
        <v>762000</v>
      </c>
    </row>
    <row r="49" spans="1:5" ht="15">
      <c r="A49" s="329"/>
      <c r="B49" s="327"/>
      <c r="C49" s="327"/>
      <c r="D49" s="333"/>
      <c r="E49" s="335"/>
    </row>
    <row r="50" spans="1:5" ht="48">
      <c r="A50" s="239" t="s">
        <v>1818</v>
      </c>
      <c r="B50" s="104" t="s">
        <v>522</v>
      </c>
      <c r="C50" s="104" t="s">
        <v>1819</v>
      </c>
      <c r="D50" s="105">
        <v>840000</v>
      </c>
      <c r="E50" s="240">
        <v>840000</v>
      </c>
    </row>
    <row r="51" spans="1:5" ht="15">
      <c r="A51" s="239" t="s">
        <v>1820</v>
      </c>
      <c r="B51" s="104" t="s">
        <v>911</v>
      </c>
      <c r="C51" s="104" t="s">
        <v>1821</v>
      </c>
      <c r="D51" s="105">
        <v>144000</v>
      </c>
      <c r="E51" s="240">
        <v>144000</v>
      </c>
    </row>
    <row r="52" spans="1:5" ht="24">
      <c r="A52" s="239" t="s">
        <v>1822</v>
      </c>
      <c r="B52" s="104" t="s">
        <v>72</v>
      </c>
      <c r="C52" s="104" t="s">
        <v>1823</v>
      </c>
      <c r="D52" s="105">
        <v>825000</v>
      </c>
      <c r="E52" s="240">
        <f>825000-43127</f>
        <v>781873</v>
      </c>
    </row>
    <row r="53" spans="1:5" ht="15">
      <c r="A53" s="324" t="s">
        <v>1824</v>
      </c>
      <c r="B53" s="326" t="s">
        <v>1825</v>
      </c>
      <c r="C53" s="326" t="s">
        <v>1826</v>
      </c>
      <c r="D53" s="105">
        <v>560000</v>
      </c>
      <c r="E53" s="240">
        <v>560000</v>
      </c>
    </row>
    <row r="54" spans="1:5" ht="15">
      <c r="A54" s="325"/>
      <c r="B54" s="327"/>
      <c r="C54" s="327"/>
      <c r="D54" s="105">
        <v>400000</v>
      </c>
      <c r="E54" s="240">
        <v>400000</v>
      </c>
    </row>
    <row r="55" spans="1:5" ht="36">
      <c r="A55" s="239" t="s">
        <v>1827</v>
      </c>
      <c r="B55" s="104" t="s">
        <v>1828</v>
      </c>
      <c r="C55" s="104" t="s">
        <v>1829</v>
      </c>
      <c r="D55" s="105">
        <v>960000</v>
      </c>
      <c r="E55" s="240">
        <v>960000</v>
      </c>
    </row>
    <row r="56" spans="1:5" ht="36">
      <c r="A56" s="239" t="s">
        <v>1830</v>
      </c>
      <c r="B56" s="104" t="s">
        <v>1831</v>
      </c>
      <c r="C56" s="104" t="s">
        <v>1832</v>
      </c>
      <c r="D56" s="105">
        <v>336000</v>
      </c>
      <c r="E56" s="240">
        <v>336000</v>
      </c>
    </row>
    <row r="57" spans="1:5" ht="24">
      <c r="A57" s="239" t="s">
        <v>1833</v>
      </c>
      <c r="B57" s="104" t="s">
        <v>66</v>
      </c>
      <c r="C57" s="104" t="s">
        <v>1834</v>
      </c>
      <c r="D57" s="105">
        <v>121000</v>
      </c>
      <c r="E57" s="240">
        <v>121000</v>
      </c>
    </row>
    <row r="58" spans="1:5" ht="24">
      <c r="A58" s="239" t="s">
        <v>1835</v>
      </c>
      <c r="B58" s="104" t="s">
        <v>520</v>
      </c>
      <c r="C58" s="104" t="s">
        <v>1836</v>
      </c>
      <c r="D58" s="105">
        <v>126000</v>
      </c>
      <c r="E58" s="240">
        <v>126000</v>
      </c>
    </row>
    <row r="59" spans="1:5" ht="36">
      <c r="A59" s="239" t="s">
        <v>1837</v>
      </c>
      <c r="B59" s="104" t="s">
        <v>1838</v>
      </c>
      <c r="C59" s="104" t="s">
        <v>1839</v>
      </c>
      <c r="D59" s="105">
        <v>400000</v>
      </c>
      <c r="E59" s="240">
        <v>400000</v>
      </c>
    </row>
    <row r="60" spans="1:5" ht="36">
      <c r="A60" s="239" t="s">
        <v>1840</v>
      </c>
      <c r="B60" s="104" t="s">
        <v>70</v>
      </c>
      <c r="C60" s="104" t="s">
        <v>1841</v>
      </c>
      <c r="D60" s="105">
        <v>380000</v>
      </c>
      <c r="E60" s="240">
        <v>380000</v>
      </c>
    </row>
    <row r="61" spans="1:5" ht="36">
      <c r="A61" s="239" t="s">
        <v>1842</v>
      </c>
      <c r="B61" s="104" t="s">
        <v>1843</v>
      </c>
      <c r="C61" s="104" t="s">
        <v>1844</v>
      </c>
      <c r="D61" s="105">
        <v>395000</v>
      </c>
      <c r="E61" s="240">
        <v>395000</v>
      </c>
    </row>
    <row r="62" spans="1:5" ht="48">
      <c r="A62" s="239" t="s">
        <v>1845</v>
      </c>
      <c r="B62" s="104" t="s">
        <v>79</v>
      </c>
      <c r="C62" s="104" t="s">
        <v>1846</v>
      </c>
      <c r="D62" s="105">
        <v>44000</v>
      </c>
      <c r="E62" s="240">
        <v>44000</v>
      </c>
    </row>
    <row r="63" spans="1:5" ht="36">
      <c r="A63" s="239" t="s">
        <v>1847</v>
      </c>
      <c r="B63" s="104" t="s">
        <v>1848</v>
      </c>
      <c r="C63" s="104" t="s">
        <v>1849</v>
      </c>
      <c r="D63" s="105">
        <v>160000</v>
      </c>
      <c r="E63" s="240">
        <v>160000</v>
      </c>
    </row>
    <row r="64" spans="1:5" ht="24">
      <c r="A64" s="239" t="s">
        <v>1850</v>
      </c>
      <c r="B64" s="104" t="s">
        <v>231</v>
      </c>
      <c r="C64" s="104" t="s">
        <v>1851</v>
      </c>
      <c r="D64" s="105">
        <v>1080000</v>
      </c>
      <c r="E64" s="240">
        <v>1080000</v>
      </c>
    </row>
    <row r="65" spans="1:5" ht="24">
      <c r="A65" s="239" t="s">
        <v>1852</v>
      </c>
      <c r="B65" s="104" t="s">
        <v>47</v>
      </c>
      <c r="C65" s="104" t="s">
        <v>1853</v>
      </c>
      <c r="D65" s="105">
        <v>564000</v>
      </c>
      <c r="E65" s="240">
        <v>564000</v>
      </c>
    </row>
    <row r="66" spans="1:5" ht="24">
      <c r="A66" s="242" t="s">
        <v>1854</v>
      </c>
      <c r="B66" s="218" t="s">
        <v>1855</v>
      </c>
      <c r="C66" s="218" t="s">
        <v>1856</v>
      </c>
      <c r="D66" s="105">
        <v>63000</v>
      </c>
      <c r="E66" s="240">
        <v>63000</v>
      </c>
    </row>
    <row r="67" spans="1:5" ht="24">
      <c r="A67" s="239" t="s">
        <v>1857</v>
      </c>
      <c r="B67" s="104" t="s">
        <v>519</v>
      </c>
      <c r="C67" s="104" t="s">
        <v>1858</v>
      </c>
      <c r="D67" s="105">
        <v>539000</v>
      </c>
      <c r="E67" s="240">
        <v>539000</v>
      </c>
    </row>
    <row r="68" spans="1:5" ht="60">
      <c r="A68" s="239" t="s">
        <v>1859</v>
      </c>
      <c r="B68" s="104" t="s">
        <v>1860</v>
      </c>
      <c r="C68" s="104" t="s">
        <v>1861</v>
      </c>
      <c r="D68" s="105">
        <v>54000</v>
      </c>
      <c r="E68" s="240">
        <v>54000</v>
      </c>
    </row>
    <row r="69" spans="1:5" ht="48">
      <c r="A69" s="239" t="s">
        <v>1862</v>
      </c>
      <c r="B69" s="104" t="s">
        <v>62</v>
      </c>
      <c r="C69" s="104" t="s">
        <v>1863</v>
      </c>
      <c r="D69" s="105">
        <v>198000</v>
      </c>
      <c r="E69" s="240">
        <v>198000</v>
      </c>
    </row>
    <row r="70" spans="1:5" ht="60">
      <c r="A70" s="239" t="s">
        <v>1864</v>
      </c>
      <c r="B70" s="104" t="s">
        <v>1865</v>
      </c>
      <c r="C70" s="104" t="s">
        <v>1866</v>
      </c>
      <c r="D70" s="105">
        <v>960000</v>
      </c>
      <c r="E70" s="240">
        <v>960000</v>
      </c>
    </row>
    <row r="71" spans="1:5" ht="15">
      <c r="A71" s="324" t="s">
        <v>1867</v>
      </c>
      <c r="B71" s="326" t="s">
        <v>1542</v>
      </c>
      <c r="C71" s="326" t="s">
        <v>1868</v>
      </c>
      <c r="D71" s="332">
        <v>62000</v>
      </c>
      <c r="E71" s="334">
        <v>62000</v>
      </c>
    </row>
    <row r="72" spans="1:5" ht="15">
      <c r="A72" s="325"/>
      <c r="B72" s="327"/>
      <c r="C72" s="327"/>
      <c r="D72" s="333"/>
      <c r="E72" s="335"/>
    </row>
    <row r="73" spans="1:5" ht="24">
      <c r="A73" s="239" t="s">
        <v>1869</v>
      </c>
      <c r="B73" s="104" t="s">
        <v>1870</v>
      </c>
      <c r="C73" s="104" t="s">
        <v>1871</v>
      </c>
      <c r="D73" s="105">
        <v>156000</v>
      </c>
      <c r="E73" s="240">
        <v>156000</v>
      </c>
    </row>
    <row r="74" spans="1:5" ht="36">
      <c r="A74" s="239" t="s">
        <v>1872</v>
      </c>
      <c r="B74" s="104" t="s">
        <v>78</v>
      </c>
      <c r="C74" s="104" t="s">
        <v>1873</v>
      </c>
      <c r="D74" s="105">
        <v>270000</v>
      </c>
      <c r="E74" s="240">
        <v>270000</v>
      </c>
    </row>
    <row r="75" spans="1:5" ht="48.75" thickBot="1">
      <c r="A75" s="243" t="s">
        <v>1874</v>
      </c>
      <c r="B75" s="244" t="s">
        <v>1875</v>
      </c>
      <c r="C75" s="244" t="s">
        <v>1876</v>
      </c>
      <c r="D75" s="245">
        <v>960000</v>
      </c>
      <c r="E75" s="246">
        <v>960000</v>
      </c>
    </row>
  </sheetData>
  <sheetProtection/>
  <mergeCells count="25">
    <mergeCell ref="D71:D72"/>
    <mergeCell ref="E21:E22"/>
    <mergeCell ref="E28:E29"/>
    <mergeCell ref="E48:E49"/>
    <mergeCell ref="E71:E72"/>
    <mergeCell ref="A71:A72"/>
    <mergeCell ref="B71:B72"/>
    <mergeCell ref="C71:C72"/>
    <mergeCell ref="D28:D29"/>
    <mergeCell ref="A48:A49"/>
    <mergeCell ref="B48:B49"/>
    <mergeCell ref="C48:C49"/>
    <mergeCell ref="D48:D49"/>
    <mergeCell ref="A53:A54"/>
    <mergeCell ref="B53:B54"/>
    <mergeCell ref="C53:C54"/>
    <mergeCell ref="A28:A29"/>
    <mergeCell ref="B28:B29"/>
    <mergeCell ref="C28:C29"/>
    <mergeCell ref="A2:E2"/>
    <mergeCell ref="A1:C1"/>
    <mergeCell ref="A21:A22"/>
    <mergeCell ref="B21:B22"/>
    <mergeCell ref="C21:C22"/>
    <mergeCell ref="D21:D22"/>
  </mergeCells>
  <printOptions/>
  <pageMargins left="0.7086614173228347" right="0.7086614173228347" top="0.7874015748031497" bottom="0.7874015748031497" header="0.31496062992125984" footer="0.31496062992125984"/>
  <pageSetup firstPageNumber="36" useFirstPageNumber="1" fitToHeight="0" fitToWidth="1" horizontalDpi="600" verticalDpi="600" orientation="portrait" paperSize="9" scale="98" r:id="rId1"/>
  <headerFooter>
    <oddFooter>&amp;CStránka &amp;P&amp;RTab. č.10 Krajské dotační programy - kap. 48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G20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8.57421875" style="276" customWidth="1"/>
    <col min="2" max="2" width="38.57421875" style="278" customWidth="1"/>
    <col min="3" max="4" width="14.140625" style="278" customWidth="1"/>
    <col min="5" max="16384" width="9.140625" style="277" customWidth="1"/>
  </cols>
  <sheetData>
    <row r="1" spans="1:7" s="275" customFormat="1" ht="22.5" customHeight="1">
      <c r="A1" s="309" t="s">
        <v>3592</v>
      </c>
      <c r="B1" s="309"/>
      <c r="C1" s="266">
        <f>SUM(C4:C200)</f>
        <v>85231567</v>
      </c>
      <c r="D1" s="267">
        <f>SUM(D4:D200)</f>
        <v>85231567</v>
      </c>
      <c r="E1" s="272"/>
      <c r="F1" s="273"/>
      <c r="G1" s="274"/>
    </row>
    <row r="2" spans="1:4" s="271" customFormat="1" ht="13.5" thickBot="1">
      <c r="A2" s="270"/>
      <c r="B2" s="269"/>
      <c r="C2" s="269"/>
      <c r="D2" s="270"/>
    </row>
    <row r="3" spans="1:4" s="270" customFormat="1" ht="26.25" customHeight="1" thickBot="1">
      <c r="A3" s="279" t="s">
        <v>122</v>
      </c>
      <c r="B3" s="280" t="s">
        <v>242</v>
      </c>
      <c r="C3" s="281" t="s">
        <v>3593</v>
      </c>
      <c r="D3" s="282" t="s">
        <v>3435</v>
      </c>
    </row>
    <row r="4" spans="1:4" s="271" customFormat="1" ht="12.75">
      <c r="A4" s="284" t="s">
        <v>3443</v>
      </c>
      <c r="B4" s="283" t="s">
        <v>3444</v>
      </c>
      <c r="C4" s="285">
        <v>919232</v>
      </c>
      <c r="D4" s="286">
        <v>919232</v>
      </c>
    </row>
    <row r="5" spans="1:4" ht="12.75">
      <c r="A5" s="287" t="s">
        <v>3443</v>
      </c>
      <c r="B5" s="268" t="s">
        <v>3444</v>
      </c>
      <c r="C5" s="288">
        <v>282834</v>
      </c>
      <c r="D5" s="289">
        <v>282834</v>
      </c>
    </row>
    <row r="6" spans="1:4" ht="12.75">
      <c r="A6" s="287" t="s">
        <v>3443</v>
      </c>
      <c r="B6" s="268" t="s">
        <v>3444</v>
      </c>
      <c r="C6" s="288">
        <v>83908</v>
      </c>
      <c r="D6" s="289">
        <v>83908</v>
      </c>
    </row>
    <row r="7" spans="1:4" ht="12.75">
      <c r="A7" s="287" t="s">
        <v>1680</v>
      </c>
      <c r="B7" s="268" t="s">
        <v>3444</v>
      </c>
      <c r="C7" s="288">
        <v>2754344</v>
      </c>
      <c r="D7" s="289">
        <v>2754344</v>
      </c>
    </row>
    <row r="8" spans="1:4" ht="12.75">
      <c r="A8" s="287" t="s">
        <v>3445</v>
      </c>
      <c r="B8" s="268" t="s">
        <v>3444</v>
      </c>
      <c r="C8" s="288">
        <v>493334</v>
      </c>
      <c r="D8" s="289">
        <v>493334</v>
      </c>
    </row>
    <row r="9" spans="1:4" ht="12.75">
      <c r="A9" s="287" t="s">
        <v>3446</v>
      </c>
      <c r="B9" s="268" t="s">
        <v>3444</v>
      </c>
      <c r="C9" s="288">
        <v>363888</v>
      </c>
      <c r="D9" s="289">
        <v>363888</v>
      </c>
    </row>
    <row r="10" spans="1:4" ht="12.75">
      <c r="A10" s="287" t="s">
        <v>3446</v>
      </c>
      <c r="B10" s="268" t="s">
        <v>3444</v>
      </c>
      <c r="C10" s="288">
        <v>825477</v>
      </c>
      <c r="D10" s="289">
        <v>825477</v>
      </c>
    </row>
    <row r="11" spans="1:4" ht="12.75">
      <c r="A11" s="287" t="s">
        <v>3447</v>
      </c>
      <c r="B11" s="268" t="s">
        <v>3444</v>
      </c>
      <c r="C11" s="288">
        <v>82000</v>
      </c>
      <c r="D11" s="289">
        <v>82000</v>
      </c>
    </row>
    <row r="12" spans="1:4" ht="12.75">
      <c r="A12" s="287" t="s">
        <v>3447</v>
      </c>
      <c r="B12" s="268" t="s">
        <v>3444</v>
      </c>
      <c r="C12" s="288">
        <v>45000</v>
      </c>
      <c r="D12" s="289">
        <v>45000</v>
      </c>
    </row>
    <row r="13" spans="1:4" ht="12.75">
      <c r="A13" s="287" t="s">
        <v>3448</v>
      </c>
      <c r="B13" s="268" t="s">
        <v>3444</v>
      </c>
      <c r="C13" s="288">
        <v>295137</v>
      </c>
      <c r="D13" s="289">
        <v>295137</v>
      </c>
    </row>
    <row r="14" spans="1:4" ht="12.75">
      <c r="A14" s="287" t="s">
        <v>3448</v>
      </c>
      <c r="B14" s="268" t="s">
        <v>3444</v>
      </c>
      <c r="C14" s="288">
        <v>57923</v>
      </c>
      <c r="D14" s="289">
        <v>57923</v>
      </c>
    </row>
    <row r="15" spans="1:4" ht="12.75">
      <c r="A15" s="287" t="s">
        <v>3449</v>
      </c>
      <c r="B15" s="268" t="s">
        <v>3444</v>
      </c>
      <c r="C15" s="288">
        <v>220000</v>
      </c>
      <c r="D15" s="289">
        <v>220000</v>
      </c>
    </row>
    <row r="16" spans="1:4" ht="12.75">
      <c r="A16" s="287" t="s">
        <v>3450</v>
      </c>
      <c r="B16" s="268" t="s">
        <v>3444</v>
      </c>
      <c r="C16" s="288">
        <v>461474</v>
      </c>
      <c r="D16" s="289">
        <v>461474</v>
      </c>
    </row>
    <row r="17" spans="1:4" ht="12.75">
      <c r="A17" s="287" t="s">
        <v>3450</v>
      </c>
      <c r="B17" s="268" t="s">
        <v>3444</v>
      </c>
      <c r="C17" s="288">
        <v>246844</v>
      </c>
      <c r="D17" s="289">
        <v>246844</v>
      </c>
    </row>
    <row r="18" spans="1:4" ht="12.75">
      <c r="A18" s="287" t="s">
        <v>3450</v>
      </c>
      <c r="B18" s="268" t="s">
        <v>3444</v>
      </c>
      <c r="C18" s="288">
        <v>55900</v>
      </c>
      <c r="D18" s="289">
        <v>55900</v>
      </c>
    </row>
    <row r="19" spans="1:4" ht="12.75">
      <c r="A19" s="287" t="s">
        <v>3450</v>
      </c>
      <c r="B19" s="268" t="s">
        <v>3444</v>
      </c>
      <c r="C19" s="288">
        <v>671901</v>
      </c>
      <c r="D19" s="289">
        <v>671901</v>
      </c>
    </row>
    <row r="20" spans="1:4" ht="12.75">
      <c r="A20" s="287" t="s">
        <v>3450</v>
      </c>
      <c r="B20" s="268" t="s">
        <v>3444</v>
      </c>
      <c r="C20" s="288">
        <v>160145</v>
      </c>
      <c r="D20" s="289">
        <v>160145</v>
      </c>
    </row>
    <row r="21" spans="1:4" ht="12.75">
      <c r="A21" s="287" t="s">
        <v>3450</v>
      </c>
      <c r="B21" s="268" t="s">
        <v>3444</v>
      </c>
      <c r="C21" s="288">
        <v>1049889</v>
      </c>
      <c r="D21" s="289">
        <v>1049889</v>
      </c>
    </row>
    <row r="22" spans="1:4" ht="12.75">
      <c r="A22" s="287" t="s">
        <v>3451</v>
      </c>
      <c r="B22" s="268" t="s">
        <v>3444</v>
      </c>
      <c r="C22" s="288">
        <v>339732</v>
      </c>
      <c r="D22" s="289">
        <v>339732</v>
      </c>
    </row>
    <row r="23" spans="1:4" ht="12.75">
      <c r="A23" s="287" t="s">
        <v>3452</v>
      </c>
      <c r="B23" s="268" t="s">
        <v>3444</v>
      </c>
      <c r="C23" s="288">
        <v>27619</v>
      </c>
      <c r="D23" s="289">
        <v>27619</v>
      </c>
    </row>
    <row r="24" spans="1:4" ht="12.75">
      <c r="A24" s="287" t="s">
        <v>3452</v>
      </c>
      <c r="B24" s="268" t="s">
        <v>3444</v>
      </c>
      <c r="C24" s="288">
        <v>428811</v>
      </c>
      <c r="D24" s="289">
        <v>428811</v>
      </c>
    </row>
    <row r="25" spans="1:4" ht="12.75">
      <c r="A25" s="287" t="s">
        <v>3453</v>
      </c>
      <c r="B25" s="268" t="s">
        <v>3444</v>
      </c>
      <c r="C25" s="288">
        <v>750000</v>
      </c>
      <c r="D25" s="289">
        <v>750000</v>
      </c>
    </row>
    <row r="26" spans="1:4" ht="12.75">
      <c r="A26" s="287" t="s">
        <v>3453</v>
      </c>
      <c r="B26" s="268" t="s">
        <v>3444</v>
      </c>
      <c r="C26" s="288">
        <v>547738</v>
      </c>
      <c r="D26" s="289">
        <v>547738</v>
      </c>
    </row>
    <row r="27" spans="1:4" ht="12.75">
      <c r="A27" s="287" t="s">
        <v>3454</v>
      </c>
      <c r="B27" s="268" t="s">
        <v>3444</v>
      </c>
      <c r="C27" s="288">
        <v>440669</v>
      </c>
      <c r="D27" s="289">
        <v>440669</v>
      </c>
    </row>
    <row r="28" spans="1:4" ht="12.75">
      <c r="A28" s="287" t="s">
        <v>3454</v>
      </c>
      <c r="B28" s="268" t="s">
        <v>3444</v>
      </c>
      <c r="C28" s="288">
        <v>298504</v>
      </c>
      <c r="D28" s="289">
        <v>298504</v>
      </c>
    </row>
    <row r="29" spans="1:4" ht="12.75">
      <c r="A29" s="287" t="s">
        <v>3454</v>
      </c>
      <c r="B29" s="268" t="s">
        <v>3444</v>
      </c>
      <c r="C29" s="288">
        <v>375147</v>
      </c>
      <c r="D29" s="289">
        <v>375147</v>
      </c>
    </row>
    <row r="30" spans="1:4" ht="12.75">
      <c r="A30" s="287" t="s">
        <v>3455</v>
      </c>
      <c r="B30" s="268" t="s">
        <v>3444</v>
      </c>
      <c r="C30" s="288">
        <v>30000</v>
      </c>
      <c r="D30" s="289">
        <v>30000</v>
      </c>
    </row>
    <row r="31" spans="1:4" ht="12.75">
      <c r="A31" s="287" t="s">
        <v>3456</v>
      </c>
      <c r="B31" s="268" t="s">
        <v>3444</v>
      </c>
      <c r="C31" s="288">
        <v>362039</v>
      </c>
      <c r="D31" s="289">
        <v>362039</v>
      </c>
    </row>
    <row r="32" spans="1:4" ht="12.75">
      <c r="A32" s="287" t="s">
        <v>3457</v>
      </c>
      <c r="B32" s="268" t="s">
        <v>3444</v>
      </c>
      <c r="C32" s="288">
        <v>193452</v>
      </c>
      <c r="D32" s="289">
        <v>193452</v>
      </c>
    </row>
    <row r="33" spans="1:4" ht="12.75">
      <c r="A33" s="287" t="s">
        <v>3458</v>
      </c>
      <c r="B33" s="268" t="s">
        <v>3444</v>
      </c>
      <c r="C33" s="288">
        <v>243728</v>
      </c>
      <c r="D33" s="289">
        <v>243728</v>
      </c>
    </row>
    <row r="34" spans="1:4" ht="12.75">
      <c r="A34" s="287" t="s">
        <v>3459</v>
      </c>
      <c r="B34" s="268" t="s">
        <v>3444</v>
      </c>
      <c r="C34" s="288">
        <v>596988</v>
      </c>
      <c r="D34" s="289">
        <v>596988</v>
      </c>
    </row>
    <row r="35" spans="1:4" ht="12.75">
      <c r="A35" s="287" t="s">
        <v>3460</v>
      </c>
      <c r="B35" s="268" t="s">
        <v>3444</v>
      </c>
      <c r="C35" s="288">
        <v>6132022</v>
      </c>
      <c r="D35" s="289">
        <v>6132022</v>
      </c>
    </row>
    <row r="36" spans="1:4" ht="12.75">
      <c r="A36" s="287" t="s">
        <v>3460</v>
      </c>
      <c r="B36" s="268" t="s">
        <v>3444</v>
      </c>
      <c r="C36" s="288">
        <v>560149</v>
      </c>
      <c r="D36" s="289">
        <v>560149</v>
      </c>
    </row>
    <row r="37" spans="1:4" ht="12.75">
      <c r="A37" s="287" t="s">
        <v>3461</v>
      </c>
      <c r="B37" s="268" t="s">
        <v>3444</v>
      </c>
      <c r="C37" s="288">
        <v>101770</v>
      </c>
      <c r="D37" s="289">
        <v>101770</v>
      </c>
    </row>
    <row r="38" spans="1:4" ht="12.75">
      <c r="A38" s="287" t="s">
        <v>3462</v>
      </c>
      <c r="B38" s="268" t="s">
        <v>3444</v>
      </c>
      <c r="C38" s="288">
        <v>145740</v>
      </c>
      <c r="D38" s="289">
        <v>145740</v>
      </c>
    </row>
    <row r="39" spans="1:4" ht="12.75">
      <c r="A39" s="287" t="s">
        <v>3463</v>
      </c>
      <c r="B39" s="268" t="s">
        <v>3444</v>
      </c>
      <c r="C39" s="288">
        <v>266696</v>
      </c>
      <c r="D39" s="289">
        <v>266696</v>
      </c>
    </row>
    <row r="40" spans="1:4" ht="12.75">
      <c r="A40" s="287" t="s">
        <v>3464</v>
      </c>
      <c r="B40" s="268" t="s">
        <v>3444</v>
      </c>
      <c r="C40" s="288">
        <v>202880</v>
      </c>
      <c r="D40" s="289">
        <v>202880</v>
      </c>
    </row>
    <row r="41" spans="1:4" ht="12.75">
      <c r="A41" s="287" t="s">
        <v>3465</v>
      </c>
      <c r="B41" s="268" t="s">
        <v>3444</v>
      </c>
      <c r="C41" s="288">
        <v>1105000</v>
      </c>
      <c r="D41" s="289">
        <v>1105000</v>
      </c>
    </row>
    <row r="42" spans="1:4" ht="12.75">
      <c r="A42" s="287" t="s">
        <v>3466</v>
      </c>
      <c r="B42" s="268" t="s">
        <v>3444</v>
      </c>
      <c r="C42" s="288">
        <v>50000</v>
      </c>
      <c r="D42" s="289">
        <v>50000</v>
      </c>
    </row>
    <row r="43" spans="1:4" ht="12.75">
      <c r="A43" s="287" t="s">
        <v>3466</v>
      </c>
      <c r="B43" s="268" t="s">
        <v>3444</v>
      </c>
      <c r="C43" s="288">
        <v>145360</v>
      </c>
      <c r="D43" s="289">
        <v>145360</v>
      </c>
    </row>
    <row r="44" spans="1:4" ht="12.75">
      <c r="A44" s="287" t="s">
        <v>3467</v>
      </c>
      <c r="B44" s="268" t="s">
        <v>3444</v>
      </c>
      <c r="C44" s="288">
        <v>50000</v>
      </c>
      <c r="D44" s="289">
        <v>50000</v>
      </c>
    </row>
    <row r="45" spans="1:4" ht="12.75">
      <c r="A45" s="287" t="s">
        <v>3468</v>
      </c>
      <c r="B45" s="268" t="s">
        <v>3444</v>
      </c>
      <c r="C45" s="288">
        <v>333333</v>
      </c>
      <c r="D45" s="289">
        <v>333333</v>
      </c>
    </row>
    <row r="46" spans="1:4" ht="12.75">
      <c r="A46" s="287" t="s">
        <v>140</v>
      </c>
      <c r="B46" s="268" t="s">
        <v>3444</v>
      </c>
      <c r="C46" s="288">
        <v>120000</v>
      </c>
      <c r="D46" s="289">
        <v>120000</v>
      </c>
    </row>
    <row r="47" spans="1:4" ht="12.75">
      <c r="A47" s="287" t="s">
        <v>140</v>
      </c>
      <c r="B47" s="268" t="s">
        <v>3444</v>
      </c>
      <c r="C47" s="288">
        <v>200000</v>
      </c>
      <c r="D47" s="289">
        <v>200000</v>
      </c>
    </row>
    <row r="48" spans="1:4" ht="12.75">
      <c r="A48" s="287" t="s">
        <v>140</v>
      </c>
      <c r="B48" s="268" t="s">
        <v>3444</v>
      </c>
      <c r="C48" s="288">
        <v>220000</v>
      </c>
      <c r="D48" s="289">
        <v>220000</v>
      </c>
    </row>
    <row r="49" spans="1:4" ht="12.75">
      <c r="A49" s="287" t="s">
        <v>3469</v>
      </c>
      <c r="B49" s="268" t="s">
        <v>3444</v>
      </c>
      <c r="C49" s="288">
        <v>398115</v>
      </c>
      <c r="D49" s="289">
        <v>398115</v>
      </c>
    </row>
    <row r="50" spans="1:4" ht="12.75">
      <c r="A50" s="287" t="s">
        <v>3470</v>
      </c>
      <c r="B50" s="268" t="s">
        <v>3444</v>
      </c>
      <c r="C50" s="288">
        <v>221498</v>
      </c>
      <c r="D50" s="289">
        <v>221498</v>
      </c>
    </row>
    <row r="51" spans="1:4" ht="12.75">
      <c r="A51" s="287" t="s">
        <v>48</v>
      </c>
      <c r="B51" s="268" t="s">
        <v>3444</v>
      </c>
      <c r="C51" s="288">
        <v>150000</v>
      </c>
      <c r="D51" s="289">
        <v>150000</v>
      </c>
    </row>
    <row r="52" spans="1:4" ht="12.75">
      <c r="A52" s="287" t="s">
        <v>81</v>
      </c>
      <c r="B52" s="268" t="s">
        <v>3444</v>
      </c>
      <c r="C52" s="288">
        <v>90076</v>
      </c>
      <c r="D52" s="289">
        <v>90076</v>
      </c>
    </row>
    <row r="53" spans="1:4" ht="12.75">
      <c r="A53" s="287" t="s">
        <v>526</v>
      </c>
      <c r="B53" s="268" t="s">
        <v>3444</v>
      </c>
      <c r="C53" s="288">
        <v>37986</v>
      </c>
      <c r="D53" s="289">
        <v>37986</v>
      </c>
    </row>
    <row r="54" spans="1:4" ht="12.75">
      <c r="A54" s="287" t="s">
        <v>3471</v>
      </c>
      <c r="B54" s="268" t="s">
        <v>3444</v>
      </c>
      <c r="C54" s="288">
        <v>33262</v>
      </c>
      <c r="D54" s="289">
        <v>33262</v>
      </c>
    </row>
    <row r="55" spans="1:4" ht="12.75">
      <c r="A55" s="287" t="s">
        <v>3472</v>
      </c>
      <c r="B55" s="268" t="s">
        <v>3444</v>
      </c>
      <c r="C55" s="288">
        <v>200000</v>
      </c>
      <c r="D55" s="289">
        <v>200000</v>
      </c>
    </row>
    <row r="56" spans="1:4" ht="12.75">
      <c r="A56" s="287" t="s">
        <v>3472</v>
      </c>
      <c r="B56" s="268" t="s">
        <v>3444</v>
      </c>
      <c r="C56" s="288">
        <v>189056</v>
      </c>
      <c r="D56" s="289">
        <v>189056</v>
      </c>
    </row>
    <row r="57" spans="1:4" ht="12.75">
      <c r="A57" s="290" t="s">
        <v>3473</v>
      </c>
      <c r="B57" s="268" t="s">
        <v>3444</v>
      </c>
      <c r="C57" s="288">
        <v>87000</v>
      </c>
      <c r="D57" s="289">
        <v>87000</v>
      </c>
    </row>
    <row r="58" spans="1:4" ht="12.75">
      <c r="A58" s="287" t="s">
        <v>3474</v>
      </c>
      <c r="B58" s="268" t="s">
        <v>3444</v>
      </c>
      <c r="C58" s="288">
        <v>135570</v>
      </c>
      <c r="D58" s="289">
        <v>135570</v>
      </c>
    </row>
    <row r="59" spans="1:4" ht="12.75">
      <c r="A59" s="287" t="s">
        <v>3475</v>
      </c>
      <c r="B59" s="268" t="s">
        <v>3444</v>
      </c>
      <c r="C59" s="288">
        <v>200000</v>
      </c>
      <c r="D59" s="289">
        <v>200000</v>
      </c>
    </row>
    <row r="60" spans="1:4" ht="12.75">
      <c r="A60" s="287" t="s">
        <v>3475</v>
      </c>
      <c r="B60" s="268" t="s">
        <v>3444</v>
      </c>
      <c r="C60" s="288">
        <v>50000</v>
      </c>
      <c r="D60" s="289">
        <v>50000</v>
      </c>
    </row>
    <row r="61" spans="1:4" ht="12.75">
      <c r="A61" s="287" t="s">
        <v>3476</v>
      </c>
      <c r="B61" s="268" t="s">
        <v>3444</v>
      </c>
      <c r="C61" s="288">
        <v>269396</v>
      </c>
      <c r="D61" s="289">
        <v>269396</v>
      </c>
    </row>
    <row r="62" spans="1:4" ht="12.75">
      <c r="A62" s="287" t="s">
        <v>3477</v>
      </c>
      <c r="B62" s="268" t="s">
        <v>3444</v>
      </c>
      <c r="C62" s="288">
        <v>168526</v>
      </c>
      <c r="D62" s="289">
        <v>168526</v>
      </c>
    </row>
    <row r="63" spans="1:4" ht="12.75">
      <c r="A63" s="287" t="s">
        <v>3477</v>
      </c>
      <c r="B63" s="268" t="s">
        <v>3444</v>
      </c>
      <c r="C63" s="288">
        <v>452522</v>
      </c>
      <c r="D63" s="289">
        <v>452522</v>
      </c>
    </row>
    <row r="64" spans="1:4" ht="12.75">
      <c r="A64" s="287" t="s">
        <v>3477</v>
      </c>
      <c r="B64" s="268" t="s">
        <v>3444</v>
      </c>
      <c r="C64" s="288">
        <v>334444</v>
      </c>
      <c r="D64" s="289">
        <v>334444</v>
      </c>
    </row>
    <row r="65" spans="1:4" ht="12.75">
      <c r="A65" s="287" t="s">
        <v>3478</v>
      </c>
      <c r="B65" s="268" t="s">
        <v>3444</v>
      </c>
      <c r="C65" s="288">
        <v>554167</v>
      </c>
      <c r="D65" s="289">
        <v>554167</v>
      </c>
    </row>
    <row r="66" spans="1:4" ht="12.75">
      <c r="A66" s="287" t="s">
        <v>1699</v>
      </c>
      <c r="B66" s="268" t="s">
        <v>3444</v>
      </c>
      <c r="C66" s="288">
        <v>158295</v>
      </c>
      <c r="D66" s="289">
        <v>158295</v>
      </c>
    </row>
    <row r="67" spans="1:4" ht="12.75">
      <c r="A67" s="287" t="s">
        <v>1699</v>
      </c>
      <c r="B67" s="268" t="s">
        <v>3444</v>
      </c>
      <c r="C67" s="288">
        <v>232126</v>
      </c>
      <c r="D67" s="289">
        <v>232126</v>
      </c>
    </row>
    <row r="68" spans="1:4" ht="12.75">
      <c r="A68" s="287" t="s">
        <v>1699</v>
      </c>
      <c r="B68" s="268" t="s">
        <v>3444</v>
      </c>
      <c r="C68" s="288">
        <v>173050</v>
      </c>
      <c r="D68" s="289">
        <v>173050</v>
      </c>
    </row>
    <row r="69" spans="1:4" ht="12.75">
      <c r="A69" s="287" t="s">
        <v>3479</v>
      </c>
      <c r="B69" s="268" t="s">
        <v>3444</v>
      </c>
      <c r="C69" s="288">
        <v>198944</v>
      </c>
      <c r="D69" s="289">
        <v>198944</v>
      </c>
    </row>
    <row r="70" spans="1:4" ht="12.75">
      <c r="A70" s="287" t="s">
        <v>3480</v>
      </c>
      <c r="B70" s="268" t="s">
        <v>3444</v>
      </c>
      <c r="C70" s="288">
        <v>548373</v>
      </c>
      <c r="D70" s="289">
        <v>548373</v>
      </c>
    </row>
    <row r="71" spans="1:4" ht="12.75">
      <c r="A71" s="287" t="s">
        <v>3480</v>
      </c>
      <c r="B71" s="268" t="s">
        <v>3444</v>
      </c>
      <c r="C71" s="288">
        <v>583286</v>
      </c>
      <c r="D71" s="289">
        <v>583286</v>
      </c>
    </row>
    <row r="72" spans="1:4" ht="12.75">
      <c r="A72" s="287" t="s">
        <v>398</v>
      </c>
      <c r="B72" s="268" t="s">
        <v>3444</v>
      </c>
      <c r="C72" s="288">
        <v>338808</v>
      </c>
      <c r="D72" s="289">
        <v>338808</v>
      </c>
    </row>
    <row r="73" spans="1:4" ht="12.75">
      <c r="A73" s="287" t="s">
        <v>398</v>
      </c>
      <c r="B73" s="268" t="s">
        <v>3444</v>
      </c>
      <c r="C73" s="288">
        <v>2600000</v>
      </c>
      <c r="D73" s="289">
        <v>2600000</v>
      </c>
    </row>
    <row r="74" spans="1:4" ht="12.75">
      <c r="A74" s="287" t="s">
        <v>398</v>
      </c>
      <c r="B74" s="268" t="s">
        <v>3444</v>
      </c>
      <c r="C74" s="288">
        <v>1650000</v>
      </c>
      <c r="D74" s="289">
        <v>1650000</v>
      </c>
    </row>
    <row r="75" spans="1:4" ht="12.75">
      <c r="A75" s="287" t="s">
        <v>398</v>
      </c>
      <c r="B75" s="268" t="s">
        <v>3444</v>
      </c>
      <c r="C75" s="288">
        <v>52597</v>
      </c>
      <c r="D75" s="289">
        <v>52597</v>
      </c>
    </row>
    <row r="76" spans="1:4" ht="12.75">
      <c r="A76" s="287" t="s">
        <v>398</v>
      </c>
      <c r="B76" s="268" t="s">
        <v>3444</v>
      </c>
      <c r="C76" s="288">
        <v>378618</v>
      </c>
      <c r="D76" s="289">
        <v>378618</v>
      </c>
    </row>
    <row r="77" spans="1:4" ht="12.75">
      <c r="A77" s="287" t="s">
        <v>3481</v>
      </c>
      <c r="B77" s="268" t="s">
        <v>3444</v>
      </c>
      <c r="C77" s="288">
        <v>286920</v>
      </c>
      <c r="D77" s="289">
        <v>286920</v>
      </c>
    </row>
    <row r="78" spans="1:4" ht="12.75">
      <c r="A78" s="287" t="s">
        <v>3481</v>
      </c>
      <c r="B78" s="268" t="s">
        <v>3444</v>
      </c>
      <c r="C78" s="288">
        <v>427510</v>
      </c>
      <c r="D78" s="289">
        <v>427510</v>
      </c>
    </row>
    <row r="79" spans="1:4" ht="12.75">
      <c r="A79" s="287" t="s">
        <v>3481</v>
      </c>
      <c r="B79" s="268" t="s">
        <v>3444</v>
      </c>
      <c r="C79" s="288">
        <v>119186</v>
      </c>
      <c r="D79" s="289">
        <v>119186</v>
      </c>
    </row>
    <row r="80" spans="1:4" ht="12.75">
      <c r="A80" s="287" t="s">
        <v>3481</v>
      </c>
      <c r="B80" s="268" t="s">
        <v>3444</v>
      </c>
      <c r="C80" s="288">
        <v>222118</v>
      </c>
      <c r="D80" s="289">
        <v>222118</v>
      </c>
    </row>
    <row r="81" spans="1:4" ht="12.75">
      <c r="A81" s="287" t="s">
        <v>3481</v>
      </c>
      <c r="B81" s="268" t="s">
        <v>3444</v>
      </c>
      <c r="C81" s="288">
        <v>412306</v>
      </c>
      <c r="D81" s="289">
        <v>412306</v>
      </c>
    </row>
    <row r="82" spans="1:4" ht="12.75">
      <c r="A82" s="287" t="s">
        <v>2957</v>
      </c>
      <c r="B82" s="268" t="s">
        <v>3444</v>
      </c>
      <c r="C82" s="288">
        <v>150000</v>
      </c>
      <c r="D82" s="289">
        <v>150000</v>
      </c>
    </row>
    <row r="83" spans="1:4" ht="12.75">
      <c r="A83" s="287" t="s">
        <v>2957</v>
      </c>
      <c r="B83" s="268" t="s">
        <v>3444</v>
      </c>
      <c r="C83" s="288">
        <v>304533</v>
      </c>
      <c r="D83" s="289">
        <v>304533</v>
      </c>
    </row>
    <row r="84" spans="1:4" ht="12.75">
      <c r="A84" s="287" t="s">
        <v>2957</v>
      </c>
      <c r="B84" s="268" t="s">
        <v>3444</v>
      </c>
      <c r="C84" s="288">
        <v>1008221</v>
      </c>
      <c r="D84" s="289">
        <v>1008221</v>
      </c>
    </row>
    <row r="85" spans="1:4" ht="12.75">
      <c r="A85" s="287" t="s">
        <v>2957</v>
      </c>
      <c r="B85" s="268" t="s">
        <v>3444</v>
      </c>
      <c r="C85" s="288">
        <v>194678</v>
      </c>
      <c r="D85" s="289">
        <v>194678</v>
      </c>
    </row>
    <row r="86" spans="1:4" ht="12.75">
      <c r="A86" s="287" t="s">
        <v>2957</v>
      </c>
      <c r="B86" s="268" t="s">
        <v>3444</v>
      </c>
      <c r="C86" s="288">
        <v>183088</v>
      </c>
      <c r="D86" s="289">
        <v>183088</v>
      </c>
    </row>
    <row r="87" spans="1:4" ht="12.75">
      <c r="A87" s="287" t="s">
        <v>3482</v>
      </c>
      <c r="B87" s="268" t="s">
        <v>3444</v>
      </c>
      <c r="C87" s="288">
        <v>164769</v>
      </c>
      <c r="D87" s="289">
        <v>164769</v>
      </c>
    </row>
    <row r="88" spans="1:4" ht="12.75">
      <c r="A88" s="287" t="s">
        <v>3482</v>
      </c>
      <c r="B88" s="268" t="s">
        <v>3444</v>
      </c>
      <c r="C88" s="288">
        <v>387000</v>
      </c>
      <c r="D88" s="289">
        <v>387000</v>
      </c>
    </row>
    <row r="89" spans="1:4" ht="12.75">
      <c r="A89" s="287" t="s">
        <v>3482</v>
      </c>
      <c r="B89" s="268" t="s">
        <v>3444</v>
      </c>
      <c r="C89" s="288">
        <v>174369</v>
      </c>
      <c r="D89" s="289">
        <v>174369</v>
      </c>
    </row>
    <row r="90" spans="1:4" ht="12.75">
      <c r="A90" s="287" t="s">
        <v>3482</v>
      </c>
      <c r="B90" s="268" t="s">
        <v>3444</v>
      </c>
      <c r="C90" s="288">
        <v>142000</v>
      </c>
      <c r="D90" s="289">
        <v>142000</v>
      </c>
    </row>
    <row r="91" spans="1:4" ht="12.75">
      <c r="A91" s="287" t="s">
        <v>3482</v>
      </c>
      <c r="B91" s="268" t="s">
        <v>3444</v>
      </c>
      <c r="C91" s="288">
        <v>579941</v>
      </c>
      <c r="D91" s="289">
        <v>579941</v>
      </c>
    </row>
    <row r="92" spans="1:4" ht="12.75">
      <c r="A92" s="287" t="s">
        <v>3483</v>
      </c>
      <c r="B92" s="268" t="s">
        <v>3444</v>
      </c>
      <c r="C92" s="288">
        <v>192218</v>
      </c>
      <c r="D92" s="289">
        <v>192218</v>
      </c>
    </row>
    <row r="93" spans="1:4" ht="12.75">
      <c r="A93" s="287" t="s">
        <v>3483</v>
      </c>
      <c r="B93" s="268" t="s">
        <v>3444</v>
      </c>
      <c r="C93" s="288">
        <v>166906</v>
      </c>
      <c r="D93" s="289">
        <v>166906</v>
      </c>
    </row>
    <row r="94" spans="1:4" ht="12.75">
      <c r="A94" s="287" t="s">
        <v>3484</v>
      </c>
      <c r="B94" s="268" t="s">
        <v>3444</v>
      </c>
      <c r="C94" s="288">
        <v>336400</v>
      </c>
      <c r="D94" s="289">
        <v>336400</v>
      </c>
    </row>
    <row r="95" spans="1:4" ht="12.75">
      <c r="A95" s="287" t="s">
        <v>3484</v>
      </c>
      <c r="B95" s="268" t="s">
        <v>3444</v>
      </c>
      <c r="C95" s="288">
        <v>98246</v>
      </c>
      <c r="D95" s="289">
        <v>98246</v>
      </c>
    </row>
    <row r="96" spans="1:4" ht="12.75">
      <c r="A96" s="287" t="s">
        <v>3485</v>
      </c>
      <c r="B96" s="268" t="s">
        <v>3444</v>
      </c>
      <c r="C96" s="288">
        <v>550000</v>
      </c>
      <c r="D96" s="289">
        <v>550000</v>
      </c>
    </row>
    <row r="97" spans="1:4" ht="12.75">
      <c r="A97" s="287" t="s">
        <v>3485</v>
      </c>
      <c r="B97" s="268" t="s">
        <v>3444</v>
      </c>
      <c r="C97" s="288">
        <v>2000000</v>
      </c>
      <c r="D97" s="289">
        <v>2000000</v>
      </c>
    </row>
    <row r="98" spans="1:4" ht="12.75">
      <c r="A98" s="287" t="s">
        <v>3485</v>
      </c>
      <c r="B98" s="268" t="s">
        <v>3444</v>
      </c>
      <c r="C98" s="288">
        <v>156419</v>
      </c>
      <c r="D98" s="289">
        <v>156419</v>
      </c>
    </row>
    <row r="99" spans="1:4" ht="12.75">
      <c r="A99" s="287" t="s">
        <v>3485</v>
      </c>
      <c r="B99" s="268" t="s">
        <v>3444</v>
      </c>
      <c r="C99" s="288">
        <v>835000</v>
      </c>
      <c r="D99" s="289">
        <v>835000</v>
      </c>
    </row>
    <row r="100" spans="1:4" ht="12.75">
      <c r="A100" s="287" t="s">
        <v>1081</v>
      </c>
      <c r="B100" s="268" t="s">
        <v>3444</v>
      </c>
      <c r="C100" s="288">
        <v>120881</v>
      </c>
      <c r="D100" s="289">
        <v>120881</v>
      </c>
    </row>
    <row r="101" spans="1:4" ht="12.75">
      <c r="A101" s="287" t="s">
        <v>1081</v>
      </c>
      <c r="B101" s="268" t="s">
        <v>3444</v>
      </c>
      <c r="C101" s="288">
        <v>450741</v>
      </c>
      <c r="D101" s="289">
        <v>450741</v>
      </c>
    </row>
    <row r="102" spans="1:4" ht="12.75">
      <c r="A102" s="287" t="s">
        <v>1081</v>
      </c>
      <c r="B102" s="268" t="s">
        <v>3444</v>
      </c>
      <c r="C102" s="288">
        <v>262353</v>
      </c>
      <c r="D102" s="289">
        <v>262353</v>
      </c>
    </row>
    <row r="103" spans="1:4" ht="12.75">
      <c r="A103" s="287" t="s">
        <v>2479</v>
      </c>
      <c r="B103" s="268" t="s">
        <v>3444</v>
      </c>
      <c r="C103" s="288">
        <v>1141169</v>
      </c>
      <c r="D103" s="289">
        <v>1141169</v>
      </c>
    </row>
    <row r="104" spans="1:4" ht="12.75">
      <c r="A104" s="287" t="s">
        <v>3486</v>
      </c>
      <c r="B104" s="268" t="s">
        <v>3444</v>
      </c>
      <c r="C104" s="288">
        <v>723698</v>
      </c>
      <c r="D104" s="289">
        <v>723698</v>
      </c>
    </row>
    <row r="105" spans="1:4" ht="12.75">
      <c r="A105" s="287" t="s">
        <v>3487</v>
      </c>
      <c r="B105" s="268" t="s">
        <v>3444</v>
      </c>
      <c r="C105" s="288">
        <v>170786</v>
      </c>
      <c r="D105" s="289">
        <v>170786</v>
      </c>
    </row>
    <row r="106" spans="1:4" ht="12.75">
      <c r="A106" s="287" t="s">
        <v>3488</v>
      </c>
      <c r="B106" s="268" t="s">
        <v>3444</v>
      </c>
      <c r="C106" s="288">
        <v>852436</v>
      </c>
      <c r="D106" s="289">
        <v>852436</v>
      </c>
    </row>
    <row r="107" spans="1:4" ht="12.75">
      <c r="A107" s="287" t="s">
        <v>2980</v>
      </c>
      <c r="B107" s="268" t="s">
        <v>3444</v>
      </c>
      <c r="C107" s="288">
        <v>151328</v>
      </c>
      <c r="D107" s="289">
        <v>151328</v>
      </c>
    </row>
    <row r="108" spans="1:4" ht="12.75">
      <c r="A108" s="287" t="s">
        <v>3489</v>
      </c>
      <c r="B108" s="268" t="s">
        <v>3444</v>
      </c>
      <c r="C108" s="288">
        <v>77071</v>
      </c>
      <c r="D108" s="289">
        <v>77071</v>
      </c>
    </row>
    <row r="109" spans="1:4" ht="12.75">
      <c r="A109" s="287" t="s">
        <v>145</v>
      </c>
      <c r="B109" s="268" t="s">
        <v>3444</v>
      </c>
      <c r="C109" s="288">
        <v>637309</v>
      </c>
      <c r="D109" s="289">
        <v>637309</v>
      </c>
    </row>
    <row r="110" spans="1:4" ht="12.75">
      <c r="A110" s="287" t="s">
        <v>3490</v>
      </c>
      <c r="B110" s="268" t="s">
        <v>3444</v>
      </c>
      <c r="C110" s="288">
        <v>262000</v>
      </c>
      <c r="D110" s="289">
        <v>262000</v>
      </c>
    </row>
    <row r="111" spans="1:4" ht="12.75">
      <c r="A111" s="287" t="s">
        <v>3491</v>
      </c>
      <c r="B111" s="268" t="s">
        <v>3444</v>
      </c>
      <c r="C111" s="288">
        <v>630522</v>
      </c>
      <c r="D111" s="289">
        <v>630522</v>
      </c>
    </row>
    <row r="112" spans="1:4" ht="12.75">
      <c r="A112" s="287" t="s">
        <v>3491</v>
      </c>
      <c r="B112" s="268" t="s">
        <v>3444</v>
      </c>
      <c r="C112" s="288">
        <v>622438</v>
      </c>
      <c r="D112" s="289">
        <v>622438</v>
      </c>
    </row>
    <row r="113" spans="1:4" ht="12.75">
      <c r="A113" s="287" t="s">
        <v>3491</v>
      </c>
      <c r="B113" s="268" t="s">
        <v>3444</v>
      </c>
      <c r="C113" s="288">
        <v>693354</v>
      </c>
      <c r="D113" s="289">
        <v>693354</v>
      </c>
    </row>
    <row r="114" spans="1:4" ht="12.75">
      <c r="A114" s="287" t="s">
        <v>3492</v>
      </c>
      <c r="B114" s="268" t="s">
        <v>3444</v>
      </c>
      <c r="C114" s="288">
        <v>177738</v>
      </c>
      <c r="D114" s="289">
        <v>177738</v>
      </c>
    </row>
    <row r="115" spans="1:4" ht="12.75">
      <c r="A115" s="287" t="s">
        <v>3492</v>
      </c>
      <c r="B115" s="268" t="s">
        <v>3444</v>
      </c>
      <c r="C115" s="288">
        <v>1535968</v>
      </c>
      <c r="D115" s="289">
        <v>1535968</v>
      </c>
    </row>
    <row r="116" spans="1:4" ht="12.75">
      <c r="A116" s="287" t="s">
        <v>3493</v>
      </c>
      <c r="B116" s="268" t="s">
        <v>3444</v>
      </c>
      <c r="C116" s="288">
        <v>400000</v>
      </c>
      <c r="D116" s="289">
        <v>400000</v>
      </c>
    </row>
    <row r="117" spans="1:4" ht="12.75">
      <c r="A117" s="287" t="s">
        <v>3494</v>
      </c>
      <c r="B117" s="268" t="s">
        <v>3444</v>
      </c>
      <c r="C117" s="288">
        <v>474207</v>
      </c>
      <c r="D117" s="289">
        <v>474207</v>
      </c>
    </row>
    <row r="118" spans="1:4" ht="12.75">
      <c r="A118" s="287" t="s">
        <v>3494</v>
      </c>
      <c r="B118" s="268" t="s">
        <v>3444</v>
      </c>
      <c r="C118" s="288">
        <v>321397</v>
      </c>
      <c r="D118" s="289">
        <v>321397</v>
      </c>
    </row>
    <row r="119" spans="1:4" ht="12.75">
      <c r="A119" s="287" t="s">
        <v>3495</v>
      </c>
      <c r="B119" s="268" t="s">
        <v>3444</v>
      </c>
      <c r="C119" s="288">
        <v>65453</v>
      </c>
      <c r="D119" s="289">
        <v>65453</v>
      </c>
    </row>
    <row r="120" spans="1:4" ht="12.75">
      <c r="A120" s="287" t="s">
        <v>3496</v>
      </c>
      <c r="B120" s="268" t="s">
        <v>3444</v>
      </c>
      <c r="C120" s="288">
        <v>312158</v>
      </c>
      <c r="D120" s="289">
        <v>312158</v>
      </c>
    </row>
    <row r="121" spans="1:4" ht="12.75">
      <c r="A121" s="287" t="s">
        <v>3497</v>
      </c>
      <c r="B121" s="268" t="s">
        <v>3444</v>
      </c>
      <c r="C121" s="288">
        <v>335903</v>
      </c>
      <c r="D121" s="289">
        <v>335903</v>
      </c>
    </row>
    <row r="122" spans="1:4" ht="12.75">
      <c r="A122" s="287" t="s">
        <v>3498</v>
      </c>
      <c r="B122" s="268" t="s">
        <v>3444</v>
      </c>
      <c r="C122" s="288">
        <v>240000</v>
      </c>
      <c r="D122" s="289">
        <v>240000</v>
      </c>
    </row>
    <row r="123" spans="1:4" ht="12.75">
      <c r="A123" s="287" t="s">
        <v>3498</v>
      </c>
      <c r="B123" s="268" t="s">
        <v>3444</v>
      </c>
      <c r="C123" s="288">
        <v>493218</v>
      </c>
      <c r="D123" s="289">
        <v>493218</v>
      </c>
    </row>
    <row r="124" spans="1:4" ht="12.75">
      <c r="A124" s="287" t="s">
        <v>3499</v>
      </c>
      <c r="B124" s="268" t="s">
        <v>3444</v>
      </c>
      <c r="C124" s="288">
        <v>60000</v>
      </c>
      <c r="D124" s="289">
        <v>60000</v>
      </c>
    </row>
    <row r="125" spans="1:4" ht="12.75">
      <c r="A125" s="287" t="s">
        <v>3499</v>
      </c>
      <c r="B125" s="268" t="s">
        <v>3444</v>
      </c>
      <c r="C125" s="288">
        <v>50000</v>
      </c>
      <c r="D125" s="289">
        <v>50000</v>
      </c>
    </row>
    <row r="126" spans="1:4" ht="12.75">
      <c r="A126" s="287" t="s">
        <v>3500</v>
      </c>
      <c r="B126" s="268" t="s">
        <v>3444</v>
      </c>
      <c r="C126" s="288">
        <v>95000</v>
      </c>
      <c r="D126" s="289">
        <v>95000</v>
      </c>
    </row>
    <row r="127" spans="1:4" ht="12.75">
      <c r="A127" s="287" t="s">
        <v>3500</v>
      </c>
      <c r="B127" s="268" t="s">
        <v>3444</v>
      </c>
      <c r="C127" s="288">
        <v>112383</v>
      </c>
      <c r="D127" s="289">
        <v>112383</v>
      </c>
    </row>
    <row r="128" spans="1:4" ht="12.75">
      <c r="A128" s="287" t="s">
        <v>3500</v>
      </c>
      <c r="B128" s="268" t="s">
        <v>3444</v>
      </c>
      <c r="C128" s="288">
        <v>38944</v>
      </c>
      <c r="D128" s="289">
        <v>38944</v>
      </c>
    </row>
    <row r="129" spans="1:4" ht="12.75">
      <c r="A129" s="287" t="s">
        <v>3500</v>
      </c>
      <c r="B129" s="268" t="s">
        <v>3444</v>
      </c>
      <c r="C129" s="288">
        <v>130271</v>
      </c>
      <c r="D129" s="289">
        <v>130271</v>
      </c>
    </row>
    <row r="130" spans="1:4" ht="12.75">
      <c r="A130" s="287" t="s">
        <v>3500</v>
      </c>
      <c r="B130" s="268" t="s">
        <v>3444</v>
      </c>
      <c r="C130" s="288">
        <v>70129</v>
      </c>
      <c r="D130" s="289">
        <v>70129</v>
      </c>
    </row>
    <row r="131" spans="1:4" ht="12.75">
      <c r="A131" s="287" t="s">
        <v>3501</v>
      </c>
      <c r="B131" s="268" t="s">
        <v>3444</v>
      </c>
      <c r="C131" s="288">
        <v>60000</v>
      </c>
      <c r="D131" s="289">
        <v>60000</v>
      </c>
    </row>
    <row r="132" spans="1:4" ht="12.75">
      <c r="A132" s="291" t="s">
        <v>3502</v>
      </c>
      <c r="B132" s="268" t="s">
        <v>3444</v>
      </c>
      <c r="C132" s="288">
        <v>290708</v>
      </c>
      <c r="D132" s="289">
        <v>290708</v>
      </c>
    </row>
    <row r="133" spans="1:4" ht="12.75">
      <c r="A133" s="287" t="s">
        <v>3502</v>
      </c>
      <c r="B133" s="268" t="s">
        <v>3444</v>
      </c>
      <c r="C133" s="288">
        <v>1121765</v>
      </c>
      <c r="D133" s="289">
        <v>1121765</v>
      </c>
    </row>
    <row r="134" spans="1:4" ht="12.75">
      <c r="A134" s="287" t="s">
        <v>3503</v>
      </c>
      <c r="B134" s="268" t="s">
        <v>3444</v>
      </c>
      <c r="C134" s="288">
        <v>435101</v>
      </c>
      <c r="D134" s="289">
        <v>435101</v>
      </c>
    </row>
    <row r="135" spans="1:4" ht="12.75">
      <c r="A135" s="287" t="s">
        <v>3504</v>
      </c>
      <c r="B135" s="268" t="s">
        <v>3444</v>
      </c>
      <c r="C135" s="288">
        <v>294451</v>
      </c>
      <c r="D135" s="289">
        <v>294451</v>
      </c>
    </row>
    <row r="136" spans="1:4" ht="12.75">
      <c r="A136" s="291" t="s">
        <v>3504</v>
      </c>
      <c r="B136" s="268" t="s">
        <v>3444</v>
      </c>
      <c r="C136" s="288">
        <v>334743</v>
      </c>
      <c r="D136" s="289">
        <v>334743</v>
      </c>
    </row>
    <row r="137" spans="1:4" ht="12.75">
      <c r="A137" s="287" t="s">
        <v>3504</v>
      </c>
      <c r="B137" s="268" t="s">
        <v>3444</v>
      </c>
      <c r="C137" s="288">
        <v>74092</v>
      </c>
      <c r="D137" s="289">
        <v>74092</v>
      </c>
    </row>
    <row r="138" spans="1:4" ht="12.75">
      <c r="A138" s="287" t="s">
        <v>3505</v>
      </c>
      <c r="B138" s="268" t="s">
        <v>3444</v>
      </c>
      <c r="C138" s="288">
        <v>283500</v>
      </c>
      <c r="D138" s="289">
        <v>283500</v>
      </c>
    </row>
    <row r="139" spans="1:4" ht="12.75">
      <c r="A139" s="287" t="s">
        <v>3505</v>
      </c>
      <c r="B139" s="268" t="s">
        <v>3444</v>
      </c>
      <c r="C139" s="288">
        <v>214202</v>
      </c>
      <c r="D139" s="289">
        <v>214202</v>
      </c>
    </row>
    <row r="140" spans="1:4" ht="12.75">
      <c r="A140" s="287"/>
      <c r="B140" s="268"/>
      <c r="C140" s="288"/>
      <c r="D140" s="289"/>
    </row>
    <row r="141" spans="1:4" ht="12.75">
      <c r="A141" s="287" t="s">
        <v>3457</v>
      </c>
      <c r="B141" s="292" t="s">
        <v>3444</v>
      </c>
      <c r="C141" s="288">
        <v>2390000</v>
      </c>
      <c r="D141" s="289">
        <v>2390000</v>
      </c>
    </row>
    <row r="142" spans="1:4" ht="12.75">
      <c r="A142" s="287" t="s">
        <v>3458</v>
      </c>
      <c r="B142" s="268" t="s">
        <v>3444</v>
      </c>
      <c r="C142" s="288">
        <v>1210000</v>
      </c>
      <c r="D142" s="289">
        <v>1210000</v>
      </c>
    </row>
    <row r="143" spans="1:4" ht="12.75">
      <c r="A143" s="287" t="s">
        <v>2957</v>
      </c>
      <c r="B143" s="268" t="s">
        <v>3444</v>
      </c>
      <c r="C143" s="288">
        <v>2680000</v>
      </c>
      <c r="D143" s="289">
        <v>2680000</v>
      </c>
    </row>
    <row r="144" spans="1:4" ht="12.75">
      <c r="A144" s="291" t="s">
        <v>398</v>
      </c>
      <c r="B144" s="268" t="s">
        <v>3444</v>
      </c>
      <c r="C144" s="288">
        <v>2450000</v>
      </c>
      <c r="D144" s="289">
        <v>2450000</v>
      </c>
    </row>
    <row r="145" spans="1:4" ht="12.75">
      <c r="A145" s="287" t="s">
        <v>398</v>
      </c>
      <c r="B145" s="268" t="s">
        <v>3444</v>
      </c>
      <c r="C145" s="288">
        <v>14695000</v>
      </c>
      <c r="D145" s="289">
        <v>14695000</v>
      </c>
    </row>
    <row r="146" spans="1:4" ht="12.75">
      <c r="A146" s="287" t="s">
        <v>3506</v>
      </c>
      <c r="B146" s="268" t="s">
        <v>3444</v>
      </c>
      <c r="C146" s="288">
        <v>575000</v>
      </c>
      <c r="D146" s="289">
        <v>575000</v>
      </c>
    </row>
    <row r="147" spans="1:4" ht="12.75">
      <c r="A147" s="287"/>
      <c r="B147" s="268"/>
      <c r="C147" s="288"/>
      <c r="D147" s="289"/>
    </row>
    <row r="148" spans="1:4" ht="12.75">
      <c r="A148" s="287" t="s">
        <v>3507</v>
      </c>
      <c r="B148" s="292" t="s">
        <v>3508</v>
      </c>
      <c r="C148" s="288">
        <v>63100</v>
      </c>
      <c r="D148" s="289">
        <v>63100</v>
      </c>
    </row>
    <row r="149" spans="1:4" ht="12.75">
      <c r="A149" s="287" t="s">
        <v>1680</v>
      </c>
      <c r="B149" s="268" t="s">
        <v>3509</v>
      </c>
      <c r="C149" s="288">
        <v>300000</v>
      </c>
      <c r="D149" s="289">
        <v>300000</v>
      </c>
    </row>
    <row r="150" spans="1:4" ht="12.75">
      <c r="A150" s="287" t="s">
        <v>1680</v>
      </c>
      <c r="B150" s="268" t="s">
        <v>3510</v>
      </c>
      <c r="C150" s="288">
        <v>221000</v>
      </c>
      <c r="D150" s="289">
        <v>221000</v>
      </c>
    </row>
    <row r="151" spans="1:4" ht="12.75">
      <c r="A151" s="291" t="s">
        <v>3511</v>
      </c>
      <c r="B151" s="268" t="s">
        <v>3512</v>
      </c>
      <c r="C151" s="288">
        <v>61700</v>
      </c>
      <c r="D151" s="289">
        <v>61700</v>
      </c>
    </row>
    <row r="152" spans="1:4" ht="12.75">
      <c r="A152" s="287" t="s">
        <v>3513</v>
      </c>
      <c r="B152" s="268" t="s">
        <v>3514</v>
      </c>
      <c r="C152" s="288">
        <v>26600</v>
      </c>
      <c r="D152" s="289">
        <v>26600</v>
      </c>
    </row>
    <row r="153" spans="1:4" ht="12.75">
      <c r="A153" s="287" t="s">
        <v>3515</v>
      </c>
      <c r="B153" s="268" t="s">
        <v>3516</v>
      </c>
      <c r="C153" s="288">
        <v>32700</v>
      </c>
      <c r="D153" s="289">
        <v>32700</v>
      </c>
    </row>
    <row r="154" spans="1:4" ht="12.75">
      <c r="A154" s="287" t="s">
        <v>3515</v>
      </c>
      <c r="B154" s="268" t="s">
        <v>3517</v>
      </c>
      <c r="C154" s="288">
        <v>30100</v>
      </c>
      <c r="D154" s="289">
        <v>30100</v>
      </c>
    </row>
    <row r="155" spans="1:4" ht="12.75">
      <c r="A155" s="287" t="s">
        <v>3455</v>
      </c>
      <c r="B155" s="268" t="s">
        <v>3518</v>
      </c>
      <c r="C155" s="288">
        <v>69700</v>
      </c>
      <c r="D155" s="289">
        <v>69700</v>
      </c>
    </row>
    <row r="156" spans="1:4" ht="12.75">
      <c r="A156" s="287" t="s">
        <v>3455</v>
      </c>
      <c r="B156" s="268" t="s">
        <v>3519</v>
      </c>
      <c r="C156" s="288">
        <v>22900</v>
      </c>
      <c r="D156" s="289">
        <v>22900</v>
      </c>
    </row>
    <row r="157" spans="1:4" ht="12.75">
      <c r="A157" s="287" t="s">
        <v>3520</v>
      </c>
      <c r="B157" s="268" t="s">
        <v>3521</v>
      </c>
      <c r="C157" s="288">
        <v>73300</v>
      </c>
      <c r="D157" s="289">
        <v>73300</v>
      </c>
    </row>
    <row r="158" spans="1:4" ht="12.75">
      <c r="A158" s="291" t="s">
        <v>3522</v>
      </c>
      <c r="B158" s="268" t="s">
        <v>3523</v>
      </c>
      <c r="C158" s="288">
        <v>47700</v>
      </c>
      <c r="D158" s="289">
        <v>47700</v>
      </c>
    </row>
    <row r="159" spans="1:4" ht="12.75">
      <c r="A159" s="287" t="s">
        <v>3524</v>
      </c>
      <c r="B159" s="268" t="s">
        <v>3525</v>
      </c>
      <c r="C159" s="288">
        <v>37500</v>
      </c>
      <c r="D159" s="289">
        <v>37500</v>
      </c>
    </row>
    <row r="160" spans="1:4" ht="12.75">
      <c r="A160" s="287" t="s">
        <v>3526</v>
      </c>
      <c r="B160" s="268" t="s">
        <v>3527</v>
      </c>
      <c r="C160" s="288">
        <v>270750</v>
      </c>
      <c r="D160" s="289">
        <v>270750</v>
      </c>
    </row>
    <row r="161" spans="1:4" ht="12.75">
      <c r="A161" s="287" t="s">
        <v>3528</v>
      </c>
      <c r="B161" s="268" t="s">
        <v>3529</v>
      </c>
      <c r="C161" s="288">
        <v>10100</v>
      </c>
      <c r="D161" s="289">
        <v>10100</v>
      </c>
    </row>
    <row r="162" spans="1:4" ht="12.75">
      <c r="A162" s="287" t="s">
        <v>3530</v>
      </c>
      <c r="B162" s="268" t="s">
        <v>3531</v>
      </c>
      <c r="C162" s="288">
        <v>55900</v>
      </c>
      <c r="D162" s="289">
        <v>55900</v>
      </c>
    </row>
    <row r="163" spans="1:4" ht="12.75">
      <c r="A163" s="287" t="s">
        <v>3532</v>
      </c>
      <c r="B163" s="268" t="s">
        <v>3533</v>
      </c>
      <c r="C163" s="288">
        <v>73300</v>
      </c>
      <c r="D163" s="289">
        <v>73300</v>
      </c>
    </row>
    <row r="164" spans="1:4" ht="12.75">
      <c r="A164" s="287" t="s">
        <v>3534</v>
      </c>
      <c r="B164" s="268" t="s">
        <v>3535</v>
      </c>
      <c r="C164" s="288">
        <v>73200</v>
      </c>
      <c r="D164" s="289">
        <v>73200</v>
      </c>
    </row>
    <row r="165" spans="1:4" ht="12.75">
      <c r="A165" s="291" t="s">
        <v>3536</v>
      </c>
      <c r="B165" s="268" t="s">
        <v>3537</v>
      </c>
      <c r="C165" s="288">
        <v>50300</v>
      </c>
      <c r="D165" s="289">
        <v>50300</v>
      </c>
    </row>
    <row r="166" spans="1:4" ht="12.75">
      <c r="A166" s="287" t="s">
        <v>3538</v>
      </c>
      <c r="B166" s="268" t="s">
        <v>3539</v>
      </c>
      <c r="C166" s="288">
        <v>62900</v>
      </c>
      <c r="D166" s="289">
        <v>62900</v>
      </c>
    </row>
    <row r="167" spans="1:4" ht="12.75">
      <c r="A167" s="287" t="s">
        <v>3540</v>
      </c>
      <c r="B167" s="268" t="s">
        <v>3541</v>
      </c>
      <c r="C167" s="288">
        <v>69300</v>
      </c>
      <c r="D167" s="289">
        <v>69300</v>
      </c>
    </row>
    <row r="168" spans="1:4" ht="12.75">
      <c r="A168" s="287" t="s">
        <v>3542</v>
      </c>
      <c r="B168" s="268" t="s">
        <v>3543</v>
      </c>
      <c r="C168" s="288">
        <v>73300</v>
      </c>
      <c r="D168" s="289">
        <v>73300</v>
      </c>
    </row>
    <row r="169" spans="1:4" ht="12.75">
      <c r="A169" s="287" t="s">
        <v>3544</v>
      </c>
      <c r="B169" s="268" t="s">
        <v>3545</v>
      </c>
      <c r="C169" s="288">
        <v>57200</v>
      </c>
      <c r="D169" s="289">
        <v>57200</v>
      </c>
    </row>
    <row r="170" spans="1:4" ht="12.75">
      <c r="A170" s="287" t="s">
        <v>3546</v>
      </c>
      <c r="B170" s="268" t="s">
        <v>3547</v>
      </c>
      <c r="C170" s="288">
        <v>229850</v>
      </c>
      <c r="D170" s="289">
        <v>229850</v>
      </c>
    </row>
    <row r="171" spans="1:4" ht="12.75">
      <c r="A171" s="287" t="s">
        <v>3546</v>
      </c>
      <c r="B171" s="268" t="s">
        <v>3548</v>
      </c>
      <c r="C171" s="288">
        <v>41800</v>
      </c>
      <c r="D171" s="289">
        <v>41800</v>
      </c>
    </row>
    <row r="172" spans="1:4" ht="12.75">
      <c r="A172" s="291" t="s">
        <v>3546</v>
      </c>
      <c r="B172" s="268" t="s">
        <v>3549</v>
      </c>
      <c r="C172" s="288">
        <v>33800</v>
      </c>
      <c r="D172" s="289">
        <v>33800</v>
      </c>
    </row>
    <row r="173" spans="1:4" ht="12.75">
      <c r="A173" s="287" t="s">
        <v>3546</v>
      </c>
      <c r="B173" s="268" t="s">
        <v>3550</v>
      </c>
      <c r="C173" s="288">
        <v>31100</v>
      </c>
      <c r="D173" s="289">
        <v>31100</v>
      </c>
    </row>
    <row r="174" spans="1:4" ht="12.75">
      <c r="A174" s="287" t="s">
        <v>3551</v>
      </c>
      <c r="B174" s="268" t="s">
        <v>3552</v>
      </c>
      <c r="C174" s="288">
        <v>34600</v>
      </c>
      <c r="D174" s="289">
        <v>34600</v>
      </c>
    </row>
    <row r="175" spans="1:4" ht="12.75">
      <c r="A175" s="287" t="s">
        <v>1699</v>
      </c>
      <c r="B175" s="268" t="s">
        <v>3553</v>
      </c>
      <c r="C175" s="288">
        <v>14200</v>
      </c>
      <c r="D175" s="289">
        <v>14200</v>
      </c>
    </row>
    <row r="176" spans="1:4" ht="12.75">
      <c r="A176" s="287" t="s">
        <v>3554</v>
      </c>
      <c r="B176" s="268" t="s">
        <v>3555</v>
      </c>
      <c r="C176" s="288">
        <v>13100</v>
      </c>
      <c r="D176" s="289">
        <v>13100</v>
      </c>
    </row>
    <row r="177" spans="1:4" ht="12.75">
      <c r="A177" s="287" t="s">
        <v>3556</v>
      </c>
      <c r="B177" s="268" t="s">
        <v>3557</v>
      </c>
      <c r="C177" s="288">
        <v>62400</v>
      </c>
      <c r="D177" s="289">
        <v>62400</v>
      </c>
    </row>
    <row r="178" spans="1:4" ht="12.75">
      <c r="A178" s="287" t="s">
        <v>2957</v>
      </c>
      <c r="B178" s="268" t="s">
        <v>3558</v>
      </c>
      <c r="C178" s="288">
        <v>56000</v>
      </c>
      <c r="D178" s="289">
        <v>56000</v>
      </c>
    </row>
    <row r="179" spans="1:4" ht="12.75">
      <c r="A179" s="291" t="s">
        <v>2957</v>
      </c>
      <c r="B179" s="268" t="s">
        <v>3559</v>
      </c>
      <c r="C179" s="288">
        <v>58300</v>
      </c>
      <c r="D179" s="289">
        <v>58300</v>
      </c>
    </row>
    <row r="180" spans="1:4" ht="12.75">
      <c r="A180" s="287" t="s">
        <v>3482</v>
      </c>
      <c r="B180" s="268" t="s">
        <v>3560</v>
      </c>
      <c r="C180" s="288">
        <v>47100</v>
      </c>
      <c r="D180" s="289">
        <v>47100</v>
      </c>
    </row>
    <row r="181" spans="1:4" ht="12.75">
      <c r="A181" s="287" t="s">
        <v>3482</v>
      </c>
      <c r="B181" s="268" t="s">
        <v>3561</v>
      </c>
      <c r="C181" s="288">
        <v>278400</v>
      </c>
      <c r="D181" s="289">
        <v>278400</v>
      </c>
    </row>
    <row r="182" spans="1:4" ht="12.75">
      <c r="A182" s="287" t="s">
        <v>145</v>
      </c>
      <c r="B182" s="268" t="s">
        <v>3562</v>
      </c>
      <c r="C182" s="288">
        <v>63100</v>
      </c>
      <c r="D182" s="289">
        <v>63100</v>
      </c>
    </row>
    <row r="183" spans="1:4" ht="12.75">
      <c r="A183" s="287" t="s">
        <v>145</v>
      </c>
      <c r="B183" s="268" t="s">
        <v>3563</v>
      </c>
      <c r="C183" s="288">
        <v>58900</v>
      </c>
      <c r="D183" s="289">
        <v>58900</v>
      </c>
    </row>
    <row r="184" spans="1:4" ht="12.75">
      <c r="A184" s="287" t="s">
        <v>145</v>
      </c>
      <c r="B184" s="268" t="s">
        <v>3564</v>
      </c>
      <c r="C184" s="288">
        <v>28400</v>
      </c>
      <c r="D184" s="289">
        <v>28400</v>
      </c>
    </row>
    <row r="185" spans="1:4" ht="12.75">
      <c r="A185" s="287" t="s">
        <v>3565</v>
      </c>
      <c r="B185" s="268" t="s">
        <v>3566</v>
      </c>
      <c r="C185" s="288">
        <v>52600</v>
      </c>
      <c r="D185" s="289">
        <v>52600</v>
      </c>
    </row>
    <row r="186" spans="1:4" ht="12.75">
      <c r="A186" s="291" t="s">
        <v>3567</v>
      </c>
      <c r="B186" s="268" t="s">
        <v>3568</v>
      </c>
      <c r="C186" s="288">
        <v>10300</v>
      </c>
      <c r="D186" s="289">
        <v>10300</v>
      </c>
    </row>
    <row r="187" spans="1:4" ht="12.75">
      <c r="A187" s="287" t="s">
        <v>3569</v>
      </c>
      <c r="B187" s="268" t="s">
        <v>3570</v>
      </c>
      <c r="C187" s="288">
        <v>57800</v>
      </c>
      <c r="D187" s="289">
        <v>57800</v>
      </c>
    </row>
    <row r="188" spans="1:4" ht="12.75">
      <c r="A188" s="287" t="s">
        <v>3571</v>
      </c>
      <c r="B188" s="268" t="s">
        <v>3572</v>
      </c>
      <c r="C188" s="288">
        <v>69200</v>
      </c>
      <c r="D188" s="289">
        <v>69200</v>
      </c>
    </row>
    <row r="189" spans="1:4" ht="12.75">
      <c r="A189" s="287" t="s">
        <v>3573</v>
      </c>
      <c r="B189" s="268" t="s">
        <v>3574</v>
      </c>
      <c r="C189" s="288">
        <v>73600</v>
      </c>
      <c r="D189" s="289">
        <v>73600</v>
      </c>
    </row>
    <row r="190" spans="1:4" ht="12.75">
      <c r="A190" s="287" t="s">
        <v>3575</v>
      </c>
      <c r="B190" s="268" t="s">
        <v>3576</v>
      </c>
      <c r="C190" s="288">
        <v>73600</v>
      </c>
      <c r="D190" s="289">
        <v>73600</v>
      </c>
    </row>
    <row r="191" spans="1:4" ht="12.75">
      <c r="A191" s="287" t="s">
        <v>3577</v>
      </c>
      <c r="B191" s="268" t="s">
        <v>3578</v>
      </c>
      <c r="C191" s="288">
        <v>49700</v>
      </c>
      <c r="D191" s="289">
        <v>49700</v>
      </c>
    </row>
    <row r="192" spans="1:4" ht="12.75">
      <c r="A192" s="287" t="s">
        <v>3491</v>
      </c>
      <c r="B192" s="268" t="s">
        <v>3579</v>
      </c>
      <c r="C192" s="288">
        <v>48800</v>
      </c>
      <c r="D192" s="289">
        <v>48800</v>
      </c>
    </row>
    <row r="193" spans="1:4" ht="12.75">
      <c r="A193" s="291" t="s">
        <v>3580</v>
      </c>
      <c r="B193" s="268" t="s">
        <v>3581</v>
      </c>
      <c r="C193" s="288">
        <v>62300</v>
      </c>
      <c r="D193" s="289">
        <v>62300</v>
      </c>
    </row>
    <row r="194" spans="1:4" ht="12.75">
      <c r="A194" s="287" t="s">
        <v>3582</v>
      </c>
      <c r="B194" s="268" t="s">
        <v>3583</v>
      </c>
      <c r="C194" s="288">
        <v>49500</v>
      </c>
      <c r="D194" s="289">
        <v>49500</v>
      </c>
    </row>
    <row r="195" spans="1:4" ht="12.75">
      <c r="A195" s="287" t="s">
        <v>3584</v>
      </c>
      <c r="B195" s="268" t="s">
        <v>3585</v>
      </c>
      <c r="C195" s="288">
        <v>38300</v>
      </c>
      <c r="D195" s="289">
        <v>38300</v>
      </c>
    </row>
    <row r="196" spans="1:4" ht="12.75">
      <c r="A196" s="287" t="s">
        <v>3586</v>
      </c>
      <c r="B196" s="268" t="s">
        <v>3587</v>
      </c>
      <c r="C196" s="288">
        <v>10500</v>
      </c>
      <c r="D196" s="289">
        <v>10500</v>
      </c>
    </row>
    <row r="197" spans="1:4" ht="12.75">
      <c r="A197" s="287" t="s">
        <v>3586</v>
      </c>
      <c r="B197" s="268" t="s">
        <v>3588</v>
      </c>
      <c r="C197" s="288">
        <v>10500</v>
      </c>
      <c r="D197" s="289">
        <v>10500</v>
      </c>
    </row>
    <row r="198" spans="1:4" ht="12.75">
      <c r="A198" s="287" t="s">
        <v>3504</v>
      </c>
      <c r="B198" s="268" t="s">
        <v>3589</v>
      </c>
      <c r="C198" s="288">
        <v>10300</v>
      </c>
      <c r="D198" s="289">
        <v>10300</v>
      </c>
    </row>
    <row r="199" spans="1:4" ht="12.75">
      <c r="A199" s="287" t="s">
        <v>820</v>
      </c>
      <c r="B199" s="292" t="s">
        <v>3590</v>
      </c>
      <c r="C199" s="288">
        <v>30600</v>
      </c>
      <c r="D199" s="289">
        <v>30600</v>
      </c>
    </row>
    <row r="200" spans="1:4" ht="13.5" thickBot="1">
      <c r="A200" s="293" t="s">
        <v>3501</v>
      </c>
      <c r="B200" s="294" t="s">
        <v>3591</v>
      </c>
      <c r="C200" s="295">
        <v>18800</v>
      </c>
      <c r="D200" s="296">
        <v>18800</v>
      </c>
    </row>
  </sheetData>
  <sheetProtection/>
  <mergeCells count="1">
    <mergeCell ref="A1:B1"/>
  </mergeCells>
  <printOptions/>
  <pageMargins left="0.7086614173228347" right="0.7086614173228347" top="0.7874015748031497" bottom="0.7874015748031497" header="0.31496062992125984" footer="0.31496062992125984"/>
  <pageSetup firstPageNumber="42" useFirstPageNumber="1" fitToHeight="0" fitToWidth="1" horizontalDpi="600" verticalDpi="600" orientation="portrait" paperSize="9" scale="91" r:id="rId1"/>
  <headerFooter>
    <oddFooter>&amp;CStránka &amp;P&amp;RTab. č.10 Krajské dotační programy - kap.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G4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2.57421875" style="26" customWidth="1"/>
    <col min="2" max="2" width="24.421875" style="90" customWidth="1"/>
    <col min="3" max="3" width="37.28125" style="26" customWidth="1"/>
    <col min="4" max="4" width="15.00390625" style="113" customWidth="1"/>
    <col min="5" max="5" width="14.8515625" style="114" customWidth="1"/>
    <col min="7" max="7" width="12.7109375" style="0" bestFit="1" customWidth="1"/>
  </cols>
  <sheetData>
    <row r="1" spans="1:5" s="7" customFormat="1" ht="15.75">
      <c r="A1" s="309" t="s">
        <v>240</v>
      </c>
      <c r="B1" s="309"/>
      <c r="C1" s="309"/>
      <c r="D1" s="159">
        <f>SUM(D9:D48)</f>
        <v>4142000</v>
      </c>
      <c r="E1" s="160">
        <f>SUM(E9:E48)</f>
        <v>4142000</v>
      </c>
    </row>
    <row r="2" spans="1:5" s="137" customFormat="1" ht="15">
      <c r="A2" s="306" t="s">
        <v>544</v>
      </c>
      <c r="B2" s="306"/>
      <c r="C2" s="306"/>
      <c r="D2" s="306"/>
      <c r="E2" s="306"/>
    </row>
    <row r="3" spans="1:5" s="137" customFormat="1" ht="15">
      <c r="A3" s="306" t="s">
        <v>543</v>
      </c>
      <c r="B3" s="306"/>
      <c r="C3" s="306"/>
      <c r="D3" s="306"/>
      <c r="E3" s="306"/>
    </row>
    <row r="4" spans="1:5" s="137" customFormat="1" ht="15">
      <c r="A4" s="307" t="s">
        <v>542</v>
      </c>
      <c r="B4" s="307"/>
      <c r="C4" s="307"/>
      <c r="D4" s="307"/>
      <c r="E4" s="307"/>
    </row>
    <row r="5" spans="1:5" s="137" customFormat="1" ht="15">
      <c r="A5" s="308" t="s">
        <v>541</v>
      </c>
      <c r="B5" s="308"/>
      <c r="C5" s="308"/>
      <c r="D5" s="308"/>
      <c r="E5" s="308"/>
    </row>
    <row r="6" spans="1:7" s="137" customFormat="1" ht="15">
      <c r="A6" s="306" t="s">
        <v>540</v>
      </c>
      <c r="B6" s="306"/>
      <c r="C6" s="306"/>
      <c r="D6" s="306"/>
      <c r="E6" s="306"/>
      <c r="G6" s="138"/>
    </row>
    <row r="7" spans="1:7" s="137" customFormat="1" ht="15.75" thickBot="1">
      <c r="A7" s="216"/>
      <c r="B7" s="216"/>
      <c r="C7" s="216"/>
      <c r="D7" s="216"/>
      <c r="E7" s="216"/>
      <c r="G7" s="138"/>
    </row>
    <row r="8" spans="1:5" s="115" customFormat="1" ht="26.25" thickBot="1">
      <c r="A8" s="117" t="s">
        <v>0</v>
      </c>
      <c r="B8" s="118" t="s">
        <v>122</v>
      </c>
      <c r="C8" s="118" t="s">
        <v>242</v>
      </c>
      <c r="D8" s="119" t="s">
        <v>3437</v>
      </c>
      <c r="E8" s="120" t="s">
        <v>3435</v>
      </c>
    </row>
    <row r="9" spans="1:5" s="2" customFormat="1" ht="25.5">
      <c r="A9" s="121" t="s">
        <v>714</v>
      </c>
      <c r="B9" s="122" t="s">
        <v>715</v>
      </c>
      <c r="C9" s="123" t="s">
        <v>716</v>
      </c>
      <c r="D9" s="124">
        <v>55000</v>
      </c>
      <c r="E9" s="125">
        <v>55000</v>
      </c>
    </row>
    <row r="10" spans="1:5" s="2" customFormat="1" ht="25.5">
      <c r="A10" s="126" t="s">
        <v>717</v>
      </c>
      <c r="B10" s="94" t="s">
        <v>718</v>
      </c>
      <c r="C10" s="95" t="s">
        <v>719</v>
      </c>
      <c r="D10" s="112">
        <v>200000</v>
      </c>
      <c r="E10" s="127">
        <v>200000</v>
      </c>
    </row>
    <row r="11" spans="1:5" s="2" customFormat="1" ht="12.75">
      <c r="A11" s="126" t="s">
        <v>720</v>
      </c>
      <c r="B11" s="94" t="s">
        <v>721</v>
      </c>
      <c r="C11" s="95" t="s">
        <v>722</v>
      </c>
      <c r="D11" s="112">
        <v>99000</v>
      </c>
      <c r="E11" s="127">
        <v>99000</v>
      </c>
    </row>
    <row r="12" spans="1:5" s="2" customFormat="1" ht="25.5">
      <c r="A12" s="126" t="s">
        <v>723</v>
      </c>
      <c r="B12" s="94" t="s">
        <v>523</v>
      </c>
      <c r="C12" s="95" t="s">
        <v>724</v>
      </c>
      <c r="D12" s="112">
        <v>173600</v>
      </c>
      <c r="E12" s="127">
        <v>173600</v>
      </c>
    </row>
    <row r="13" spans="1:5" s="2" customFormat="1" ht="25.5">
      <c r="A13" s="126" t="s">
        <v>725</v>
      </c>
      <c r="B13" s="94" t="s">
        <v>726</v>
      </c>
      <c r="C13" s="95" t="s">
        <v>727</v>
      </c>
      <c r="D13" s="112">
        <v>88900</v>
      </c>
      <c r="E13" s="127">
        <v>88900</v>
      </c>
    </row>
    <row r="14" spans="1:5" s="2" customFormat="1" ht="25.5">
      <c r="A14" s="126" t="s">
        <v>728</v>
      </c>
      <c r="B14" s="94" t="s">
        <v>412</v>
      </c>
      <c r="C14" s="95" t="s">
        <v>729</v>
      </c>
      <c r="D14" s="112">
        <v>48200</v>
      </c>
      <c r="E14" s="127">
        <v>48200</v>
      </c>
    </row>
    <row r="15" spans="1:5" s="2" customFormat="1" ht="25.5">
      <c r="A15" s="126" t="s">
        <v>730</v>
      </c>
      <c r="B15" s="94" t="s">
        <v>731</v>
      </c>
      <c r="C15" s="95" t="s">
        <v>732</v>
      </c>
      <c r="D15" s="112">
        <v>102900</v>
      </c>
      <c r="E15" s="127">
        <v>102900</v>
      </c>
    </row>
    <row r="16" spans="1:5" s="2" customFormat="1" ht="25.5">
      <c r="A16" s="126" t="s">
        <v>733</v>
      </c>
      <c r="B16" s="94" t="s">
        <v>734</v>
      </c>
      <c r="C16" s="95" t="s">
        <v>735</v>
      </c>
      <c r="D16" s="112">
        <v>57400</v>
      </c>
      <c r="E16" s="127">
        <v>57400</v>
      </c>
    </row>
    <row r="17" spans="1:5" s="2" customFormat="1" ht="25.5">
      <c r="A17" s="128" t="s">
        <v>736</v>
      </c>
      <c r="B17" s="44" t="s">
        <v>218</v>
      </c>
      <c r="C17" s="91" t="s">
        <v>737</v>
      </c>
      <c r="D17" s="112">
        <v>120000</v>
      </c>
      <c r="E17" s="127">
        <v>120000</v>
      </c>
    </row>
    <row r="18" spans="1:5" s="2" customFormat="1" ht="25.5">
      <c r="A18" s="128" t="s">
        <v>738</v>
      </c>
      <c r="B18" s="44" t="s">
        <v>739</v>
      </c>
      <c r="C18" s="91" t="s">
        <v>740</v>
      </c>
      <c r="D18" s="112">
        <v>30400</v>
      </c>
      <c r="E18" s="127">
        <v>30400</v>
      </c>
    </row>
    <row r="19" spans="1:5" s="2" customFormat="1" ht="25.5">
      <c r="A19" s="128" t="s">
        <v>741</v>
      </c>
      <c r="B19" s="44" t="s">
        <v>234</v>
      </c>
      <c r="C19" s="91" t="s">
        <v>742</v>
      </c>
      <c r="D19" s="112">
        <v>130000</v>
      </c>
      <c r="E19" s="127">
        <v>130000</v>
      </c>
    </row>
    <row r="20" spans="1:5" s="2" customFormat="1" ht="38.25">
      <c r="A20" s="128" t="s">
        <v>743</v>
      </c>
      <c r="B20" s="44" t="s">
        <v>237</v>
      </c>
      <c r="C20" s="91" t="s">
        <v>744</v>
      </c>
      <c r="D20" s="112">
        <v>100000</v>
      </c>
      <c r="E20" s="127">
        <v>100000</v>
      </c>
    </row>
    <row r="21" spans="1:5" s="2" customFormat="1" ht="25.5">
      <c r="A21" s="128" t="s">
        <v>745</v>
      </c>
      <c r="B21" s="44" t="s">
        <v>235</v>
      </c>
      <c r="C21" s="91" t="s">
        <v>746</v>
      </c>
      <c r="D21" s="112">
        <v>130000</v>
      </c>
      <c r="E21" s="127">
        <v>130000</v>
      </c>
    </row>
    <row r="22" spans="1:5" s="2" customFormat="1" ht="25.5">
      <c r="A22" s="128" t="s">
        <v>747</v>
      </c>
      <c r="B22" s="44" t="s">
        <v>748</v>
      </c>
      <c r="C22" s="91" t="s">
        <v>749</v>
      </c>
      <c r="D22" s="112">
        <v>135000</v>
      </c>
      <c r="E22" s="127">
        <v>135000</v>
      </c>
    </row>
    <row r="23" spans="1:5" s="2" customFormat="1" ht="25.5">
      <c r="A23" s="128" t="s">
        <v>750</v>
      </c>
      <c r="B23" s="44" t="s">
        <v>751</v>
      </c>
      <c r="C23" s="91" t="s">
        <v>752</v>
      </c>
      <c r="D23" s="112">
        <v>75500</v>
      </c>
      <c r="E23" s="127">
        <v>75500</v>
      </c>
    </row>
    <row r="24" spans="1:5" s="2" customFormat="1" ht="25.5">
      <c r="A24" s="128" t="s">
        <v>753</v>
      </c>
      <c r="B24" s="44" t="s">
        <v>754</v>
      </c>
      <c r="C24" s="91" t="s">
        <v>755</v>
      </c>
      <c r="D24" s="112">
        <v>100000</v>
      </c>
      <c r="E24" s="127">
        <v>100000</v>
      </c>
    </row>
    <row r="25" spans="1:5" s="2" customFormat="1" ht="25.5">
      <c r="A25" s="128" t="s">
        <v>756</v>
      </c>
      <c r="B25" s="44" t="s">
        <v>757</v>
      </c>
      <c r="C25" s="91" t="s">
        <v>758</v>
      </c>
      <c r="D25" s="112">
        <v>150000</v>
      </c>
      <c r="E25" s="127">
        <v>150000</v>
      </c>
    </row>
    <row r="26" spans="1:5" s="2" customFormat="1" ht="25.5">
      <c r="A26" s="128" t="s">
        <v>759</v>
      </c>
      <c r="B26" s="44" t="s">
        <v>760</v>
      </c>
      <c r="C26" s="91" t="s">
        <v>761</v>
      </c>
      <c r="D26" s="112">
        <v>100000</v>
      </c>
      <c r="E26" s="127">
        <v>100000</v>
      </c>
    </row>
    <row r="27" spans="1:5" s="2" customFormat="1" ht="25.5">
      <c r="A27" s="129" t="s">
        <v>762</v>
      </c>
      <c r="B27" s="44" t="s">
        <v>763</v>
      </c>
      <c r="C27" s="96" t="s">
        <v>764</v>
      </c>
      <c r="D27" s="112">
        <v>100000</v>
      </c>
      <c r="E27" s="127">
        <v>100000</v>
      </c>
    </row>
    <row r="28" spans="1:5" s="2" customFormat="1" ht="38.25">
      <c r="A28" s="128" t="s">
        <v>765</v>
      </c>
      <c r="B28" s="44" t="s">
        <v>766</v>
      </c>
      <c r="C28" s="91" t="s">
        <v>767</v>
      </c>
      <c r="D28" s="112">
        <v>21000</v>
      </c>
      <c r="E28" s="127">
        <v>21000</v>
      </c>
    </row>
    <row r="29" spans="1:5" s="2" customFormat="1" ht="38.25">
      <c r="A29" s="128" t="s">
        <v>768</v>
      </c>
      <c r="B29" s="44" t="s">
        <v>769</v>
      </c>
      <c r="C29" s="91" t="s">
        <v>770</v>
      </c>
      <c r="D29" s="112">
        <v>85400</v>
      </c>
      <c r="E29" s="127">
        <v>85400</v>
      </c>
    </row>
    <row r="30" spans="1:5" s="2" customFormat="1" ht="25.5">
      <c r="A30" s="128" t="s">
        <v>771</v>
      </c>
      <c r="B30" s="44" t="s">
        <v>545</v>
      </c>
      <c r="C30" s="91" t="s">
        <v>772</v>
      </c>
      <c r="D30" s="112">
        <v>70000</v>
      </c>
      <c r="E30" s="127">
        <v>70000</v>
      </c>
    </row>
    <row r="31" spans="1:5" s="2" customFormat="1" ht="25.5">
      <c r="A31" s="128" t="s">
        <v>672</v>
      </c>
      <c r="B31" s="44" t="s">
        <v>218</v>
      </c>
      <c r="C31" s="91" t="s">
        <v>673</v>
      </c>
      <c r="D31" s="112">
        <v>199000</v>
      </c>
      <c r="E31" s="127">
        <v>199000</v>
      </c>
    </row>
    <row r="32" spans="1:5" s="2" customFormat="1" ht="38.25">
      <c r="A32" s="128" t="s">
        <v>674</v>
      </c>
      <c r="B32" s="44" t="s">
        <v>675</v>
      </c>
      <c r="C32" s="91" t="s">
        <v>676</v>
      </c>
      <c r="D32" s="112">
        <v>20000</v>
      </c>
      <c r="E32" s="127">
        <v>20000</v>
      </c>
    </row>
    <row r="33" spans="1:5" s="2" customFormat="1" ht="25.5">
      <c r="A33" s="128" t="s">
        <v>677</v>
      </c>
      <c r="B33" s="44" t="s">
        <v>233</v>
      </c>
      <c r="C33" s="91" t="s">
        <v>678</v>
      </c>
      <c r="D33" s="112">
        <v>140000</v>
      </c>
      <c r="E33" s="127">
        <v>140000</v>
      </c>
    </row>
    <row r="34" spans="1:5" s="2" customFormat="1" ht="25.5">
      <c r="A34" s="128" t="s">
        <v>679</v>
      </c>
      <c r="B34" s="44" t="s">
        <v>219</v>
      </c>
      <c r="C34" s="91" t="s">
        <v>680</v>
      </c>
      <c r="D34" s="112">
        <v>44000</v>
      </c>
      <c r="E34" s="127">
        <v>44000</v>
      </c>
    </row>
    <row r="35" spans="1:5" s="2" customFormat="1" ht="25.5">
      <c r="A35" s="128" t="s">
        <v>681</v>
      </c>
      <c r="B35" s="44" t="s">
        <v>185</v>
      </c>
      <c r="C35" s="91" t="s">
        <v>682</v>
      </c>
      <c r="D35" s="112">
        <v>172000</v>
      </c>
      <c r="E35" s="127">
        <v>172000</v>
      </c>
    </row>
    <row r="36" spans="1:5" s="2" customFormat="1" ht="25.5">
      <c r="A36" s="128" t="s">
        <v>683</v>
      </c>
      <c r="B36" s="44" t="s">
        <v>234</v>
      </c>
      <c r="C36" s="91" t="s">
        <v>684</v>
      </c>
      <c r="D36" s="112">
        <v>87000</v>
      </c>
      <c r="E36" s="127">
        <v>87000</v>
      </c>
    </row>
    <row r="37" spans="1:5" s="2" customFormat="1" ht="25.5">
      <c r="A37" s="128" t="s">
        <v>685</v>
      </c>
      <c r="B37" s="44" t="s">
        <v>686</v>
      </c>
      <c r="C37" s="91" t="s">
        <v>687</v>
      </c>
      <c r="D37" s="112">
        <v>202000</v>
      </c>
      <c r="E37" s="127">
        <v>202000</v>
      </c>
    </row>
    <row r="38" spans="1:5" s="2" customFormat="1" ht="25.5">
      <c r="A38" s="128" t="s">
        <v>688</v>
      </c>
      <c r="B38" s="44" t="s">
        <v>689</v>
      </c>
      <c r="C38" s="91" t="s">
        <v>690</v>
      </c>
      <c r="D38" s="112">
        <v>62000</v>
      </c>
      <c r="E38" s="127">
        <v>62000</v>
      </c>
    </row>
    <row r="39" spans="1:5" s="2" customFormat="1" ht="25.5">
      <c r="A39" s="128" t="s">
        <v>691</v>
      </c>
      <c r="B39" s="44" t="s">
        <v>692</v>
      </c>
      <c r="C39" s="91" t="s">
        <v>693</v>
      </c>
      <c r="D39" s="112">
        <v>82000</v>
      </c>
      <c r="E39" s="127">
        <v>82000</v>
      </c>
    </row>
    <row r="40" spans="1:5" s="2" customFormat="1" ht="25.5">
      <c r="A40" s="128" t="s">
        <v>694</v>
      </c>
      <c r="B40" s="44" t="s">
        <v>695</v>
      </c>
      <c r="C40" s="91" t="s">
        <v>696</v>
      </c>
      <c r="D40" s="112">
        <v>216000</v>
      </c>
      <c r="E40" s="127">
        <v>216000</v>
      </c>
    </row>
    <row r="41" spans="1:5" s="2" customFormat="1" ht="25.5">
      <c r="A41" s="128" t="s">
        <v>697</v>
      </c>
      <c r="B41" s="44" t="s">
        <v>235</v>
      </c>
      <c r="C41" s="91" t="s">
        <v>698</v>
      </c>
      <c r="D41" s="112">
        <v>88000</v>
      </c>
      <c r="E41" s="127">
        <v>88000</v>
      </c>
    </row>
    <row r="42" spans="1:5" s="2" customFormat="1" ht="25.5">
      <c r="A42" s="128" t="s">
        <v>699</v>
      </c>
      <c r="B42" s="44" t="s">
        <v>237</v>
      </c>
      <c r="C42" s="91" t="s">
        <v>700</v>
      </c>
      <c r="D42" s="112">
        <v>88000</v>
      </c>
      <c r="E42" s="127">
        <v>88000</v>
      </c>
    </row>
    <row r="43" spans="1:5" s="2" customFormat="1" ht="25.5">
      <c r="A43" s="128" t="s">
        <v>701</v>
      </c>
      <c r="B43" s="44" t="s">
        <v>702</v>
      </c>
      <c r="C43" s="91" t="s">
        <v>703</v>
      </c>
      <c r="D43" s="112">
        <v>66000</v>
      </c>
      <c r="E43" s="127">
        <v>66000</v>
      </c>
    </row>
    <row r="44" spans="1:5" s="2" customFormat="1" ht="25.5">
      <c r="A44" s="128" t="s">
        <v>704</v>
      </c>
      <c r="B44" s="44" t="s">
        <v>484</v>
      </c>
      <c r="C44" s="91" t="s">
        <v>705</v>
      </c>
      <c r="D44" s="112">
        <v>85000</v>
      </c>
      <c r="E44" s="127">
        <v>85000</v>
      </c>
    </row>
    <row r="45" spans="1:5" s="2" customFormat="1" ht="25.5">
      <c r="A45" s="128" t="s">
        <v>706</v>
      </c>
      <c r="B45" s="44" t="s">
        <v>30</v>
      </c>
      <c r="C45" s="91" t="s">
        <v>707</v>
      </c>
      <c r="D45" s="112">
        <v>73000</v>
      </c>
      <c r="E45" s="127">
        <v>73000</v>
      </c>
    </row>
    <row r="46" spans="1:5" s="2" customFormat="1" ht="25.5">
      <c r="A46" s="128" t="s">
        <v>708</v>
      </c>
      <c r="B46" s="44" t="s">
        <v>167</v>
      </c>
      <c r="C46" s="91" t="s">
        <v>709</v>
      </c>
      <c r="D46" s="112">
        <v>204000</v>
      </c>
      <c r="E46" s="127">
        <v>204000</v>
      </c>
    </row>
    <row r="47" spans="1:5" s="2" customFormat="1" ht="25.5">
      <c r="A47" s="128" t="s">
        <v>710</v>
      </c>
      <c r="B47" s="44" t="s">
        <v>545</v>
      </c>
      <c r="C47" s="91" t="s">
        <v>711</v>
      </c>
      <c r="D47" s="112">
        <v>62000</v>
      </c>
      <c r="E47" s="127">
        <v>62000</v>
      </c>
    </row>
    <row r="48" spans="1:5" s="2" customFormat="1" ht="26.25" thickBot="1">
      <c r="A48" s="130" t="s">
        <v>712</v>
      </c>
      <c r="B48" s="131" t="s">
        <v>236</v>
      </c>
      <c r="C48" s="132" t="s">
        <v>713</v>
      </c>
      <c r="D48" s="133">
        <v>79700</v>
      </c>
      <c r="E48" s="134">
        <v>79700</v>
      </c>
    </row>
  </sheetData>
  <sheetProtection/>
  <mergeCells count="6">
    <mergeCell ref="A2:E2"/>
    <mergeCell ref="A3:E3"/>
    <mergeCell ref="A4:E4"/>
    <mergeCell ref="A5:E5"/>
    <mergeCell ref="A1:C1"/>
    <mergeCell ref="A6:E6"/>
  </mergeCells>
  <printOptions/>
  <pageMargins left="0.7086614173228347" right="0.7086614173228347" top="0.7874015748031497" bottom="0.7874015748031497" header="0.31496062992125984" footer="0.31496062992125984"/>
  <pageSetup firstPageNumber="2" useFirstPageNumber="1" fitToHeight="0" fitToWidth="1" horizontalDpi="600" verticalDpi="600" orientation="portrait" paperSize="9" scale="83" r:id="rId1"/>
  <headerFooter>
    <oddFooter>&amp;CStránka &amp;P&amp;RTab. č.10 Krajské dotační programy - kap. 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G379"/>
  <sheetViews>
    <sheetView zoomScalePageLayoutView="0" workbookViewId="0" topLeftCell="A1">
      <selection activeCell="A7" sqref="A7:E7"/>
    </sheetView>
  </sheetViews>
  <sheetFormatPr defaultColWidth="9.28125" defaultRowHeight="15"/>
  <cols>
    <col min="1" max="1" width="12.57421875" style="28" customWidth="1"/>
    <col min="2" max="2" width="24.421875" style="28" customWidth="1"/>
    <col min="3" max="3" width="37.28125" style="30" customWidth="1"/>
    <col min="4" max="5" width="17.28125" style="151" bestFit="1" customWidth="1"/>
    <col min="6" max="6" width="13.28125" style="28" customWidth="1"/>
    <col min="7" max="7" width="10.28125" style="28" bestFit="1" customWidth="1"/>
    <col min="8" max="16384" width="9.28125" style="28" customWidth="1"/>
  </cols>
  <sheetData>
    <row r="1" spans="1:7" s="135" customFormat="1" ht="15.75">
      <c r="A1" s="312" t="s">
        <v>475</v>
      </c>
      <c r="B1" s="312"/>
      <c r="C1" s="312"/>
      <c r="D1" s="161">
        <f>SUM(D13:D279)</f>
        <v>15025000</v>
      </c>
      <c r="E1" s="161">
        <f>SUM(E13:E279)</f>
        <v>14260736.35</v>
      </c>
      <c r="G1" s="136"/>
    </row>
    <row r="2" spans="1:5" s="27" customFormat="1" ht="15">
      <c r="A2" s="311" t="s">
        <v>1877</v>
      </c>
      <c r="B2" s="311"/>
      <c r="C2" s="311"/>
      <c r="D2" s="311"/>
      <c r="E2" s="311"/>
    </row>
    <row r="3" spans="1:5" s="139" customFormat="1" ht="15">
      <c r="A3" s="311" t="s">
        <v>1878</v>
      </c>
      <c r="B3" s="311"/>
      <c r="C3" s="311"/>
      <c r="D3" s="311"/>
      <c r="E3" s="311"/>
    </row>
    <row r="4" spans="1:5" s="139" customFormat="1" ht="15">
      <c r="A4" s="311" t="s">
        <v>1879</v>
      </c>
      <c r="B4" s="311"/>
      <c r="C4" s="311"/>
      <c r="D4" s="311"/>
      <c r="E4" s="311"/>
    </row>
    <row r="5" spans="1:5" s="139" customFormat="1" ht="15">
      <c r="A5" s="311" t="s">
        <v>1880</v>
      </c>
      <c r="B5" s="311"/>
      <c r="C5" s="311"/>
      <c r="D5" s="311"/>
      <c r="E5" s="311"/>
    </row>
    <row r="6" spans="1:5" s="139" customFormat="1" ht="30" customHeight="1">
      <c r="A6" s="313" t="s">
        <v>1881</v>
      </c>
      <c r="B6" s="313"/>
      <c r="C6" s="313"/>
      <c r="D6" s="313"/>
      <c r="E6" s="313"/>
    </row>
    <row r="7" spans="1:5" s="139" customFormat="1" ht="15">
      <c r="A7" s="313" t="s">
        <v>1882</v>
      </c>
      <c r="B7" s="313"/>
      <c r="C7" s="313"/>
      <c r="D7" s="313"/>
      <c r="E7" s="313"/>
    </row>
    <row r="8" spans="1:5" s="27" customFormat="1" ht="15">
      <c r="A8" s="310" t="s">
        <v>3081</v>
      </c>
      <c r="B8" s="310"/>
      <c r="C8" s="310"/>
      <c r="D8" s="310"/>
      <c r="E8" s="310"/>
    </row>
    <row r="9" spans="1:5" s="139" customFormat="1" ht="15">
      <c r="A9" s="311" t="s">
        <v>1883</v>
      </c>
      <c r="B9" s="311"/>
      <c r="C9" s="311"/>
      <c r="D9" s="311"/>
      <c r="E9" s="311"/>
    </row>
    <row r="10" spans="1:5" s="139" customFormat="1" ht="15">
      <c r="A10" s="311" t="s">
        <v>1884</v>
      </c>
      <c r="B10" s="311"/>
      <c r="C10" s="311"/>
      <c r="D10" s="311"/>
      <c r="E10" s="311"/>
    </row>
    <row r="11" spans="1:5" s="139" customFormat="1" ht="15.75" thickBot="1">
      <c r="A11" s="106"/>
      <c r="B11" s="106"/>
      <c r="C11" s="106"/>
      <c r="D11" s="106"/>
      <c r="E11" s="106"/>
    </row>
    <row r="12" spans="1:5" s="141" customFormat="1" ht="28.5" customHeight="1" thickBot="1">
      <c r="A12" s="140" t="s">
        <v>3440</v>
      </c>
      <c r="B12" s="61" t="s">
        <v>122</v>
      </c>
      <c r="C12" s="62" t="s">
        <v>242</v>
      </c>
      <c r="D12" s="152" t="s">
        <v>3434</v>
      </c>
      <c r="E12" s="63" t="s">
        <v>3438</v>
      </c>
    </row>
    <row r="13" spans="1:6" s="30" customFormat="1" ht="51">
      <c r="A13" s="64" t="s">
        <v>1885</v>
      </c>
      <c r="B13" s="65" t="s">
        <v>283</v>
      </c>
      <c r="C13" s="65" t="s">
        <v>366</v>
      </c>
      <c r="D13" s="142">
        <v>40000</v>
      </c>
      <c r="E13" s="143">
        <v>40000</v>
      </c>
      <c r="F13" s="29"/>
    </row>
    <row r="14" spans="1:6" ht="24" customHeight="1">
      <c r="A14" s="66" t="s">
        <v>1886</v>
      </c>
      <c r="B14" s="67" t="s">
        <v>1887</v>
      </c>
      <c r="C14" s="67" t="s">
        <v>1888</v>
      </c>
      <c r="D14" s="144">
        <v>35000</v>
      </c>
      <c r="E14" s="145">
        <v>35000</v>
      </c>
      <c r="F14" s="29"/>
    </row>
    <row r="15" spans="1:6" ht="25.5">
      <c r="A15" s="66" t="s">
        <v>1889</v>
      </c>
      <c r="B15" s="67" t="s">
        <v>280</v>
      </c>
      <c r="C15" s="67" t="s">
        <v>1890</v>
      </c>
      <c r="D15" s="144">
        <v>30000</v>
      </c>
      <c r="E15" s="145">
        <v>30000</v>
      </c>
      <c r="F15" s="29"/>
    </row>
    <row r="16" spans="1:6" ht="25.5">
      <c r="A16" s="66" t="s">
        <v>1891</v>
      </c>
      <c r="B16" s="67" t="s">
        <v>289</v>
      </c>
      <c r="C16" s="67" t="s">
        <v>1892</v>
      </c>
      <c r="D16" s="144">
        <v>15000</v>
      </c>
      <c r="E16" s="145">
        <v>15000</v>
      </c>
      <c r="F16" s="29"/>
    </row>
    <row r="17" spans="1:6" ht="38.25">
      <c r="A17" s="66" t="s">
        <v>1893</v>
      </c>
      <c r="B17" s="67" t="s">
        <v>1894</v>
      </c>
      <c r="C17" s="67" t="s">
        <v>1895</v>
      </c>
      <c r="D17" s="144">
        <v>37000</v>
      </c>
      <c r="E17" s="145">
        <v>37000</v>
      </c>
      <c r="F17" s="29"/>
    </row>
    <row r="18" spans="1:6" ht="25.5" customHeight="1">
      <c r="A18" s="66" t="s">
        <v>1896</v>
      </c>
      <c r="B18" s="67" t="s">
        <v>296</v>
      </c>
      <c r="C18" s="67" t="s">
        <v>1897</v>
      </c>
      <c r="D18" s="144">
        <v>34000</v>
      </c>
      <c r="E18" s="145">
        <v>34000</v>
      </c>
      <c r="F18" s="29"/>
    </row>
    <row r="19" spans="1:6" ht="27" customHeight="1">
      <c r="A19" s="66" t="s">
        <v>1898</v>
      </c>
      <c r="B19" s="67" t="s">
        <v>1899</v>
      </c>
      <c r="C19" s="67" t="s">
        <v>1900</v>
      </c>
      <c r="D19" s="144">
        <v>15000</v>
      </c>
      <c r="E19" s="145">
        <v>10420</v>
      </c>
      <c r="F19" s="29"/>
    </row>
    <row r="20" spans="1:6" ht="12.75">
      <c r="A20" s="66" t="s">
        <v>1901</v>
      </c>
      <c r="B20" s="67" t="s">
        <v>291</v>
      </c>
      <c r="C20" s="67" t="s">
        <v>1902</v>
      </c>
      <c r="D20" s="144">
        <v>35000</v>
      </c>
      <c r="E20" s="145">
        <v>35000</v>
      </c>
      <c r="F20" s="29"/>
    </row>
    <row r="21" spans="1:6" ht="12.75">
      <c r="A21" s="66" t="s">
        <v>1903</v>
      </c>
      <c r="B21" s="67" t="s">
        <v>1904</v>
      </c>
      <c r="C21" s="67" t="s">
        <v>1905</v>
      </c>
      <c r="D21" s="144">
        <v>14000</v>
      </c>
      <c r="E21" s="145">
        <v>14000</v>
      </c>
      <c r="F21" s="29"/>
    </row>
    <row r="22" spans="1:6" ht="12.75">
      <c r="A22" s="66" t="s">
        <v>1906</v>
      </c>
      <c r="B22" s="67" t="s">
        <v>1907</v>
      </c>
      <c r="C22" s="67" t="s">
        <v>1908</v>
      </c>
      <c r="D22" s="144">
        <v>35000</v>
      </c>
      <c r="E22" s="145">
        <v>0</v>
      </c>
      <c r="F22" s="29"/>
    </row>
    <row r="23" spans="1:6" ht="12.75">
      <c r="A23" s="66" t="s">
        <v>1909</v>
      </c>
      <c r="B23" s="67" t="s">
        <v>1910</v>
      </c>
      <c r="C23" s="67" t="s">
        <v>1911</v>
      </c>
      <c r="D23" s="144">
        <v>14000</v>
      </c>
      <c r="E23" s="145">
        <v>14000</v>
      </c>
      <c r="F23" s="29"/>
    </row>
    <row r="24" spans="1:6" ht="28.5" customHeight="1">
      <c r="A24" s="66" t="s">
        <v>1912</v>
      </c>
      <c r="B24" s="67" t="s">
        <v>282</v>
      </c>
      <c r="C24" s="67" t="s">
        <v>1913</v>
      </c>
      <c r="D24" s="144">
        <v>30000</v>
      </c>
      <c r="E24" s="145">
        <v>30000</v>
      </c>
      <c r="F24" s="29"/>
    </row>
    <row r="25" spans="1:6" ht="12.75">
      <c r="A25" s="66" t="s">
        <v>1914</v>
      </c>
      <c r="B25" s="67" t="s">
        <v>258</v>
      </c>
      <c r="C25" s="67" t="s">
        <v>1915</v>
      </c>
      <c r="D25" s="144">
        <v>21000</v>
      </c>
      <c r="E25" s="145">
        <v>21000</v>
      </c>
      <c r="F25" s="29"/>
    </row>
    <row r="26" spans="1:6" ht="12.75">
      <c r="A26" s="66" t="s">
        <v>1916</v>
      </c>
      <c r="B26" s="67" t="s">
        <v>1917</v>
      </c>
      <c r="C26" s="67" t="s">
        <v>1918</v>
      </c>
      <c r="D26" s="144">
        <v>23000</v>
      </c>
      <c r="E26" s="145">
        <v>23000</v>
      </c>
      <c r="F26" s="29"/>
    </row>
    <row r="27" spans="1:6" ht="38.25">
      <c r="A27" s="66" t="s">
        <v>1919</v>
      </c>
      <c r="B27" s="67" t="s">
        <v>303</v>
      </c>
      <c r="C27" s="67" t="s">
        <v>304</v>
      </c>
      <c r="D27" s="144">
        <v>34000</v>
      </c>
      <c r="E27" s="145">
        <v>34000</v>
      </c>
      <c r="F27" s="29"/>
    </row>
    <row r="28" spans="1:6" ht="12.75">
      <c r="A28" s="66" t="s">
        <v>1920</v>
      </c>
      <c r="B28" s="67" t="s">
        <v>1921</v>
      </c>
      <c r="C28" s="67" t="s">
        <v>1922</v>
      </c>
      <c r="D28" s="144">
        <v>19000</v>
      </c>
      <c r="E28" s="145">
        <v>19000</v>
      </c>
      <c r="F28" s="29"/>
    </row>
    <row r="29" spans="1:6" ht="12.75">
      <c r="A29" s="66" t="s">
        <v>1923</v>
      </c>
      <c r="B29" s="67" t="s">
        <v>376</v>
      </c>
      <c r="C29" s="67" t="s">
        <v>1924</v>
      </c>
      <c r="D29" s="144">
        <v>10000</v>
      </c>
      <c r="E29" s="145">
        <v>10000</v>
      </c>
      <c r="F29" s="29"/>
    </row>
    <row r="30" spans="1:6" ht="12.75">
      <c r="A30" s="66" t="s">
        <v>1925</v>
      </c>
      <c r="B30" s="67" t="s">
        <v>315</v>
      </c>
      <c r="C30" s="67" t="s">
        <v>1926</v>
      </c>
      <c r="D30" s="144">
        <v>37000</v>
      </c>
      <c r="E30" s="145">
        <v>37000</v>
      </c>
      <c r="F30" s="29"/>
    </row>
    <row r="31" spans="1:6" ht="25.5">
      <c r="A31" s="66" t="s">
        <v>1927</v>
      </c>
      <c r="B31" s="67" t="s">
        <v>1928</v>
      </c>
      <c r="C31" s="67" t="s">
        <v>1929</v>
      </c>
      <c r="D31" s="144">
        <v>20000</v>
      </c>
      <c r="E31" s="145">
        <v>20000</v>
      </c>
      <c r="F31" s="29"/>
    </row>
    <row r="32" spans="1:6" ht="25.5">
      <c r="A32" s="66" t="s">
        <v>1930</v>
      </c>
      <c r="B32" s="67" t="s">
        <v>290</v>
      </c>
      <c r="C32" s="67" t="s">
        <v>1931</v>
      </c>
      <c r="D32" s="144">
        <v>34000</v>
      </c>
      <c r="E32" s="145">
        <v>34000</v>
      </c>
      <c r="F32" s="29"/>
    </row>
    <row r="33" spans="1:6" ht="12.75">
      <c r="A33" s="66" t="s">
        <v>1932</v>
      </c>
      <c r="B33" s="67" t="s">
        <v>550</v>
      </c>
      <c r="C33" s="67" t="s">
        <v>1933</v>
      </c>
      <c r="D33" s="144">
        <v>26000</v>
      </c>
      <c r="E33" s="145">
        <v>26000</v>
      </c>
      <c r="F33" s="29"/>
    </row>
    <row r="34" spans="1:6" ht="24.75" customHeight="1">
      <c r="A34" s="66" t="s">
        <v>1934</v>
      </c>
      <c r="B34" s="67" t="s">
        <v>551</v>
      </c>
      <c r="C34" s="67" t="s">
        <v>1935</v>
      </c>
      <c r="D34" s="144">
        <v>18000</v>
      </c>
      <c r="E34" s="145">
        <v>0</v>
      </c>
      <c r="F34" s="29"/>
    </row>
    <row r="35" spans="1:6" ht="51">
      <c r="A35" s="66" t="s">
        <v>1936</v>
      </c>
      <c r="B35" s="67" t="s">
        <v>1937</v>
      </c>
      <c r="C35" s="67" t="s">
        <v>1938</v>
      </c>
      <c r="D35" s="144">
        <v>24000</v>
      </c>
      <c r="E35" s="145">
        <v>24000</v>
      </c>
      <c r="F35" s="29"/>
    </row>
    <row r="36" spans="1:6" ht="25.5">
      <c r="A36" s="66" t="s">
        <v>1939</v>
      </c>
      <c r="B36" s="67" t="s">
        <v>245</v>
      </c>
      <c r="C36" s="67" t="s">
        <v>1940</v>
      </c>
      <c r="D36" s="144">
        <v>17000</v>
      </c>
      <c r="E36" s="145">
        <v>17000</v>
      </c>
      <c r="F36" s="29"/>
    </row>
    <row r="37" spans="1:6" ht="25.5">
      <c r="A37" s="66" t="s">
        <v>1941</v>
      </c>
      <c r="B37" s="67" t="s">
        <v>309</v>
      </c>
      <c r="C37" s="67" t="s">
        <v>1942</v>
      </c>
      <c r="D37" s="144">
        <v>40000</v>
      </c>
      <c r="E37" s="145">
        <v>40000</v>
      </c>
      <c r="F37" s="29"/>
    </row>
    <row r="38" spans="1:6" ht="25.5">
      <c r="A38" s="66" t="s">
        <v>1943</v>
      </c>
      <c r="B38" s="67" t="s">
        <v>308</v>
      </c>
      <c r="C38" s="67" t="s">
        <v>1944</v>
      </c>
      <c r="D38" s="144">
        <v>19000</v>
      </c>
      <c r="E38" s="145">
        <v>19000</v>
      </c>
      <c r="F38" s="29"/>
    </row>
    <row r="39" spans="1:6" ht="38.25">
      <c r="A39" s="66" t="s">
        <v>1945</v>
      </c>
      <c r="B39" s="67" t="s">
        <v>256</v>
      </c>
      <c r="C39" s="67" t="s">
        <v>313</v>
      </c>
      <c r="D39" s="144">
        <v>65000</v>
      </c>
      <c r="E39" s="145">
        <v>65000</v>
      </c>
      <c r="F39" s="29"/>
    </row>
    <row r="40" spans="1:6" ht="12.75">
      <c r="A40" s="66" t="s">
        <v>1946</v>
      </c>
      <c r="B40" s="67" t="s">
        <v>293</v>
      </c>
      <c r="C40" s="67" t="s">
        <v>316</v>
      </c>
      <c r="D40" s="144">
        <v>18000</v>
      </c>
      <c r="E40" s="145">
        <v>18000</v>
      </c>
      <c r="F40" s="29"/>
    </row>
    <row r="41" spans="1:6" ht="38.25">
      <c r="A41" s="66" t="s">
        <v>1947</v>
      </c>
      <c r="B41" s="67" t="s">
        <v>553</v>
      </c>
      <c r="C41" s="67" t="s">
        <v>1948</v>
      </c>
      <c r="D41" s="144">
        <v>76000</v>
      </c>
      <c r="E41" s="145">
        <v>76000</v>
      </c>
      <c r="F41" s="29"/>
    </row>
    <row r="42" spans="1:6" ht="24" customHeight="1">
      <c r="A42" s="66" t="s">
        <v>1949</v>
      </c>
      <c r="B42" s="67" t="s">
        <v>254</v>
      </c>
      <c r="C42" s="67" t="s">
        <v>306</v>
      </c>
      <c r="D42" s="144">
        <v>36000</v>
      </c>
      <c r="E42" s="145">
        <v>36000</v>
      </c>
      <c r="F42" s="29"/>
    </row>
    <row r="43" spans="1:6" ht="25.5">
      <c r="A43" s="66" t="s">
        <v>1950</v>
      </c>
      <c r="B43" s="67" t="s">
        <v>260</v>
      </c>
      <c r="C43" s="67" t="s">
        <v>1951</v>
      </c>
      <c r="D43" s="144">
        <v>20000</v>
      </c>
      <c r="E43" s="145">
        <v>20000</v>
      </c>
      <c r="F43" s="29"/>
    </row>
    <row r="44" spans="1:6" ht="25.5">
      <c r="A44" s="66" t="s">
        <v>1952</v>
      </c>
      <c r="B44" s="67" t="s">
        <v>244</v>
      </c>
      <c r="C44" s="67" t="s">
        <v>1953</v>
      </c>
      <c r="D44" s="144">
        <v>41000</v>
      </c>
      <c r="E44" s="145">
        <v>41000</v>
      </c>
      <c r="F44" s="29"/>
    </row>
    <row r="45" spans="1:6" ht="38.25">
      <c r="A45" s="66" t="s">
        <v>1954</v>
      </c>
      <c r="B45" s="67" t="s">
        <v>280</v>
      </c>
      <c r="C45" s="67" t="s">
        <v>1955</v>
      </c>
      <c r="D45" s="144">
        <v>33000</v>
      </c>
      <c r="E45" s="145">
        <v>33000</v>
      </c>
      <c r="F45" s="29"/>
    </row>
    <row r="46" spans="1:6" ht="12.75">
      <c r="A46" s="66" t="s">
        <v>1956</v>
      </c>
      <c r="B46" s="67" t="s">
        <v>264</v>
      </c>
      <c r="C46" s="67" t="s">
        <v>1957</v>
      </c>
      <c r="D46" s="144">
        <v>46000</v>
      </c>
      <c r="E46" s="145">
        <v>46000</v>
      </c>
      <c r="F46" s="29"/>
    </row>
    <row r="47" spans="1:6" ht="25.5">
      <c r="A47" s="66" t="s">
        <v>1958</v>
      </c>
      <c r="B47" s="67" t="s">
        <v>281</v>
      </c>
      <c r="C47" s="67" t="s">
        <v>1959</v>
      </c>
      <c r="D47" s="144">
        <v>24000</v>
      </c>
      <c r="E47" s="145">
        <v>24000</v>
      </c>
      <c r="F47" s="29"/>
    </row>
    <row r="48" spans="1:6" ht="25.5">
      <c r="A48" s="66" t="s">
        <v>1960</v>
      </c>
      <c r="B48" s="67" t="s">
        <v>254</v>
      </c>
      <c r="C48" s="67" t="s">
        <v>1961</v>
      </c>
      <c r="D48" s="144">
        <v>61000</v>
      </c>
      <c r="E48" s="145">
        <v>61000</v>
      </c>
      <c r="F48" s="29"/>
    </row>
    <row r="49" spans="1:6" ht="25.5">
      <c r="A49" s="66" t="s">
        <v>1962</v>
      </c>
      <c r="B49" s="67" t="s">
        <v>254</v>
      </c>
      <c r="C49" s="67" t="s">
        <v>1963</v>
      </c>
      <c r="D49" s="144">
        <v>81000</v>
      </c>
      <c r="E49" s="145">
        <v>81000</v>
      </c>
      <c r="F49" s="29"/>
    </row>
    <row r="50" spans="1:6" ht="25.5">
      <c r="A50" s="66" t="s">
        <v>1964</v>
      </c>
      <c r="B50" s="67" t="s">
        <v>311</v>
      </c>
      <c r="C50" s="67" t="s">
        <v>312</v>
      </c>
      <c r="D50" s="144">
        <v>76000</v>
      </c>
      <c r="E50" s="145">
        <v>76000</v>
      </c>
      <c r="F50" s="29"/>
    </row>
    <row r="51" spans="1:6" ht="25.5">
      <c r="A51" s="66" t="s">
        <v>1965</v>
      </c>
      <c r="B51" s="67" t="s">
        <v>259</v>
      </c>
      <c r="C51" s="67" t="s">
        <v>1966</v>
      </c>
      <c r="D51" s="144">
        <v>13000</v>
      </c>
      <c r="E51" s="145">
        <v>13000</v>
      </c>
      <c r="F51" s="29"/>
    </row>
    <row r="52" spans="1:6" ht="25.5">
      <c r="A52" s="66" t="s">
        <v>1967</v>
      </c>
      <c r="B52" s="67" t="s">
        <v>292</v>
      </c>
      <c r="C52" s="67" t="s">
        <v>314</v>
      </c>
      <c r="D52" s="144">
        <v>65000</v>
      </c>
      <c r="E52" s="145">
        <v>65000</v>
      </c>
      <c r="F52" s="29"/>
    </row>
    <row r="53" spans="1:6" ht="12.75">
      <c r="A53" s="66" t="s">
        <v>1968</v>
      </c>
      <c r="B53" s="67" t="s">
        <v>291</v>
      </c>
      <c r="C53" s="67" t="s">
        <v>1969</v>
      </c>
      <c r="D53" s="144">
        <v>76000</v>
      </c>
      <c r="E53" s="145">
        <v>76000</v>
      </c>
      <c r="F53" s="29"/>
    </row>
    <row r="54" spans="1:6" ht="25.5">
      <c r="A54" s="66" t="s">
        <v>1970</v>
      </c>
      <c r="B54" s="67" t="s">
        <v>291</v>
      </c>
      <c r="C54" s="67" t="s">
        <v>321</v>
      </c>
      <c r="D54" s="144">
        <v>20000</v>
      </c>
      <c r="E54" s="145">
        <v>20000</v>
      </c>
      <c r="F54" s="29"/>
    </row>
    <row r="55" spans="1:6" ht="38.25">
      <c r="A55" s="66" t="s">
        <v>1971</v>
      </c>
      <c r="B55" s="67" t="s">
        <v>333</v>
      </c>
      <c r="C55" s="67" t="s">
        <v>1972</v>
      </c>
      <c r="D55" s="144">
        <v>48000</v>
      </c>
      <c r="E55" s="145">
        <v>48000</v>
      </c>
      <c r="F55" s="29"/>
    </row>
    <row r="56" spans="1:6" ht="25.5">
      <c r="A56" s="66" t="s">
        <v>1973</v>
      </c>
      <c r="B56" s="67" t="s">
        <v>363</v>
      </c>
      <c r="C56" s="67" t="s">
        <v>1974</v>
      </c>
      <c r="D56" s="144">
        <v>25000</v>
      </c>
      <c r="E56" s="145">
        <v>25000</v>
      </c>
      <c r="F56" s="29"/>
    </row>
    <row r="57" spans="1:6" ht="25.5">
      <c r="A57" s="66" t="s">
        <v>1975</v>
      </c>
      <c r="B57" s="67" t="s">
        <v>1976</v>
      </c>
      <c r="C57" s="67" t="s">
        <v>1977</v>
      </c>
      <c r="D57" s="144">
        <v>50000</v>
      </c>
      <c r="E57" s="145">
        <v>0</v>
      </c>
      <c r="F57" s="29"/>
    </row>
    <row r="58" spans="1:6" ht="24.75" customHeight="1">
      <c r="A58" s="66" t="s">
        <v>1978</v>
      </c>
      <c r="B58" s="67" t="s">
        <v>1979</v>
      </c>
      <c r="C58" s="67" t="s">
        <v>1980</v>
      </c>
      <c r="D58" s="144">
        <v>50000</v>
      </c>
      <c r="E58" s="145">
        <v>50000</v>
      </c>
      <c r="F58" s="29"/>
    </row>
    <row r="59" spans="1:6" ht="25.5">
      <c r="A59" s="66" t="s">
        <v>1981</v>
      </c>
      <c r="B59" s="67" t="s">
        <v>269</v>
      </c>
      <c r="C59" s="67" t="s">
        <v>1982</v>
      </c>
      <c r="D59" s="144">
        <v>54000</v>
      </c>
      <c r="E59" s="145">
        <v>54000</v>
      </c>
      <c r="F59" s="29"/>
    </row>
    <row r="60" spans="1:6" ht="25.5">
      <c r="A60" s="66" t="s">
        <v>1983</v>
      </c>
      <c r="B60" s="67" t="s">
        <v>279</v>
      </c>
      <c r="C60" s="67" t="s">
        <v>1984</v>
      </c>
      <c r="D60" s="144">
        <v>30000</v>
      </c>
      <c r="E60" s="145">
        <v>30000</v>
      </c>
      <c r="F60" s="29"/>
    </row>
    <row r="61" spans="1:6" ht="25.5">
      <c r="A61" s="66" t="s">
        <v>1985</v>
      </c>
      <c r="B61" s="67" t="s">
        <v>1986</v>
      </c>
      <c r="C61" s="67" t="s">
        <v>1987</v>
      </c>
      <c r="D61" s="144">
        <v>50000</v>
      </c>
      <c r="E61" s="145">
        <v>50000</v>
      </c>
      <c r="F61" s="29"/>
    </row>
    <row r="62" spans="1:6" ht="12.75">
      <c r="A62" s="66" t="s">
        <v>1988</v>
      </c>
      <c r="B62" s="67" t="s">
        <v>258</v>
      </c>
      <c r="C62" s="67" t="s">
        <v>1989</v>
      </c>
      <c r="D62" s="144">
        <v>12000</v>
      </c>
      <c r="E62" s="145">
        <v>12000</v>
      </c>
      <c r="F62" s="29"/>
    </row>
    <row r="63" spans="1:6" ht="25.5">
      <c r="A63" s="66" t="s">
        <v>1990</v>
      </c>
      <c r="B63" s="67" t="s">
        <v>319</v>
      </c>
      <c r="C63" s="67" t="s">
        <v>1991</v>
      </c>
      <c r="D63" s="144">
        <v>52000</v>
      </c>
      <c r="E63" s="145">
        <v>52000</v>
      </c>
      <c r="F63" s="29"/>
    </row>
    <row r="64" spans="1:6" ht="19.5" customHeight="1">
      <c r="A64" s="66" t="s">
        <v>1992</v>
      </c>
      <c r="B64" s="67" t="s">
        <v>251</v>
      </c>
      <c r="C64" s="67" t="s">
        <v>1993</v>
      </c>
      <c r="D64" s="144">
        <v>30000</v>
      </c>
      <c r="E64" s="145">
        <v>30000</v>
      </c>
      <c r="F64" s="29"/>
    </row>
    <row r="65" spans="1:6" ht="38.25">
      <c r="A65" s="66" t="s">
        <v>1994</v>
      </c>
      <c r="B65" s="67" t="s">
        <v>299</v>
      </c>
      <c r="C65" s="67" t="s">
        <v>1995</v>
      </c>
      <c r="D65" s="144">
        <v>10000</v>
      </c>
      <c r="E65" s="145">
        <v>10000</v>
      </c>
      <c r="F65" s="29"/>
    </row>
    <row r="66" spans="1:6" ht="25.5">
      <c r="A66" s="66" t="s">
        <v>1996</v>
      </c>
      <c r="B66" s="67" t="s">
        <v>267</v>
      </c>
      <c r="C66" s="67" t="s">
        <v>1997</v>
      </c>
      <c r="D66" s="144">
        <v>20000</v>
      </c>
      <c r="E66" s="145">
        <v>20000</v>
      </c>
      <c r="F66" s="29"/>
    </row>
    <row r="67" spans="1:6" ht="25.5">
      <c r="A67" s="66" t="s">
        <v>1998</v>
      </c>
      <c r="B67" s="67" t="s">
        <v>322</v>
      </c>
      <c r="C67" s="67" t="s">
        <v>1999</v>
      </c>
      <c r="D67" s="144">
        <v>20000</v>
      </c>
      <c r="E67" s="145">
        <v>20000</v>
      </c>
      <c r="F67" s="29"/>
    </row>
    <row r="68" spans="1:6" ht="25.5">
      <c r="A68" s="66" t="s">
        <v>2000</v>
      </c>
      <c r="B68" s="67" t="s">
        <v>307</v>
      </c>
      <c r="C68" s="67" t="s">
        <v>2001</v>
      </c>
      <c r="D68" s="144">
        <v>60000</v>
      </c>
      <c r="E68" s="145">
        <v>60000</v>
      </c>
      <c r="F68" s="29"/>
    </row>
    <row r="69" spans="1:6" ht="25.5">
      <c r="A69" s="66" t="s">
        <v>2002</v>
      </c>
      <c r="B69" s="67" t="s">
        <v>279</v>
      </c>
      <c r="C69" s="67" t="s">
        <v>2003</v>
      </c>
      <c r="D69" s="144">
        <v>21000</v>
      </c>
      <c r="E69" s="145">
        <v>21000</v>
      </c>
      <c r="F69" s="29"/>
    </row>
    <row r="70" spans="1:6" ht="25.5">
      <c r="A70" s="66" t="s">
        <v>2004</v>
      </c>
      <c r="B70" s="67" t="s">
        <v>279</v>
      </c>
      <c r="C70" s="67" t="s">
        <v>2005</v>
      </c>
      <c r="D70" s="144">
        <v>33000</v>
      </c>
      <c r="E70" s="145">
        <v>33000</v>
      </c>
      <c r="F70" s="29"/>
    </row>
    <row r="71" spans="1:6" ht="12.75">
      <c r="A71" s="66" t="s">
        <v>2006</v>
      </c>
      <c r="B71" s="67" t="s">
        <v>315</v>
      </c>
      <c r="C71" s="67" t="s">
        <v>2007</v>
      </c>
      <c r="D71" s="144">
        <v>60000</v>
      </c>
      <c r="E71" s="145">
        <v>60000</v>
      </c>
      <c r="F71" s="29"/>
    </row>
    <row r="72" spans="1:6" ht="12.75">
      <c r="A72" s="66" t="s">
        <v>2008</v>
      </c>
      <c r="B72" s="67" t="s">
        <v>275</v>
      </c>
      <c r="C72" s="67" t="s">
        <v>2009</v>
      </c>
      <c r="D72" s="144">
        <v>30000</v>
      </c>
      <c r="E72" s="145">
        <v>30000</v>
      </c>
      <c r="F72" s="29"/>
    </row>
    <row r="73" spans="1:6" ht="25.5">
      <c r="A73" s="66" t="s">
        <v>2010</v>
      </c>
      <c r="B73" s="67" t="s">
        <v>323</v>
      </c>
      <c r="C73" s="67" t="s">
        <v>324</v>
      </c>
      <c r="D73" s="144">
        <v>23000</v>
      </c>
      <c r="E73" s="145">
        <v>23000</v>
      </c>
      <c r="F73" s="29"/>
    </row>
    <row r="74" spans="1:6" ht="12.75">
      <c r="A74" s="66" t="s">
        <v>2011</v>
      </c>
      <c r="B74" s="67" t="s">
        <v>252</v>
      </c>
      <c r="C74" s="67" t="s">
        <v>2012</v>
      </c>
      <c r="D74" s="144">
        <v>14000</v>
      </c>
      <c r="E74" s="145">
        <v>14000</v>
      </c>
      <c r="F74" s="29"/>
    </row>
    <row r="75" spans="1:6" ht="25.5">
      <c r="A75" s="66" t="s">
        <v>2013</v>
      </c>
      <c r="B75" s="67" t="s">
        <v>317</v>
      </c>
      <c r="C75" s="67" t="s">
        <v>318</v>
      </c>
      <c r="D75" s="144">
        <v>81000</v>
      </c>
      <c r="E75" s="145">
        <v>81000</v>
      </c>
      <c r="F75" s="29"/>
    </row>
    <row r="76" spans="1:6" ht="23.25" customHeight="1">
      <c r="A76" s="66" t="s">
        <v>2014</v>
      </c>
      <c r="B76" s="67" t="s">
        <v>293</v>
      </c>
      <c r="C76" s="67" t="s">
        <v>294</v>
      </c>
      <c r="D76" s="144">
        <v>18000</v>
      </c>
      <c r="E76" s="145">
        <v>18000</v>
      </c>
      <c r="F76" s="29"/>
    </row>
    <row r="77" spans="1:6" ht="51">
      <c r="A77" s="66" t="s">
        <v>2015</v>
      </c>
      <c r="B77" s="67" t="s">
        <v>283</v>
      </c>
      <c r="C77" s="67" t="s">
        <v>284</v>
      </c>
      <c r="D77" s="144">
        <v>30000</v>
      </c>
      <c r="E77" s="145">
        <v>30000</v>
      </c>
      <c r="F77" s="29"/>
    </row>
    <row r="78" spans="1:6" ht="12.75">
      <c r="A78" s="66" t="s">
        <v>2016</v>
      </c>
      <c r="B78" s="67" t="s">
        <v>195</v>
      </c>
      <c r="C78" s="67" t="s">
        <v>2017</v>
      </c>
      <c r="D78" s="144">
        <v>19000</v>
      </c>
      <c r="E78" s="145">
        <v>19000</v>
      </c>
      <c r="F78" s="29"/>
    </row>
    <row r="79" spans="1:6" ht="12.75">
      <c r="A79" s="66" t="s">
        <v>2018</v>
      </c>
      <c r="B79" s="67" t="s">
        <v>2019</v>
      </c>
      <c r="C79" s="67" t="s">
        <v>300</v>
      </c>
      <c r="D79" s="144">
        <v>24000</v>
      </c>
      <c r="E79" s="145">
        <v>24000</v>
      </c>
      <c r="F79" s="29"/>
    </row>
    <row r="80" spans="1:6" ht="12.75">
      <c r="A80" s="66" t="s">
        <v>2020</v>
      </c>
      <c r="B80" s="67" t="s">
        <v>278</v>
      </c>
      <c r="C80" s="67" t="s">
        <v>2021</v>
      </c>
      <c r="D80" s="144">
        <v>15000</v>
      </c>
      <c r="E80" s="145">
        <v>15000</v>
      </c>
      <c r="F80" s="29"/>
    </row>
    <row r="81" spans="1:6" ht="25.5">
      <c r="A81" s="66" t="s">
        <v>2022</v>
      </c>
      <c r="B81" s="67" t="s">
        <v>280</v>
      </c>
      <c r="C81" s="67" t="s">
        <v>2023</v>
      </c>
      <c r="D81" s="144">
        <v>29000</v>
      </c>
      <c r="E81" s="145">
        <v>29000</v>
      </c>
      <c r="F81" s="29"/>
    </row>
    <row r="82" spans="1:6" ht="25.5">
      <c r="A82" s="66" t="s">
        <v>2024</v>
      </c>
      <c r="B82" s="67" t="s">
        <v>260</v>
      </c>
      <c r="C82" s="67" t="s">
        <v>2025</v>
      </c>
      <c r="D82" s="144">
        <v>18000</v>
      </c>
      <c r="E82" s="145">
        <v>18000</v>
      </c>
      <c r="F82" s="29"/>
    </row>
    <row r="83" spans="1:6" ht="25.5" customHeight="1">
      <c r="A83" s="66" t="s">
        <v>2026</v>
      </c>
      <c r="B83" s="67" t="s">
        <v>298</v>
      </c>
      <c r="C83" s="67" t="s">
        <v>2027</v>
      </c>
      <c r="D83" s="144">
        <v>10000</v>
      </c>
      <c r="E83" s="145">
        <v>10000</v>
      </c>
      <c r="F83" s="29"/>
    </row>
    <row r="84" spans="1:6" ht="12.75">
      <c r="A84" s="66" t="s">
        <v>2028</v>
      </c>
      <c r="B84" s="67" t="s">
        <v>548</v>
      </c>
      <c r="C84" s="67" t="s">
        <v>549</v>
      </c>
      <c r="D84" s="144">
        <v>30000</v>
      </c>
      <c r="E84" s="145">
        <v>30000</v>
      </c>
      <c r="F84" s="29"/>
    </row>
    <row r="85" spans="1:6" ht="25.5">
      <c r="A85" s="66" t="s">
        <v>2029</v>
      </c>
      <c r="B85" s="67" t="s">
        <v>301</v>
      </c>
      <c r="C85" s="67" t="s">
        <v>2030</v>
      </c>
      <c r="D85" s="144">
        <v>21000</v>
      </c>
      <c r="E85" s="145">
        <v>21000</v>
      </c>
      <c r="F85" s="29"/>
    </row>
    <row r="86" spans="1:6" ht="25.5">
      <c r="A86" s="66" t="s">
        <v>2031</v>
      </c>
      <c r="B86" s="67" t="s">
        <v>281</v>
      </c>
      <c r="C86" s="67" t="s">
        <v>2032</v>
      </c>
      <c r="D86" s="144">
        <v>23000</v>
      </c>
      <c r="E86" s="145">
        <v>23000</v>
      </c>
      <c r="F86" s="29"/>
    </row>
    <row r="87" spans="1:6" ht="25.5">
      <c r="A87" s="66" t="s">
        <v>2033</v>
      </c>
      <c r="B87" s="67" t="s">
        <v>288</v>
      </c>
      <c r="C87" s="67" t="s">
        <v>2034</v>
      </c>
      <c r="D87" s="144">
        <v>14000</v>
      </c>
      <c r="E87" s="145">
        <v>14000</v>
      </c>
      <c r="F87" s="29"/>
    </row>
    <row r="88" spans="1:6" ht="25.5">
      <c r="A88" s="66" t="s">
        <v>2035</v>
      </c>
      <c r="B88" s="67" t="s">
        <v>2036</v>
      </c>
      <c r="C88" s="67" t="s">
        <v>2037</v>
      </c>
      <c r="D88" s="144">
        <v>10000</v>
      </c>
      <c r="E88" s="145">
        <v>10000</v>
      </c>
      <c r="F88" s="29"/>
    </row>
    <row r="89" spans="1:6" ht="25.5">
      <c r="A89" s="66" t="s">
        <v>2038</v>
      </c>
      <c r="B89" s="67" t="s">
        <v>292</v>
      </c>
      <c r="C89" s="67" t="s">
        <v>2039</v>
      </c>
      <c r="D89" s="144">
        <v>24000</v>
      </c>
      <c r="E89" s="145">
        <v>24000</v>
      </c>
      <c r="F89" s="29"/>
    </row>
    <row r="90" spans="1:6" ht="12.75">
      <c r="A90" s="66" t="s">
        <v>2040</v>
      </c>
      <c r="B90" s="67" t="s">
        <v>276</v>
      </c>
      <c r="C90" s="67" t="s">
        <v>2041</v>
      </c>
      <c r="D90" s="144">
        <v>35000</v>
      </c>
      <c r="E90" s="145">
        <v>0</v>
      </c>
      <c r="F90" s="29"/>
    </row>
    <row r="91" spans="1:6" ht="12.75">
      <c r="A91" s="66" t="s">
        <v>2042</v>
      </c>
      <c r="B91" s="67" t="s">
        <v>291</v>
      </c>
      <c r="C91" s="67" t="s">
        <v>2043</v>
      </c>
      <c r="D91" s="144">
        <v>20000</v>
      </c>
      <c r="E91" s="145">
        <v>20000</v>
      </c>
      <c r="F91" s="29"/>
    </row>
    <row r="92" spans="1:6" ht="12.75">
      <c r="A92" s="66" t="s">
        <v>2044</v>
      </c>
      <c r="B92" s="67" t="s">
        <v>547</v>
      </c>
      <c r="C92" s="67" t="s">
        <v>2045</v>
      </c>
      <c r="D92" s="144">
        <v>25000</v>
      </c>
      <c r="E92" s="145">
        <v>25000</v>
      </c>
      <c r="F92" s="29"/>
    </row>
    <row r="93" spans="1:6" ht="12.75">
      <c r="A93" s="66" t="s">
        <v>2046</v>
      </c>
      <c r="B93" s="67" t="s">
        <v>2047</v>
      </c>
      <c r="C93" s="67" t="s">
        <v>2048</v>
      </c>
      <c r="D93" s="144">
        <v>10000</v>
      </c>
      <c r="E93" s="145">
        <v>10000</v>
      </c>
      <c r="F93" s="29"/>
    </row>
    <row r="94" spans="1:6" ht="12.75">
      <c r="A94" s="66" t="s">
        <v>2049</v>
      </c>
      <c r="B94" s="67" t="s">
        <v>547</v>
      </c>
      <c r="C94" s="67" t="s">
        <v>2050</v>
      </c>
      <c r="D94" s="144">
        <v>25000</v>
      </c>
      <c r="E94" s="145">
        <v>25000</v>
      </c>
      <c r="F94" s="29"/>
    </row>
    <row r="95" spans="1:6" ht="25.5">
      <c r="A95" s="66" t="s">
        <v>2051</v>
      </c>
      <c r="B95" s="67" t="s">
        <v>297</v>
      </c>
      <c r="C95" s="67" t="s">
        <v>2052</v>
      </c>
      <c r="D95" s="144">
        <v>12000</v>
      </c>
      <c r="E95" s="145">
        <v>12000</v>
      </c>
      <c r="F95" s="29"/>
    </row>
    <row r="96" spans="1:6" ht="38.25">
      <c r="A96" s="66" t="s">
        <v>2053</v>
      </c>
      <c r="B96" s="67" t="s">
        <v>295</v>
      </c>
      <c r="C96" s="67" t="s">
        <v>2054</v>
      </c>
      <c r="D96" s="144">
        <v>30000</v>
      </c>
      <c r="E96" s="145">
        <v>30000</v>
      </c>
      <c r="F96" s="29"/>
    </row>
    <row r="97" spans="1:6" ht="25.5">
      <c r="A97" s="66" t="s">
        <v>2055</v>
      </c>
      <c r="B97" s="67" t="s">
        <v>164</v>
      </c>
      <c r="C97" s="67" t="s">
        <v>285</v>
      </c>
      <c r="D97" s="144">
        <v>22000</v>
      </c>
      <c r="E97" s="145">
        <v>22000</v>
      </c>
      <c r="F97" s="29"/>
    </row>
    <row r="98" spans="1:6" ht="21" customHeight="1">
      <c r="A98" s="66" t="s">
        <v>2056</v>
      </c>
      <c r="B98" s="67" t="s">
        <v>262</v>
      </c>
      <c r="C98" s="67" t="s">
        <v>2057</v>
      </c>
      <c r="D98" s="144">
        <v>30000</v>
      </c>
      <c r="E98" s="145">
        <v>30000</v>
      </c>
      <c r="F98" s="29"/>
    </row>
    <row r="99" spans="1:6" ht="38.25">
      <c r="A99" s="66" t="s">
        <v>2058</v>
      </c>
      <c r="B99" s="67" t="s">
        <v>299</v>
      </c>
      <c r="C99" s="67" t="s">
        <v>2059</v>
      </c>
      <c r="D99" s="144">
        <v>10000</v>
      </c>
      <c r="E99" s="145">
        <v>10000</v>
      </c>
      <c r="F99" s="29"/>
    </row>
    <row r="100" spans="1:6" ht="25.5">
      <c r="A100" s="66" t="s">
        <v>2060</v>
      </c>
      <c r="B100" s="67" t="s">
        <v>562</v>
      </c>
      <c r="C100" s="67" t="s">
        <v>2061</v>
      </c>
      <c r="D100" s="144">
        <v>10000</v>
      </c>
      <c r="E100" s="145">
        <v>0</v>
      </c>
      <c r="F100" s="29"/>
    </row>
    <row r="101" spans="1:6" ht="12.75">
      <c r="A101" s="66" t="s">
        <v>2062</v>
      </c>
      <c r="B101" s="67" t="s">
        <v>278</v>
      </c>
      <c r="C101" s="67" t="s">
        <v>2063</v>
      </c>
      <c r="D101" s="144">
        <v>10000</v>
      </c>
      <c r="E101" s="145">
        <v>10000</v>
      </c>
      <c r="F101" s="29"/>
    </row>
    <row r="102" spans="1:6" ht="25.5">
      <c r="A102" s="66" t="s">
        <v>2064</v>
      </c>
      <c r="B102" s="67" t="s">
        <v>259</v>
      </c>
      <c r="C102" s="67" t="s">
        <v>2065</v>
      </c>
      <c r="D102" s="144">
        <v>14000</v>
      </c>
      <c r="E102" s="145">
        <v>14000</v>
      </c>
      <c r="F102" s="29"/>
    </row>
    <row r="103" spans="1:6" ht="12.75">
      <c r="A103" s="66" t="s">
        <v>2066</v>
      </c>
      <c r="B103" s="67" t="s">
        <v>376</v>
      </c>
      <c r="C103" s="67" t="s">
        <v>2067</v>
      </c>
      <c r="D103" s="144">
        <v>10000</v>
      </c>
      <c r="E103" s="145">
        <v>10000</v>
      </c>
      <c r="F103" s="29"/>
    </row>
    <row r="104" spans="1:6" ht="23.25" customHeight="1">
      <c r="A104" s="66" t="s">
        <v>2068</v>
      </c>
      <c r="B104" s="67" t="s">
        <v>302</v>
      </c>
      <c r="C104" s="67" t="s">
        <v>2069</v>
      </c>
      <c r="D104" s="144">
        <v>20000</v>
      </c>
      <c r="E104" s="145">
        <v>20000</v>
      </c>
      <c r="F104" s="29"/>
    </row>
    <row r="105" spans="1:6" ht="25.5">
      <c r="A105" s="66" t="s">
        <v>2070</v>
      </c>
      <c r="B105" s="67" t="s">
        <v>286</v>
      </c>
      <c r="C105" s="67" t="s">
        <v>287</v>
      </c>
      <c r="D105" s="144">
        <v>12000</v>
      </c>
      <c r="E105" s="145">
        <v>12000</v>
      </c>
      <c r="F105" s="29"/>
    </row>
    <row r="106" spans="1:6" ht="12.75">
      <c r="A106" s="66" t="s">
        <v>2071</v>
      </c>
      <c r="B106" s="67" t="s">
        <v>552</v>
      </c>
      <c r="C106" s="67" t="s">
        <v>2072</v>
      </c>
      <c r="D106" s="144">
        <v>10000</v>
      </c>
      <c r="E106" s="145">
        <v>10000</v>
      </c>
      <c r="F106" s="29"/>
    </row>
    <row r="107" spans="1:6" ht="25.5">
      <c r="A107" s="66" t="s">
        <v>2073</v>
      </c>
      <c r="B107" s="67" t="s">
        <v>2074</v>
      </c>
      <c r="C107" s="67" t="s">
        <v>2075</v>
      </c>
      <c r="D107" s="144">
        <v>10000</v>
      </c>
      <c r="E107" s="145">
        <v>10000</v>
      </c>
      <c r="F107" s="29"/>
    </row>
    <row r="108" spans="1:6" ht="25.5">
      <c r="A108" s="66" t="s">
        <v>2076</v>
      </c>
      <c r="B108" s="67" t="s">
        <v>255</v>
      </c>
      <c r="C108" s="67" t="s">
        <v>2077</v>
      </c>
      <c r="D108" s="144">
        <v>51000</v>
      </c>
      <c r="E108" s="145">
        <v>51000</v>
      </c>
      <c r="F108" s="29"/>
    </row>
    <row r="109" spans="1:6" ht="25.5">
      <c r="A109" s="66" t="s">
        <v>2078</v>
      </c>
      <c r="B109" s="67" t="s">
        <v>280</v>
      </c>
      <c r="C109" s="67" t="s">
        <v>2079</v>
      </c>
      <c r="D109" s="144">
        <v>43000</v>
      </c>
      <c r="E109" s="145">
        <v>43000</v>
      </c>
      <c r="F109" s="29"/>
    </row>
    <row r="110" spans="1:6" ht="12.75">
      <c r="A110" s="66" t="s">
        <v>2080</v>
      </c>
      <c r="B110" s="67" t="s">
        <v>293</v>
      </c>
      <c r="C110" s="67" t="s">
        <v>557</v>
      </c>
      <c r="D110" s="144">
        <v>43000</v>
      </c>
      <c r="E110" s="145">
        <v>43000</v>
      </c>
      <c r="F110" s="29"/>
    </row>
    <row r="111" spans="1:6" ht="25.5">
      <c r="A111" s="66" t="s">
        <v>2081</v>
      </c>
      <c r="B111" s="67" t="s">
        <v>254</v>
      </c>
      <c r="C111" s="67" t="s">
        <v>2082</v>
      </c>
      <c r="D111" s="144">
        <v>43000</v>
      </c>
      <c r="E111" s="145">
        <v>43000</v>
      </c>
      <c r="F111" s="29"/>
    </row>
    <row r="112" spans="1:6" ht="25.5">
      <c r="A112" s="66" t="s">
        <v>2083</v>
      </c>
      <c r="B112" s="67" t="s">
        <v>254</v>
      </c>
      <c r="C112" s="67" t="s">
        <v>2084</v>
      </c>
      <c r="D112" s="146">
        <v>51000</v>
      </c>
      <c r="E112" s="147">
        <v>51000</v>
      </c>
      <c r="F112" s="29"/>
    </row>
    <row r="113" spans="1:6" ht="38.25">
      <c r="A113" s="66" t="s">
        <v>2085</v>
      </c>
      <c r="B113" s="67" t="s">
        <v>333</v>
      </c>
      <c r="C113" s="67" t="s">
        <v>2086</v>
      </c>
      <c r="D113" s="146">
        <v>43000</v>
      </c>
      <c r="E113" s="147">
        <v>43000</v>
      </c>
      <c r="F113" s="29"/>
    </row>
    <row r="114" spans="1:6" ht="25.5" customHeight="1">
      <c r="A114" s="66" t="s">
        <v>2087</v>
      </c>
      <c r="B114" s="67" t="s">
        <v>269</v>
      </c>
      <c r="C114" s="67" t="s">
        <v>2088</v>
      </c>
      <c r="D114" s="146">
        <v>51000</v>
      </c>
      <c r="E114" s="147">
        <v>51000</v>
      </c>
      <c r="F114" s="29"/>
    </row>
    <row r="115" spans="1:6" ht="25.5">
      <c r="A115" s="66" t="s">
        <v>2089</v>
      </c>
      <c r="B115" s="67" t="s">
        <v>332</v>
      </c>
      <c r="C115" s="67" t="s">
        <v>2090</v>
      </c>
      <c r="D115" s="146">
        <v>43000</v>
      </c>
      <c r="E115" s="147">
        <v>43000</v>
      </c>
      <c r="F115" s="29"/>
    </row>
    <row r="116" spans="1:6" ht="25.5">
      <c r="A116" s="66" t="s">
        <v>2091</v>
      </c>
      <c r="B116" s="67" t="s">
        <v>260</v>
      </c>
      <c r="C116" s="67" t="s">
        <v>2092</v>
      </c>
      <c r="D116" s="146">
        <v>37000</v>
      </c>
      <c r="E116" s="147">
        <v>37000</v>
      </c>
      <c r="F116" s="29"/>
    </row>
    <row r="117" spans="1:6" ht="38.25">
      <c r="A117" s="66" t="s">
        <v>2093</v>
      </c>
      <c r="B117" s="67" t="s">
        <v>260</v>
      </c>
      <c r="C117" s="67" t="s">
        <v>327</v>
      </c>
      <c r="D117" s="146">
        <v>43000</v>
      </c>
      <c r="E117" s="147">
        <v>43000</v>
      </c>
      <c r="F117" s="29"/>
    </row>
    <row r="118" spans="1:6" ht="25.5">
      <c r="A118" s="66" t="s">
        <v>2094</v>
      </c>
      <c r="B118" s="67" t="s">
        <v>254</v>
      </c>
      <c r="C118" s="67" t="s">
        <v>2095</v>
      </c>
      <c r="D118" s="146">
        <v>43000</v>
      </c>
      <c r="E118" s="147">
        <v>43000</v>
      </c>
      <c r="F118" s="29"/>
    </row>
    <row r="119" spans="1:6" ht="25.5">
      <c r="A119" s="66" t="s">
        <v>2096</v>
      </c>
      <c r="B119" s="67" t="s">
        <v>254</v>
      </c>
      <c r="C119" s="67" t="s">
        <v>2097</v>
      </c>
      <c r="D119" s="146">
        <v>64000</v>
      </c>
      <c r="E119" s="147">
        <v>64000</v>
      </c>
      <c r="F119" s="29"/>
    </row>
    <row r="120" spans="1:6" ht="25.5">
      <c r="A120" s="66" t="s">
        <v>2098</v>
      </c>
      <c r="B120" s="67" t="s">
        <v>254</v>
      </c>
      <c r="C120" s="67" t="s">
        <v>2099</v>
      </c>
      <c r="D120" s="146">
        <v>31000</v>
      </c>
      <c r="E120" s="147">
        <v>31000</v>
      </c>
      <c r="F120" s="29"/>
    </row>
    <row r="121" spans="1:6" ht="25.5">
      <c r="A121" s="66" t="s">
        <v>2100</v>
      </c>
      <c r="B121" s="67" t="s">
        <v>254</v>
      </c>
      <c r="C121" s="67" t="s">
        <v>2101</v>
      </c>
      <c r="D121" s="146">
        <v>43000</v>
      </c>
      <c r="E121" s="147">
        <v>43000</v>
      </c>
      <c r="F121" s="29"/>
    </row>
    <row r="122" spans="1:6" ht="25.5">
      <c r="A122" s="66" t="s">
        <v>2102</v>
      </c>
      <c r="B122" s="67" t="s">
        <v>558</v>
      </c>
      <c r="C122" s="67" t="s">
        <v>559</v>
      </c>
      <c r="D122" s="146">
        <v>31000</v>
      </c>
      <c r="E122" s="147">
        <v>31000</v>
      </c>
      <c r="F122" s="29"/>
    </row>
    <row r="123" spans="1:6" ht="25.5">
      <c r="A123" s="66" t="s">
        <v>2103</v>
      </c>
      <c r="B123" s="67" t="s">
        <v>311</v>
      </c>
      <c r="C123" s="67" t="s">
        <v>326</v>
      </c>
      <c r="D123" s="146">
        <v>43000</v>
      </c>
      <c r="E123" s="147">
        <v>43000</v>
      </c>
      <c r="F123" s="29"/>
    </row>
    <row r="124" spans="1:6" ht="25.5">
      <c r="A124" s="66" t="s">
        <v>2104</v>
      </c>
      <c r="B124" s="67" t="s">
        <v>292</v>
      </c>
      <c r="C124" s="67" t="s">
        <v>2105</v>
      </c>
      <c r="D124" s="146">
        <v>64000</v>
      </c>
      <c r="E124" s="147">
        <v>64000</v>
      </c>
      <c r="F124" s="29"/>
    </row>
    <row r="125" spans="1:6" ht="12.75">
      <c r="A125" s="66" t="s">
        <v>2106</v>
      </c>
      <c r="B125" s="67" t="s">
        <v>291</v>
      </c>
      <c r="C125" s="67" t="s">
        <v>2107</v>
      </c>
      <c r="D125" s="146">
        <v>64000</v>
      </c>
      <c r="E125" s="147">
        <v>64000</v>
      </c>
      <c r="F125" s="29"/>
    </row>
    <row r="126" spans="1:6" ht="12.75">
      <c r="A126" s="66" t="s">
        <v>2108</v>
      </c>
      <c r="B126" s="67" t="s">
        <v>291</v>
      </c>
      <c r="C126" s="67" t="s">
        <v>555</v>
      </c>
      <c r="D126" s="146">
        <v>51000</v>
      </c>
      <c r="E126" s="147">
        <v>51000</v>
      </c>
      <c r="F126" s="29"/>
    </row>
    <row r="127" spans="1:6" ht="12.75">
      <c r="A127" s="66" t="s">
        <v>2109</v>
      </c>
      <c r="B127" s="67" t="s">
        <v>291</v>
      </c>
      <c r="C127" s="67" t="s">
        <v>556</v>
      </c>
      <c r="D127" s="146">
        <v>31000</v>
      </c>
      <c r="E127" s="147">
        <v>31000</v>
      </c>
      <c r="F127" s="29"/>
    </row>
    <row r="128" spans="1:6" ht="25.5">
      <c r="A128" s="66" t="s">
        <v>2110</v>
      </c>
      <c r="B128" s="67" t="s">
        <v>297</v>
      </c>
      <c r="C128" s="67" t="s">
        <v>2111</v>
      </c>
      <c r="D128" s="146">
        <v>43000</v>
      </c>
      <c r="E128" s="147">
        <v>43000</v>
      </c>
      <c r="F128" s="29"/>
    </row>
    <row r="129" spans="1:6" ht="25.5">
      <c r="A129" s="66" t="s">
        <v>2112</v>
      </c>
      <c r="B129" s="67" t="s">
        <v>320</v>
      </c>
      <c r="C129" s="67" t="s">
        <v>2113</v>
      </c>
      <c r="D129" s="146">
        <v>32000</v>
      </c>
      <c r="E129" s="147">
        <v>32000</v>
      </c>
      <c r="F129" s="29"/>
    </row>
    <row r="130" spans="1:6" ht="25.5">
      <c r="A130" s="66" t="s">
        <v>2114</v>
      </c>
      <c r="B130" s="67" t="s">
        <v>337</v>
      </c>
      <c r="C130" s="67" t="s">
        <v>2115</v>
      </c>
      <c r="D130" s="146">
        <v>43000</v>
      </c>
      <c r="E130" s="147">
        <v>43000</v>
      </c>
      <c r="F130" s="29"/>
    </row>
    <row r="131" spans="1:6" ht="25.5" customHeight="1">
      <c r="A131" s="66" t="s">
        <v>2116</v>
      </c>
      <c r="B131" s="67" t="s">
        <v>276</v>
      </c>
      <c r="C131" s="67" t="s">
        <v>2117</v>
      </c>
      <c r="D131" s="146">
        <v>31000</v>
      </c>
      <c r="E131" s="147">
        <v>31000</v>
      </c>
      <c r="F131" s="29"/>
    </row>
    <row r="132" spans="1:6" ht="38.25">
      <c r="A132" s="66" t="s">
        <v>2118</v>
      </c>
      <c r="B132" s="67" t="s">
        <v>329</v>
      </c>
      <c r="C132" s="67" t="s">
        <v>330</v>
      </c>
      <c r="D132" s="146">
        <v>51000</v>
      </c>
      <c r="E132" s="147">
        <v>51000</v>
      </c>
      <c r="F132" s="29"/>
    </row>
    <row r="133" spans="1:6" ht="25.5">
      <c r="A133" s="66" t="s">
        <v>2119</v>
      </c>
      <c r="B133" s="67" t="s">
        <v>164</v>
      </c>
      <c r="C133" s="67" t="s">
        <v>325</v>
      </c>
      <c r="D133" s="146">
        <v>27000</v>
      </c>
      <c r="E133" s="147">
        <v>27000</v>
      </c>
      <c r="F133" s="29"/>
    </row>
    <row r="134" spans="1:6" ht="25.5">
      <c r="A134" s="66" t="s">
        <v>2120</v>
      </c>
      <c r="B134" s="67" t="s">
        <v>258</v>
      </c>
      <c r="C134" s="67" t="s">
        <v>2121</v>
      </c>
      <c r="D134" s="146">
        <v>43000</v>
      </c>
      <c r="E134" s="147">
        <v>43000</v>
      </c>
      <c r="F134" s="29"/>
    </row>
    <row r="135" spans="1:6" ht="25.5">
      <c r="A135" s="66" t="s">
        <v>2122</v>
      </c>
      <c r="B135" s="67" t="s">
        <v>564</v>
      </c>
      <c r="C135" s="67" t="s">
        <v>2123</v>
      </c>
      <c r="D135" s="146">
        <v>20000</v>
      </c>
      <c r="E135" s="147">
        <v>20000</v>
      </c>
      <c r="F135" s="29"/>
    </row>
    <row r="136" spans="1:6" ht="25.5">
      <c r="A136" s="66" t="s">
        <v>2124</v>
      </c>
      <c r="B136" s="67" t="s">
        <v>279</v>
      </c>
      <c r="C136" s="67" t="s">
        <v>2125</v>
      </c>
      <c r="D136" s="146">
        <v>43000</v>
      </c>
      <c r="E136" s="147">
        <v>43000</v>
      </c>
      <c r="F136" s="29"/>
    </row>
    <row r="137" spans="1:6" ht="25.5">
      <c r="A137" s="66" t="s">
        <v>2126</v>
      </c>
      <c r="B137" s="67" t="s">
        <v>279</v>
      </c>
      <c r="C137" s="67" t="s">
        <v>2127</v>
      </c>
      <c r="D137" s="146">
        <v>51000</v>
      </c>
      <c r="E137" s="147">
        <v>51000</v>
      </c>
      <c r="F137" s="29"/>
    </row>
    <row r="138" spans="1:6" ht="12.75">
      <c r="A138" s="66" t="s">
        <v>2128</v>
      </c>
      <c r="B138" s="67" t="s">
        <v>251</v>
      </c>
      <c r="C138" s="67" t="s">
        <v>2129</v>
      </c>
      <c r="D138" s="146">
        <v>30000</v>
      </c>
      <c r="E138" s="147">
        <v>30000</v>
      </c>
      <c r="F138" s="29"/>
    </row>
    <row r="139" spans="1:6" ht="25.5">
      <c r="A139" s="66" t="s">
        <v>2130</v>
      </c>
      <c r="B139" s="67" t="s">
        <v>319</v>
      </c>
      <c r="C139" s="67" t="s">
        <v>2131</v>
      </c>
      <c r="D139" s="146">
        <v>31000</v>
      </c>
      <c r="E139" s="147">
        <v>31000</v>
      </c>
      <c r="F139" s="29"/>
    </row>
    <row r="140" spans="1:6" ht="25.5">
      <c r="A140" s="66" t="s">
        <v>2132</v>
      </c>
      <c r="B140" s="67" t="s">
        <v>302</v>
      </c>
      <c r="C140" s="67" t="s">
        <v>2133</v>
      </c>
      <c r="D140" s="146">
        <v>64000</v>
      </c>
      <c r="E140" s="147">
        <v>64000</v>
      </c>
      <c r="F140" s="29"/>
    </row>
    <row r="141" spans="1:6" ht="38.25">
      <c r="A141" s="66" t="s">
        <v>2134</v>
      </c>
      <c r="B141" s="67" t="s">
        <v>273</v>
      </c>
      <c r="C141" s="67" t="s">
        <v>2135</v>
      </c>
      <c r="D141" s="146">
        <v>44000</v>
      </c>
      <c r="E141" s="147">
        <v>44000</v>
      </c>
      <c r="F141" s="29"/>
    </row>
    <row r="142" spans="1:6" ht="25.5">
      <c r="A142" s="66" t="s">
        <v>2136</v>
      </c>
      <c r="B142" s="67" t="s">
        <v>259</v>
      </c>
      <c r="C142" s="67" t="s">
        <v>2137</v>
      </c>
      <c r="D142" s="146">
        <v>31000</v>
      </c>
      <c r="E142" s="147">
        <v>31000</v>
      </c>
      <c r="F142" s="29"/>
    </row>
    <row r="143" spans="1:6" ht="25.5">
      <c r="A143" s="66" t="s">
        <v>2138</v>
      </c>
      <c r="B143" s="67" t="s">
        <v>279</v>
      </c>
      <c r="C143" s="67" t="s">
        <v>2139</v>
      </c>
      <c r="D143" s="146">
        <v>43000</v>
      </c>
      <c r="E143" s="147">
        <v>43000</v>
      </c>
      <c r="F143" s="29"/>
    </row>
    <row r="144" spans="1:6" ht="25.5">
      <c r="A144" s="66" t="s">
        <v>2140</v>
      </c>
      <c r="B144" s="67" t="s">
        <v>279</v>
      </c>
      <c r="C144" s="67" t="s">
        <v>2141</v>
      </c>
      <c r="D144" s="146">
        <v>51000</v>
      </c>
      <c r="E144" s="147">
        <v>51000</v>
      </c>
      <c r="F144" s="29"/>
    </row>
    <row r="145" spans="1:6" ht="38.25">
      <c r="A145" s="66" t="s">
        <v>2142</v>
      </c>
      <c r="B145" s="67" t="s">
        <v>268</v>
      </c>
      <c r="C145" s="67" t="s">
        <v>2143</v>
      </c>
      <c r="D145" s="146">
        <v>51000</v>
      </c>
      <c r="E145" s="147">
        <v>51000</v>
      </c>
      <c r="F145" s="29"/>
    </row>
    <row r="146" spans="1:6" ht="25.5">
      <c r="A146" s="66" t="s">
        <v>2144</v>
      </c>
      <c r="B146" s="67" t="s">
        <v>335</v>
      </c>
      <c r="C146" s="67" t="s">
        <v>336</v>
      </c>
      <c r="D146" s="146">
        <v>31000</v>
      </c>
      <c r="E146" s="147">
        <v>31000</v>
      </c>
      <c r="F146" s="29"/>
    </row>
    <row r="147" spans="1:6" ht="12.75">
      <c r="A147" s="66" t="s">
        <v>2145</v>
      </c>
      <c r="B147" s="67" t="s">
        <v>328</v>
      </c>
      <c r="C147" s="67" t="s">
        <v>2146</v>
      </c>
      <c r="D147" s="146">
        <v>51000</v>
      </c>
      <c r="E147" s="147">
        <v>51000</v>
      </c>
      <c r="F147" s="29"/>
    </row>
    <row r="148" spans="1:6" ht="12.75">
      <c r="A148" s="66" t="s">
        <v>2147</v>
      </c>
      <c r="B148" s="67" t="s">
        <v>2148</v>
      </c>
      <c r="C148" s="67" t="s">
        <v>2149</v>
      </c>
      <c r="D148" s="146">
        <v>31000</v>
      </c>
      <c r="E148" s="147">
        <v>31000</v>
      </c>
      <c r="F148" s="29"/>
    </row>
    <row r="149" spans="1:6" ht="25.5">
      <c r="A149" s="66" t="s">
        <v>2150</v>
      </c>
      <c r="B149" s="67" t="s">
        <v>331</v>
      </c>
      <c r="C149" s="67" t="s">
        <v>370</v>
      </c>
      <c r="D149" s="146">
        <v>31000</v>
      </c>
      <c r="E149" s="147">
        <v>31000</v>
      </c>
      <c r="F149" s="29"/>
    </row>
    <row r="150" spans="1:6" ht="25.5">
      <c r="A150" s="66" t="s">
        <v>2151</v>
      </c>
      <c r="B150" s="67" t="s">
        <v>271</v>
      </c>
      <c r="C150" s="67" t="s">
        <v>334</v>
      </c>
      <c r="D150" s="146">
        <v>37000</v>
      </c>
      <c r="E150" s="147">
        <v>37000</v>
      </c>
      <c r="F150" s="29"/>
    </row>
    <row r="151" spans="1:6" ht="25.5">
      <c r="A151" s="66" t="s">
        <v>2152</v>
      </c>
      <c r="B151" s="67" t="s">
        <v>266</v>
      </c>
      <c r="C151" s="67" t="s">
        <v>2153</v>
      </c>
      <c r="D151" s="146">
        <v>21000</v>
      </c>
      <c r="E151" s="147">
        <v>21000</v>
      </c>
      <c r="F151" s="29"/>
    </row>
    <row r="152" spans="1:6" ht="25.5">
      <c r="A152" s="66" t="s">
        <v>2154</v>
      </c>
      <c r="B152" s="67" t="s">
        <v>266</v>
      </c>
      <c r="C152" s="67" t="s">
        <v>2155</v>
      </c>
      <c r="D152" s="146">
        <v>51000</v>
      </c>
      <c r="E152" s="147">
        <v>51000</v>
      </c>
      <c r="F152" s="29"/>
    </row>
    <row r="153" spans="1:6" ht="25.5">
      <c r="A153" s="66" t="s">
        <v>2156</v>
      </c>
      <c r="B153" s="67" t="s">
        <v>279</v>
      </c>
      <c r="C153" s="67" t="s">
        <v>2157</v>
      </c>
      <c r="D153" s="146">
        <v>31000</v>
      </c>
      <c r="E153" s="147">
        <v>31000</v>
      </c>
      <c r="F153" s="29"/>
    </row>
    <row r="154" spans="1:6" ht="25.5">
      <c r="A154" s="66" t="s">
        <v>2158</v>
      </c>
      <c r="B154" s="67" t="s">
        <v>279</v>
      </c>
      <c r="C154" s="67" t="s">
        <v>2159</v>
      </c>
      <c r="D154" s="144">
        <v>31000</v>
      </c>
      <c r="E154" s="145">
        <v>31000</v>
      </c>
      <c r="F154" s="29"/>
    </row>
    <row r="155" spans="1:6" ht="25.5">
      <c r="A155" s="66" t="s">
        <v>2160</v>
      </c>
      <c r="B155" s="67" t="s">
        <v>279</v>
      </c>
      <c r="C155" s="67" t="s">
        <v>2161</v>
      </c>
      <c r="D155" s="144">
        <v>43000</v>
      </c>
      <c r="E155" s="145">
        <v>43000</v>
      </c>
      <c r="F155" s="29"/>
    </row>
    <row r="156" spans="1:6" ht="25.5">
      <c r="A156" s="66" t="s">
        <v>2162</v>
      </c>
      <c r="B156" s="67" t="s">
        <v>338</v>
      </c>
      <c r="C156" s="67" t="s">
        <v>2163</v>
      </c>
      <c r="D156" s="144">
        <v>30000</v>
      </c>
      <c r="E156" s="145">
        <v>30000</v>
      </c>
      <c r="F156" s="29"/>
    </row>
    <row r="157" spans="1:6" ht="38.25">
      <c r="A157" s="66" t="s">
        <v>2164</v>
      </c>
      <c r="B157" s="67" t="s">
        <v>280</v>
      </c>
      <c r="C157" s="67" t="s">
        <v>2165</v>
      </c>
      <c r="D157" s="144">
        <v>46000</v>
      </c>
      <c r="E157" s="145">
        <v>46000</v>
      </c>
      <c r="F157" s="29"/>
    </row>
    <row r="158" spans="1:6" ht="25.5">
      <c r="A158" s="66" t="s">
        <v>2166</v>
      </c>
      <c r="B158" s="67" t="s">
        <v>293</v>
      </c>
      <c r="C158" s="67" t="s">
        <v>347</v>
      </c>
      <c r="D158" s="144">
        <v>30000</v>
      </c>
      <c r="E158" s="145">
        <v>30000</v>
      </c>
      <c r="F158" s="29"/>
    </row>
    <row r="159" spans="1:6" ht="12.75">
      <c r="A159" s="66" t="s">
        <v>2167</v>
      </c>
      <c r="B159" s="67" t="s">
        <v>339</v>
      </c>
      <c r="C159" s="67" t="s">
        <v>2168</v>
      </c>
      <c r="D159" s="144">
        <v>47000</v>
      </c>
      <c r="E159" s="145">
        <v>47000</v>
      </c>
      <c r="F159" s="29"/>
    </row>
    <row r="160" spans="1:6" ht="38.25">
      <c r="A160" s="66" t="s">
        <v>2169</v>
      </c>
      <c r="B160" s="67" t="s">
        <v>254</v>
      </c>
      <c r="C160" s="67" t="s">
        <v>2170</v>
      </c>
      <c r="D160" s="144">
        <v>47000</v>
      </c>
      <c r="E160" s="145">
        <v>47000</v>
      </c>
      <c r="F160" s="29"/>
    </row>
    <row r="161" spans="1:6" ht="12.75">
      <c r="A161" s="66" t="s">
        <v>2171</v>
      </c>
      <c r="B161" s="67" t="s">
        <v>358</v>
      </c>
      <c r="C161" s="67" t="s">
        <v>2172</v>
      </c>
      <c r="D161" s="144">
        <v>30000</v>
      </c>
      <c r="E161" s="145">
        <v>30000</v>
      </c>
      <c r="F161" s="29"/>
    </row>
    <row r="162" spans="1:6" ht="38.25">
      <c r="A162" s="66" t="s">
        <v>2173</v>
      </c>
      <c r="B162" s="67" t="s">
        <v>256</v>
      </c>
      <c r="C162" s="67" t="s">
        <v>348</v>
      </c>
      <c r="D162" s="144">
        <v>38000</v>
      </c>
      <c r="E162" s="145">
        <v>38000</v>
      </c>
      <c r="F162" s="29"/>
    </row>
    <row r="163" spans="1:6" ht="38.25">
      <c r="A163" s="66" t="s">
        <v>2174</v>
      </c>
      <c r="B163" s="67" t="s">
        <v>254</v>
      </c>
      <c r="C163" s="67" t="s">
        <v>2175</v>
      </c>
      <c r="D163" s="144">
        <v>50000</v>
      </c>
      <c r="E163" s="145">
        <v>50000</v>
      </c>
      <c r="F163" s="29"/>
    </row>
    <row r="164" spans="1:6" ht="38.25">
      <c r="A164" s="66" t="s">
        <v>2176</v>
      </c>
      <c r="B164" s="67" t="s">
        <v>243</v>
      </c>
      <c r="C164" s="67" t="s">
        <v>2177</v>
      </c>
      <c r="D164" s="144">
        <v>10000</v>
      </c>
      <c r="E164" s="145">
        <v>10000</v>
      </c>
      <c r="F164" s="29"/>
    </row>
    <row r="165" spans="1:6" ht="38.25">
      <c r="A165" s="66" t="s">
        <v>2178</v>
      </c>
      <c r="B165" s="67" t="s">
        <v>254</v>
      </c>
      <c r="C165" s="67" t="s">
        <v>2179</v>
      </c>
      <c r="D165" s="144">
        <v>40000</v>
      </c>
      <c r="E165" s="145">
        <v>40000</v>
      </c>
      <c r="F165" s="29"/>
    </row>
    <row r="166" spans="1:6" ht="30" customHeight="1">
      <c r="A166" s="66" t="s">
        <v>2180</v>
      </c>
      <c r="B166" s="67" t="s">
        <v>305</v>
      </c>
      <c r="C166" s="67" t="s">
        <v>2181</v>
      </c>
      <c r="D166" s="144">
        <v>24000</v>
      </c>
      <c r="E166" s="145">
        <v>24000</v>
      </c>
      <c r="F166" s="29"/>
    </row>
    <row r="167" spans="1:6" ht="25.5">
      <c r="A167" s="66" t="s">
        <v>2182</v>
      </c>
      <c r="B167" s="67" t="s">
        <v>292</v>
      </c>
      <c r="C167" s="67" t="s">
        <v>346</v>
      </c>
      <c r="D167" s="144">
        <v>38000</v>
      </c>
      <c r="E167" s="145">
        <v>38000</v>
      </c>
      <c r="F167" s="29"/>
    </row>
    <row r="168" spans="1:6" ht="12.75">
      <c r="A168" s="66" t="s">
        <v>2183</v>
      </c>
      <c r="B168" s="67" t="s">
        <v>359</v>
      </c>
      <c r="C168" s="67" t="s">
        <v>2184</v>
      </c>
      <c r="D168" s="144">
        <v>38000</v>
      </c>
      <c r="E168" s="145">
        <v>38000</v>
      </c>
      <c r="F168" s="29"/>
    </row>
    <row r="169" spans="1:6" ht="25.5">
      <c r="A169" s="66" t="s">
        <v>2185</v>
      </c>
      <c r="B169" s="67" t="s">
        <v>291</v>
      </c>
      <c r="C169" s="67" t="s">
        <v>342</v>
      </c>
      <c r="D169" s="144">
        <v>46000</v>
      </c>
      <c r="E169" s="145">
        <v>46000</v>
      </c>
      <c r="F169" s="29"/>
    </row>
    <row r="170" spans="1:6" ht="25.5">
      <c r="A170" s="66" t="s">
        <v>2186</v>
      </c>
      <c r="B170" s="67" t="s">
        <v>291</v>
      </c>
      <c r="C170" s="67" t="s">
        <v>345</v>
      </c>
      <c r="D170" s="144">
        <v>46000</v>
      </c>
      <c r="E170" s="145">
        <v>46000</v>
      </c>
      <c r="F170" s="29"/>
    </row>
    <row r="171" spans="1:6" ht="25.5">
      <c r="A171" s="66" t="s">
        <v>2187</v>
      </c>
      <c r="B171" s="67" t="s">
        <v>291</v>
      </c>
      <c r="C171" s="67" t="s">
        <v>343</v>
      </c>
      <c r="D171" s="144">
        <v>30000</v>
      </c>
      <c r="E171" s="145">
        <v>30000</v>
      </c>
      <c r="F171" s="29"/>
    </row>
    <row r="172" spans="1:6" ht="29.25" customHeight="1">
      <c r="A172" s="66" t="s">
        <v>2188</v>
      </c>
      <c r="B172" s="67" t="s">
        <v>297</v>
      </c>
      <c r="C172" s="67" t="s">
        <v>3082</v>
      </c>
      <c r="D172" s="144">
        <v>38000</v>
      </c>
      <c r="E172" s="145">
        <v>38000</v>
      </c>
      <c r="F172" s="29"/>
    </row>
    <row r="173" spans="1:6" ht="25.5" customHeight="1">
      <c r="A173" s="66" t="s">
        <v>2189</v>
      </c>
      <c r="B173" s="67" t="s">
        <v>349</v>
      </c>
      <c r="C173" s="67" t="s">
        <v>2190</v>
      </c>
      <c r="D173" s="144">
        <v>10000</v>
      </c>
      <c r="E173" s="145">
        <v>10000</v>
      </c>
      <c r="F173" s="29"/>
    </row>
    <row r="174" spans="1:6" ht="38.25">
      <c r="A174" s="66" t="s">
        <v>2191</v>
      </c>
      <c r="B174" s="67" t="s">
        <v>329</v>
      </c>
      <c r="C174" s="67" t="s">
        <v>2192</v>
      </c>
      <c r="D174" s="144">
        <v>46000</v>
      </c>
      <c r="E174" s="145">
        <v>46000</v>
      </c>
      <c r="F174" s="29"/>
    </row>
    <row r="175" spans="1:6" ht="25.5">
      <c r="A175" s="66" t="s">
        <v>2193</v>
      </c>
      <c r="B175" s="67" t="s">
        <v>164</v>
      </c>
      <c r="C175" s="67" t="s">
        <v>2194</v>
      </c>
      <c r="D175" s="144">
        <v>24000</v>
      </c>
      <c r="E175" s="145">
        <v>24000</v>
      </c>
      <c r="F175" s="29"/>
    </row>
    <row r="176" spans="1:6" ht="12.75">
      <c r="A176" s="66" t="s">
        <v>2195</v>
      </c>
      <c r="B176" s="67" t="s">
        <v>377</v>
      </c>
      <c r="C176" s="67" t="s">
        <v>567</v>
      </c>
      <c r="D176" s="144">
        <v>24000</v>
      </c>
      <c r="E176" s="145">
        <v>24000</v>
      </c>
      <c r="F176" s="29"/>
    </row>
    <row r="177" spans="1:6" ht="12.75">
      <c r="A177" s="66" t="s">
        <v>2196</v>
      </c>
      <c r="B177" s="67" t="s">
        <v>258</v>
      </c>
      <c r="C177" s="67" t="s">
        <v>2197</v>
      </c>
      <c r="D177" s="144">
        <v>30000</v>
      </c>
      <c r="E177" s="145">
        <v>30000</v>
      </c>
      <c r="F177" s="29"/>
    </row>
    <row r="178" spans="1:6" ht="24" customHeight="1">
      <c r="A178" s="66" t="s">
        <v>2198</v>
      </c>
      <c r="B178" s="67" t="s">
        <v>564</v>
      </c>
      <c r="C178" s="67" t="s">
        <v>2199</v>
      </c>
      <c r="D178" s="144">
        <v>10000</v>
      </c>
      <c r="E178" s="145">
        <v>10000</v>
      </c>
      <c r="F178" s="29"/>
    </row>
    <row r="179" spans="1:6" ht="12.75">
      <c r="A179" s="66" t="s">
        <v>2200</v>
      </c>
      <c r="B179" s="67" t="s">
        <v>2201</v>
      </c>
      <c r="C179" s="67" t="s">
        <v>2202</v>
      </c>
      <c r="D179" s="144">
        <v>38000</v>
      </c>
      <c r="E179" s="145">
        <v>38000</v>
      </c>
      <c r="F179" s="29"/>
    </row>
    <row r="180" spans="1:6" ht="25.5">
      <c r="A180" s="66" t="s">
        <v>2203</v>
      </c>
      <c r="B180" s="67" t="s">
        <v>291</v>
      </c>
      <c r="C180" s="67" t="s">
        <v>344</v>
      </c>
      <c r="D180" s="144">
        <v>30000</v>
      </c>
      <c r="E180" s="145">
        <v>30000</v>
      </c>
      <c r="F180" s="29"/>
    </row>
    <row r="181" spans="1:6" ht="12.75">
      <c r="A181" s="66" t="s">
        <v>2204</v>
      </c>
      <c r="B181" s="67" t="s">
        <v>251</v>
      </c>
      <c r="C181" s="67" t="s">
        <v>2205</v>
      </c>
      <c r="D181" s="144">
        <v>14000</v>
      </c>
      <c r="E181" s="145">
        <v>14000</v>
      </c>
      <c r="F181" s="29"/>
    </row>
    <row r="182" spans="1:6" ht="25.5">
      <c r="A182" s="66" t="s">
        <v>2206</v>
      </c>
      <c r="B182" s="67" t="s">
        <v>2207</v>
      </c>
      <c r="C182" s="67" t="s">
        <v>2208</v>
      </c>
      <c r="D182" s="144">
        <v>46000</v>
      </c>
      <c r="E182" s="145">
        <v>46000</v>
      </c>
      <c r="F182" s="29"/>
    </row>
    <row r="183" spans="1:6" ht="25.5">
      <c r="A183" s="66" t="s">
        <v>2209</v>
      </c>
      <c r="B183" s="67" t="s">
        <v>561</v>
      </c>
      <c r="C183" s="67" t="s">
        <v>2210</v>
      </c>
      <c r="D183" s="144">
        <v>14000</v>
      </c>
      <c r="E183" s="145">
        <v>14000</v>
      </c>
      <c r="F183" s="29"/>
    </row>
    <row r="184" spans="1:6" ht="25.5">
      <c r="A184" s="66" t="s">
        <v>2211</v>
      </c>
      <c r="B184" s="67" t="s">
        <v>1917</v>
      </c>
      <c r="C184" s="67" t="s">
        <v>2212</v>
      </c>
      <c r="D184" s="144">
        <v>38000</v>
      </c>
      <c r="E184" s="145">
        <v>38000</v>
      </c>
      <c r="F184" s="29"/>
    </row>
    <row r="185" spans="1:6" ht="38.25">
      <c r="A185" s="66" t="s">
        <v>2213</v>
      </c>
      <c r="B185" s="67" t="s">
        <v>319</v>
      </c>
      <c r="C185" s="67" t="s">
        <v>350</v>
      </c>
      <c r="D185" s="144">
        <v>30000</v>
      </c>
      <c r="E185" s="145">
        <v>30000</v>
      </c>
      <c r="F185" s="29"/>
    </row>
    <row r="186" spans="1:6" ht="25.5">
      <c r="A186" s="66" t="s">
        <v>2214</v>
      </c>
      <c r="B186" s="67" t="s">
        <v>562</v>
      </c>
      <c r="C186" s="67" t="s">
        <v>2215</v>
      </c>
      <c r="D186" s="144">
        <v>37000</v>
      </c>
      <c r="E186" s="145">
        <v>37000</v>
      </c>
      <c r="F186" s="29"/>
    </row>
    <row r="187" spans="1:6" ht="27.75" customHeight="1">
      <c r="A187" s="66" t="s">
        <v>2216</v>
      </c>
      <c r="B187" s="67" t="s">
        <v>360</v>
      </c>
      <c r="C187" s="67" t="s">
        <v>361</v>
      </c>
      <c r="D187" s="144">
        <v>23000</v>
      </c>
      <c r="E187" s="145">
        <v>23000</v>
      </c>
      <c r="F187" s="29"/>
    </row>
    <row r="188" spans="1:6" ht="25.5">
      <c r="A188" s="66" t="s">
        <v>2217</v>
      </c>
      <c r="B188" s="67" t="s">
        <v>317</v>
      </c>
      <c r="C188" s="67" t="s">
        <v>352</v>
      </c>
      <c r="D188" s="144">
        <v>43000</v>
      </c>
      <c r="E188" s="145">
        <v>43000</v>
      </c>
      <c r="F188" s="29"/>
    </row>
    <row r="189" spans="1:6" ht="25.5">
      <c r="A189" s="66" t="s">
        <v>2218</v>
      </c>
      <c r="B189" s="67" t="s">
        <v>554</v>
      </c>
      <c r="C189" s="67" t="s">
        <v>2219</v>
      </c>
      <c r="D189" s="144">
        <v>38000</v>
      </c>
      <c r="E189" s="145">
        <v>38000</v>
      </c>
      <c r="F189" s="29"/>
    </row>
    <row r="190" spans="1:6" ht="25.5">
      <c r="A190" s="66" t="s">
        <v>2220</v>
      </c>
      <c r="B190" s="67" t="s">
        <v>307</v>
      </c>
      <c r="C190" s="67" t="s">
        <v>340</v>
      </c>
      <c r="D190" s="144">
        <v>38000</v>
      </c>
      <c r="E190" s="145">
        <v>38000</v>
      </c>
      <c r="F190" s="29"/>
    </row>
    <row r="191" spans="1:6" ht="25.5">
      <c r="A191" s="66" t="s">
        <v>2221</v>
      </c>
      <c r="B191" s="67" t="s">
        <v>275</v>
      </c>
      <c r="C191" s="67" t="s">
        <v>2222</v>
      </c>
      <c r="D191" s="144">
        <v>38000</v>
      </c>
      <c r="E191" s="145">
        <v>38000</v>
      </c>
      <c r="F191" s="29"/>
    </row>
    <row r="192" spans="1:6" ht="25.5">
      <c r="A192" s="66" t="s">
        <v>2223</v>
      </c>
      <c r="B192" s="67" t="s">
        <v>302</v>
      </c>
      <c r="C192" s="67" t="s">
        <v>2224</v>
      </c>
      <c r="D192" s="144">
        <v>50000</v>
      </c>
      <c r="E192" s="145">
        <v>50000</v>
      </c>
      <c r="F192" s="29"/>
    </row>
    <row r="193" spans="1:6" ht="25.5">
      <c r="A193" s="66" t="s">
        <v>2225</v>
      </c>
      <c r="B193" s="67" t="s">
        <v>274</v>
      </c>
      <c r="C193" s="67" t="s">
        <v>355</v>
      </c>
      <c r="D193" s="144">
        <v>29000</v>
      </c>
      <c r="E193" s="145">
        <v>29000</v>
      </c>
      <c r="F193" s="29"/>
    </row>
    <row r="194" spans="1:6" ht="25.5">
      <c r="A194" s="66" t="s">
        <v>2226</v>
      </c>
      <c r="B194" s="67" t="s">
        <v>246</v>
      </c>
      <c r="C194" s="67" t="s">
        <v>563</v>
      </c>
      <c r="D194" s="144">
        <v>24000</v>
      </c>
      <c r="E194" s="145">
        <v>24000</v>
      </c>
      <c r="F194" s="29"/>
    </row>
    <row r="195" spans="1:6" ht="16.5" customHeight="1">
      <c r="A195" s="66" t="s">
        <v>2227</v>
      </c>
      <c r="B195" s="67" t="s">
        <v>3087</v>
      </c>
      <c r="C195" s="67" t="s">
        <v>560</v>
      </c>
      <c r="D195" s="144">
        <v>38000</v>
      </c>
      <c r="E195" s="145">
        <v>38000</v>
      </c>
      <c r="F195" s="29"/>
    </row>
    <row r="196" spans="1:6" ht="38.25">
      <c r="A196" s="66" t="s">
        <v>2228</v>
      </c>
      <c r="B196" s="67" t="s">
        <v>2229</v>
      </c>
      <c r="C196" s="67" t="s">
        <v>2230</v>
      </c>
      <c r="D196" s="144">
        <v>11000</v>
      </c>
      <c r="E196" s="145">
        <v>11000</v>
      </c>
      <c r="F196" s="29"/>
    </row>
    <row r="197" spans="1:6" ht="38.25">
      <c r="A197" s="66" t="s">
        <v>2231</v>
      </c>
      <c r="B197" s="67" t="s">
        <v>353</v>
      </c>
      <c r="C197" s="67" t="s">
        <v>354</v>
      </c>
      <c r="D197" s="144">
        <v>46000</v>
      </c>
      <c r="E197" s="145">
        <v>46000</v>
      </c>
      <c r="F197" s="29"/>
    </row>
    <row r="198" spans="1:6" ht="12.75">
      <c r="A198" s="66" t="s">
        <v>2232</v>
      </c>
      <c r="B198" s="67" t="s">
        <v>357</v>
      </c>
      <c r="C198" s="67" t="s">
        <v>2233</v>
      </c>
      <c r="D198" s="144">
        <v>35000</v>
      </c>
      <c r="E198" s="145">
        <v>35000</v>
      </c>
      <c r="F198" s="29"/>
    </row>
    <row r="199" spans="1:6" ht="25.5">
      <c r="A199" s="66" t="s">
        <v>2234</v>
      </c>
      <c r="B199" s="67" t="s">
        <v>253</v>
      </c>
      <c r="C199" s="67" t="s">
        <v>2235</v>
      </c>
      <c r="D199" s="144">
        <v>30000</v>
      </c>
      <c r="E199" s="145">
        <v>30000</v>
      </c>
      <c r="F199" s="29"/>
    </row>
    <row r="200" spans="1:6" ht="38.25">
      <c r="A200" s="66" t="s">
        <v>2236</v>
      </c>
      <c r="B200" s="67" t="s">
        <v>271</v>
      </c>
      <c r="C200" s="67" t="s">
        <v>351</v>
      </c>
      <c r="D200" s="144">
        <v>35000</v>
      </c>
      <c r="E200" s="145">
        <v>35000</v>
      </c>
      <c r="F200" s="29"/>
    </row>
    <row r="201" spans="1:6" ht="12.75">
      <c r="A201" s="66" t="s">
        <v>2237</v>
      </c>
      <c r="B201" s="67" t="s">
        <v>2238</v>
      </c>
      <c r="C201" s="67" t="s">
        <v>2239</v>
      </c>
      <c r="D201" s="144">
        <v>38000</v>
      </c>
      <c r="E201" s="145">
        <v>38000</v>
      </c>
      <c r="F201" s="29"/>
    </row>
    <row r="202" spans="1:6" ht="19.5" customHeight="1">
      <c r="A202" s="66" t="s">
        <v>2240</v>
      </c>
      <c r="B202" s="67" t="s">
        <v>270</v>
      </c>
      <c r="C202" s="67" t="s">
        <v>2241</v>
      </c>
      <c r="D202" s="146">
        <v>30000</v>
      </c>
      <c r="E202" s="147">
        <v>30000</v>
      </c>
      <c r="F202" s="29"/>
    </row>
    <row r="203" spans="1:6" ht="12.75">
      <c r="A203" s="66" t="s">
        <v>2242</v>
      </c>
      <c r="B203" s="67" t="s">
        <v>356</v>
      </c>
      <c r="C203" s="67" t="s">
        <v>2243</v>
      </c>
      <c r="D203" s="146">
        <v>30000</v>
      </c>
      <c r="E203" s="147">
        <v>30000</v>
      </c>
      <c r="F203" s="29"/>
    </row>
    <row r="204" spans="1:6" ht="25.5">
      <c r="A204" s="66" t="s">
        <v>2244</v>
      </c>
      <c r="B204" s="67" t="s">
        <v>369</v>
      </c>
      <c r="C204" s="67" t="s">
        <v>565</v>
      </c>
      <c r="D204" s="146">
        <v>28000</v>
      </c>
      <c r="E204" s="147">
        <v>28000</v>
      </c>
      <c r="F204" s="29"/>
    </row>
    <row r="205" spans="1:6" ht="25.5">
      <c r="A205" s="66" t="s">
        <v>2245</v>
      </c>
      <c r="B205" s="67" t="s">
        <v>292</v>
      </c>
      <c r="C205" s="67" t="s">
        <v>2246</v>
      </c>
      <c r="D205" s="146">
        <v>24000</v>
      </c>
      <c r="E205" s="147">
        <v>24000</v>
      </c>
      <c r="F205" s="29"/>
    </row>
    <row r="206" spans="1:6" ht="25.5">
      <c r="A206" s="66" t="s">
        <v>2247</v>
      </c>
      <c r="B206" s="67" t="s">
        <v>341</v>
      </c>
      <c r="C206" s="67" t="s">
        <v>368</v>
      </c>
      <c r="D206" s="146">
        <v>25000</v>
      </c>
      <c r="E206" s="147">
        <v>25000</v>
      </c>
      <c r="F206" s="29"/>
    </row>
    <row r="207" spans="1:6" ht="25.5">
      <c r="A207" s="66" t="s">
        <v>2248</v>
      </c>
      <c r="B207" s="67" t="s">
        <v>299</v>
      </c>
      <c r="C207" s="67" t="s">
        <v>2249</v>
      </c>
      <c r="D207" s="146">
        <v>22000</v>
      </c>
      <c r="E207" s="147">
        <v>22000</v>
      </c>
      <c r="F207" s="29"/>
    </row>
    <row r="208" spans="1:6" ht="25.5">
      <c r="A208" s="66" t="s">
        <v>2250</v>
      </c>
      <c r="B208" s="67" t="s">
        <v>317</v>
      </c>
      <c r="C208" s="67" t="s">
        <v>371</v>
      </c>
      <c r="D208" s="146">
        <v>25000</v>
      </c>
      <c r="E208" s="147">
        <v>25000</v>
      </c>
      <c r="F208" s="29"/>
    </row>
    <row r="209" spans="1:6" ht="25.5">
      <c r="A209" s="66" t="s">
        <v>2251</v>
      </c>
      <c r="B209" s="67" t="s">
        <v>307</v>
      </c>
      <c r="C209" s="67" t="s">
        <v>364</v>
      </c>
      <c r="D209" s="146">
        <v>28000</v>
      </c>
      <c r="E209" s="147">
        <v>28000</v>
      </c>
      <c r="F209" s="29"/>
    </row>
    <row r="210" spans="1:6" ht="25.5">
      <c r="A210" s="66" t="s">
        <v>2252</v>
      </c>
      <c r="B210" s="67" t="s">
        <v>2253</v>
      </c>
      <c r="C210" s="67" t="s">
        <v>2254</v>
      </c>
      <c r="D210" s="146">
        <v>24000</v>
      </c>
      <c r="E210" s="147">
        <v>24000</v>
      </c>
      <c r="F210" s="29"/>
    </row>
    <row r="211" spans="1:6" ht="25.5">
      <c r="A211" s="66" t="s">
        <v>2255</v>
      </c>
      <c r="B211" s="67" t="s">
        <v>372</v>
      </c>
      <c r="C211" s="67" t="s">
        <v>373</v>
      </c>
      <c r="D211" s="146">
        <v>24000</v>
      </c>
      <c r="E211" s="147">
        <v>24000</v>
      </c>
      <c r="F211" s="29"/>
    </row>
    <row r="212" spans="1:6" ht="12.75">
      <c r="A212" s="66" t="s">
        <v>2256</v>
      </c>
      <c r="B212" s="67" t="s">
        <v>255</v>
      </c>
      <c r="C212" s="67" t="s">
        <v>2257</v>
      </c>
      <c r="D212" s="146">
        <v>114000</v>
      </c>
      <c r="E212" s="147">
        <v>114000</v>
      </c>
      <c r="F212" s="29"/>
    </row>
    <row r="213" spans="1:6" ht="25.5">
      <c r="A213" s="66" t="s">
        <v>2258</v>
      </c>
      <c r="B213" s="67" t="s">
        <v>568</v>
      </c>
      <c r="C213" s="67" t="s">
        <v>2259</v>
      </c>
      <c r="D213" s="146">
        <v>39000</v>
      </c>
      <c r="E213" s="147">
        <v>39000</v>
      </c>
      <c r="F213" s="29"/>
    </row>
    <row r="214" spans="1:6" ht="12.75">
      <c r="A214" s="66" t="s">
        <v>2260</v>
      </c>
      <c r="B214" s="67" t="s">
        <v>256</v>
      </c>
      <c r="C214" s="67" t="s">
        <v>569</v>
      </c>
      <c r="D214" s="146">
        <v>75000</v>
      </c>
      <c r="E214" s="147">
        <v>75000</v>
      </c>
      <c r="F214" s="29"/>
    </row>
    <row r="215" spans="1:6" ht="12.75">
      <c r="A215" s="66" t="s">
        <v>2261</v>
      </c>
      <c r="B215" s="67" t="s">
        <v>264</v>
      </c>
      <c r="C215" s="67" t="s">
        <v>2262</v>
      </c>
      <c r="D215" s="146">
        <v>52000</v>
      </c>
      <c r="E215" s="147">
        <v>52000</v>
      </c>
      <c r="F215" s="29"/>
    </row>
    <row r="216" spans="1:6" ht="25.5">
      <c r="A216" s="66" t="s">
        <v>2263</v>
      </c>
      <c r="B216" s="67" t="s">
        <v>2264</v>
      </c>
      <c r="C216" s="67" t="s">
        <v>2265</v>
      </c>
      <c r="D216" s="146">
        <v>40000</v>
      </c>
      <c r="E216" s="147">
        <v>20000</v>
      </c>
      <c r="F216" s="29"/>
    </row>
    <row r="217" spans="1:6" ht="12.75">
      <c r="A217" s="66" t="s">
        <v>2266</v>
      </c>
      <c r="B217" s="67" t="s">
        <v>265</v>
      </c>
      <c r="C217" s="67" t="s">
        <v>2267</v>
      </c>
      <c r="D217" s="146">
        <v>40000</v>
      </c>
      <c r="E217" s="147">
        <v>40000</v>
      </c>
      <c r="F217" s="29"/>
    </row>
    <row r="218" spans="1:6" ht="38.25">
      <c r="A218" s="66" t="s">
        <v>2268</v>
      </c>
      <c r="B218" s="67" t="s">
        <v>244</v>
      </c>
      <c r="C218" s="67" t="s">
        <v>2269</v>
      </c>
      <c r="D218" s="146">
        <v>112000</v>
      </c>
      <c r="E218" s="147">
        <v>112000</v>
      </c>
      <c r="F218" s="29"/>
    </row>
    <row r="219" spans="1:6" ht="12.75">
      <c r="A219" s="66" t="s">
        <v>2270</v>
      </c>
      <c r="B219" s="67" t="s">
        <v>252</v>
      </c>
      <c r="C219" s="67" t="s">
        <v>2271</v>
      </c>
      <c r="D219" s="146">
        <v>38000</v>
      </c>
      <c r="E219" s="147">
        <v>38000</v>
      </c>
      <c r="F219" s="29"/>
    </row>
    <row r="220" spans="1:6" ht="12.75">
      <c r="A220" s="66" t="s">
        <v>2272</v>
      </c>
      <c r="B220" s="67" t="s">
        <v>362</v>
      </c>
      <c r="C220" s="67" t="s">
        <v>2273</v>
      </c>
      <c r="D220" s="146">
        <v>75000</v>
      </c>
      <c r="E220" s="147">
        <v>75000</v>
      </c>
      <c r="F220" s="29"/>
    </row>
    <row r="221" spans="1:6" ht="25.5">
      <c r="A221" s="66" t="s">
        <v>2274</v>
      </c>
      <c r="B221" s="67" t="s">
        <v>243</v>
      </c>
      <c r="C221" s="67" t="s">
        <v>571</v>
      </c>
      <c r="D221" s="146">
        <v>54000</v>
      </c>
      <c r="E221" s="147">
        <v>54000</v>
      </c>
      <c r="F221" s="29"/>
    </row>
    <row r="222" spans="1:6" ht="25.5">
      <c r="A222" s="66" t="s">
        <v>2275</v>
      </c>
      <c r="B222" s="67" t="s">
        <v>263</v>
      </c>
      <c r="C222" s="67" t="s">
        <v>2276</v>
      </c>
      <c r="D222" s="146">
        <v>114000</v>
      </c>
      <c r="E222" s="147">
        <v>114000</v>
      </c>
      <c r="F222" s="29"/>
    </row>
    <row r="223" spans="1:6" ht="29.25" customHeight="1">
      <c r="A223" s="66" t="s">
        <v>2277</v>
      </c>
      <c r="B223" s="67" t="s">
        <v>254</v>
      </c>
      <c r="C223" s="67" t="s">
        <v>2278</v>
      </c>
      <c r="D223" s="146">
        <v>75000</v>
      </c>
      <c r="E223" s="147">
        <v>75000</v>
      </c>
      <c r="F223" s="29"/>
    </row>
    <row r="224" spans="1:6" ht="25.5">
      <c r="A224" s="66" t="s">
        <v>2279</v>
      </c>
      <c r="B224" s="67" t="s">
        <v>245</v>
      </c>
      <c r="C224" s="67" t="s">
        <v>2280</v>
      </c>
      <c r="D224" s="146">
        <v>32000</v>
      </c>
      <c r="E224" s="147">
        <v>32000</v>
      </c>
      <c r="F224" s="29"/>
    </row>
    <row r="225" spans="1:6" ht="12.75">
      <c r="A225" s="66" t="s">
        <v>2281</v>
      </c>
      <c r="B225" s="67" t="s">
        <v>277</v>
      </c>
      <c r="C225" s="67" t="s">
        <v>2282</v>
      </c>
      <c r="D225" s="146">
        <v>65000</v>
      </c>
      <c r="E225" s="147">
        <v>65000</v>
      </c>
      <c r="F225" s="29"/>
    </row>
    <row r="226" spans="1:6" ht="12.75">
      <c r="A226" s="66" t="s">
        <v>2283</v>
      </c>
      <c r="B226" s="67" t="s">
        <v>248</v>
      </c>
      <c r="C226" s="67" t="s">
        <v>2284</v>
      </c>
      <c r="D226" s="146">
        <v>114000</v>
      </c>
      <c r="E226" s="147">
        <v>114000</v>
      </c>
      <c r="F226" s="29"/>
    </row>
    <row r="227" spans="1:6" ht="25.5">
      <c r="A227" s="66" t="s">
        <v>2285</v>
      </c>
      <c r="B227" s="67" t="s">
        <v>2019</v>
      </c>
      <c r="C227" s="67" t="s">
        <v>3086</v>
      </c>
      <c r="D227" s="146">
        <v>30000</v>
      </c>
      <c r="E227" s="147">
        <v>30000</v>
      </c>
      <c r="F227" s="29"/>
    </row>
    <row r="228" spans="1:6" ht="25.5">
      <c r="A228" s="66" t="s">
        <v>2286</v>
      </c>
      <c r="B228" s="67" t="s">
        <v>291</v>
      </c>
      <c r="C228" s="67" t="s">
        <v>570</v>
      </c>
      <c r="D228" s="146">
        <v>75000</v>
      </c>
      <c r="E228" s="147">
        <v>75000</v>
      </c>
      <c r="F228" s="29"/>
    </row>
    <row r="229" spans="1:6" ht="12.75">
      <c r="A229" s="66" t="s">
        <v>2287</v>
      </c>
      <c r="B229" s="67" t="s">
        <v>257</v>
      </c>
      <c r="C229" s="67" t="s">
        <v>2288</v>
      </c>
      <c r="D229" s="146">
        <v>75000</v>
      </c>
      <c r="E229" s="147">
        <v>75000</v>
      </c>
      <c r="F229" s="29"/>
    </row>
    <row r="230" spans="1:6" ht="38.25">
      <c r="A230" s="66" t="s">
        <v>2289</v>
      </c>
      <c r="B230" s="67" t="s">
        <v>260</v>
      </c>
      <c r="C230" s="67" t="s">
        <v>2290</v>
      </c>
      <c r="D230" s="146">
        <v>112000</v>
      </c>
      <c r="E230" s="147">
        <v>112000</v>
      </c>
      <c r="F230" s="29"/>
    </row>
    <row r="231" spans="1:6" ht="25.5">
      <c r="A231" s="66" t="s">
        <v>2291</v>
      </c>
      <c r="B231" s="67" t="s">
        <v>566</v>
      </c>
      <c r="C231" s="67" t="s">
        <v>2292</v>
      </c>
      <c r="D231" s="146">
        <v>97000</v>
      </c>
      <c r="E231" s="147">
        <v>97000</v>
      </c>
      <c r="F231" s="29"/>
    </row>
    <row r="232" spans="1:6" ht="25.5">
      <c r="A232" s="66" t="s">
        <v>2293</v>
      </c>
      <c r="B232" s="67" t="s">
        <v>164</v>
      </c>
      <c r="C232" s="67" t="s">
        <v>249</v>
      </c>
      <c r="D232" s="146">
        <v>39000</v>
      </c>
      <c r="E232" s="147">
        <v>39000</v>
      </c>
      <c r="F232" s="29"/>
    </row>
    <row r="233" spans="1:6" ht="20.25" customHeight="1">
      <c r="A233" s="66" t="s">
        <v>2294</v>
      </c>
      <c r="B233" s="67" t="s">
        <v>375</v>
      </c>
      <c r="C233" s="67" t="s">
        <v>2295</v>
      </c>
      <c r="D233" s="146">
        <v>40000</v>
      </c>
      <c r="E233" s="147">
        <v>40000</v>
      </c>
      <c r="F233" s="29"/>
    </row>
    <row r="234" spans="1:6" ht="25.5">
      <c r="A234" s="66" t="s">
        <v>2296</v>
      </c>
      <c r="B234" s="67" t="s">
        <v>259</v>
      </c>
      <c r="C234" s="67" t="s">
        <v>3085</v>
      </c>
      <c r="D234" s="146">
        <v>112000</v>
      </c>
      <c r="E234" s="147">
        <v>98154.5</v>
      </c>
      <c r="F234" s="29"/>
    </row>
    <row r="235" spans="1:6" ht="12.75">
      <c r="A235" s="66" t="s">
        <v>2297</v>
      </c>
      <c r="B235" s="67" t="s">
        <v>258</v>
      </c>
      <c r="C235" s="67" t="s">
        <v>2298</v>
      </c>
      <c r="D235" s="146">
        <v>71000</v>
      </c>
      <c r="E235" s="147">
        <v>71000</v>
      </c>
      <c r="F235" s="29"/>
    </row>
    <row r="236" spans="1:6" ht="25.5">
      <c r="A236" s="66" t="s">
        <v>2299</v>
      </c>
      <c r="B236" s="67" t="s">
        <v>2300</v>
      </c>
      <c r="C236" s="67" t="s">
        <v>2301</v>
      </c>
      <c r="D236" s="146">
        <v>30000</v>
      </c>
      <c r="E236" s="147">
        <v>30000</v>
      </c>
      <c r="F236" s="29"/>
    </row>
    <row r="237" spans="1:6" ht="25.5">
      <c r="A237" s="66" t="s">
        <v>2302</v>
      </c>
      <c r="B237" s="67" t="s">
        <v>267</v>
      </c>
      <c r="C237" s="67" t="s">
        <v>2303</v>
      </c>
      <c r="D237" s="146">
        <v>112000</v>
      </c>
      <c r="E237" s="147">
        <v>112000</v>
      </c>
      <c r="F237" s="29"/>
    </row>
    <row r="238" spans="1:6" ht="25.5">
      <c r="A238" s="66" t="s">
        <v>2304</v>
      </c>
      <c r="B238" s="67" t="s">
        <v>562</v>
      </c>
      <c r="C238" s="67" t="s">
        <v>2305</v>
      </c>
      <c r="D238" s="146">
        <v>109000</v>
      </c>
      <c r="E238" s="147">
        <v>63924.85</v>
      </c>
      <c r="F238" s="29"/>
    </row>
    <row r="239" spans="1:6" ht="25.5">
      <c r="A239" s="66" t="s">
        <v>2306</v>
      </c>
      <c r="B239" s="67" t="s">
        <v>269</v>
      </c>
      <c r="C239" s="67" t="s">
        <v>2307</v>
      </c>
      <c r="D239" s="146">
        <v>65000</v>
      </c>
      <c r="E239" s="147">
        <v>65000</v>
      </c>
      <c r="F239" s="29"/>
    </row>
    <row r="240" spans="1:6" ht="25.5">
      <c r="A240" s="66" t="s">
        <v>2308</v>
      </c>
      <c r="B240" s="67" t="s">
        <v>273</v>
      </c>
      <c r="C240" s="67" t="s">
        <v>573</v>
      </c>
      <c r="D240" s="146">
        <v>77000</v>
      </c>
      <c r="E240" s="147">
        <v>77000</v>
      </c>
      <c r="F240" s="29"/>
    </row>
    <row r="241" spans="1:6" ht="25.5">
      <c r="A241" s="66" t="s">
        <v>2309</v>
      </c>
      <c r="B241" s="67" t="s">
        <v>278</v>
      </c>
      <c r="C241" s="67" t="s">
        <v>2310</v>
      </c>
      <c r="D241" s="146">
        <v>71000</v>
      </c>
      <c r="E241" s="147">
        <v>71000</v>
      </c>
      <c r="F241" s="29"/>
    </row>
    <row r="242" spans="1:6" ht="25.5">
      <c r="A242" s="66" t="s">
        <v>2311</v>
      </c>
      <c r="B242" s="67" t="s">
        <v>275</v>
      </c>
      <c r="C242" s="67" t="s">
        <v>2312</v>
      </c>
      <c r="D242" s="146">
        <v>50000</v>
      </c>
      <c r="E242" s="147">
        <v>50000</v>
      </c>
      <c r="F242" s="29"/>
    </row>
    <row r="243" spans="1:6" ht="25.5">
      <c r="A243" s="66" t="s">
        <v>2313</v>
      </c>
      <c r="B243" s="67" t="s">
        <v>246</v>
      </c>
      <c r="C243" s="67" t="s">
        <v>247</v>
      </c>
      <c r="D243" s="146">
        <v>114000</v>
      </c>
      <c r="E243" s="147">
        <v>114000</v>
      </c>
      <c r="F243" s="29"/>
    </row>
    <row r="244" spans="1:6" ht="38.25">
      <c r="A244" s="66" t="s">
        <v>2314</v>
      </c>
      <c r="B244" s="67" t="s">
        <v>268</v>
      </c>
      <c r="C244" s="67" t="s">
        <v>2315</v>
      </c>
      <c r="D244" s="146">
        <v>65000</v>
      </c>
      <c r="E244" s="147">
        <v>65000</v>
      </c>
      <c r="F244" s="29"/>
    </row>
    <row r="245" spans="1:6" ht="12.75">
      <c r="A245" s="66" t="s">
        <v>2316</v>
      </c>
      <c r="B245" s="67" t="s">
        <v>2317</v>
      </c>
      <c r="C245" s="67" t="s">
        <v>2318</v>
      </c>
      <c r="D245" s="146">
        <v>40000</v>
      </c>
      <c r="E245" s="147">
        <v>40000</v>
      </c>
      <c r="F245" s="29"/>
    </row>
    <row r="246" spans="1:6" ht="33.75" customHeight="1">
      <c r="A246" s="66" t="s">
        <v>2319</v>
      </c>
      <c r="B246" s="67" t="s">
        <v>274</v>
      </c>
      <c r="C246" s="67" t="s">
        <v>572</v>
      </c>
      <c r="D246" s="146">
        <v>55000</v>
      </c>
      <c r="E246" s="147">
        <v>55000</v>
      </c>
      <c r="F246" s="29"/>
    </row>
    <row r="247" spans="1:6" ht="25.5">
      <c r="A247" s="66" t="s">
        <v>2320</v>
      </c>
      <c r="B247" s="67" t="s">
        <v>253</v>
      </c>
      <c r="C247" s="67" t="s">
        <v>2321</v>
      </c>
      <c r="D247" s="146">
        <v>50000</v>
      </c>
      <c r="E247" s="147">
        <v>50000</v>
      </c>
      <c r="F247" s="29"/>
    </row>
    <row r="248" spans="1:6" ht="25.5">
      <c r="A248" s="66" t="s">
        <v>2322</v>
      </c>
      <c r="B248" s="67" t="s">
        <v>261</v>
      </c>
      <c r="C248" s="67" t="s">
        <v>2323</v>
      </c>
      <c r="D248" s="146">
        <v>35000</v>
      </c>
      <c r="E248" s="147">
        <v>35000</v>
      </c>
      <c r="F248" s="29"/>
    </row>
    <row r="249" spans="1:6" ht="38.25">
      <c r="A249" s="66" t="s">
        <v>2324</v>
      </c>
      <c r="B249" s="67" t="s">
        <v>271</v>
      </c>
      <c r="C249" s="67" t="s">
        <v>272</v>
      </c>
      <c r="D249" s="146">
        <v>112000</v>
      </c>
      <c r="E249" s="147">
        <v>112000</v>
      </c>
      <c r="F249" s="29"/>
    </row>
    <row r="250" spans="1:6" ht="25.5">
      <c r="A250" s="66" t="s">
        <v>2325</v>
      </c>
      <c r="B250" s="67" t="s">
        <v>266</v>
      </c>
      <c r="C250" s="67" t="s">
        <v>2326</v>
      </c>
      <c r="D250" s="146">
        <v>30000</v>
      </c>
      <c r="E250" s="147">
        <v>0</v>
      </c>
      <c r="F250" s="29"/>
    </row>
    <row r="251" spans="1:6" ht="25.5">
      <c r="A251" s="66" t="s">
        <v>2327</v>
      </c>
      <c r="B251" s="67" t="s">
        <v>575</v>
      </c>
      <c r="C251" s="67" t="s">
        <v>2328</v>
      </c>
      <c r="D251" s="146">
        <v>75000</v>
      </c>
      <c r="E251" s="147">
        <v>75000</v>
      </c>
      <c r="F251" s="29"/>
    </row>
    <row r="252" spans="1:6" ht="25.5">
      <c r="A252" s="66" t="s">
        <v>2329</v>
      </c>
      <c r="B252" s="67" t="s">
        <v>554</v>
      </c>
      <c r="C252" s="67" t="s">
        <v>2330</v>
      </c>
      <c r="D252" s="146">
        <v>75000</v>
      </c>
      <c r="E252" s="147">
        <v>75000</v>
      </c>
      <c r="F252" s="29"/>
    </row>
    <row r="253" spans="1:6" ht="25.5">
      <c r="A253" s="66" t="s">
        <v>2331</v>
      </c>
      <c r="B253" s="67" t="s">
        <v>279</v>
      </c>
      <c r="C253" s="67" t="s">
        <v>2332</v>
      </c>
      <c r="D253" s="146">
        <v>115000</v>
      </c>
      <c r="E253" s="147">
        <v>115000</v>
      </c>
      <c r="F253" s="29"/>
    </row>
    <row r="254" spans="1:6" ht="38.25">
      <c r="A254" s="66" t="s">
        <v>2333</v>
      </c>
      <c r="B254" s="67" t="s">
        <v>550</v>
      </c>
      <c r="C254" s="67" t="s">
        <v>574</v>
      </c>
      <c r="D254" s="146">
        <v>30000</v>
      </c>
      <c r="E254" s="147">
        <v>30000</v>
      </c>
      <c r="F254" s="29"/>
    </row>
    <row r="255" spans="1:6" ht="12.75">
      <c r="A255" s="66" t="s">
        <v>2334</v>
      </c>
      <c r="B255" s="67" t="s">
        <v>339</v>
      </c>
      <c r="C255" s="67" t="s">
        <v>2335</v>
      </c>
      <c r="D255" s="146">
        <v>38000</v>
      </c>
      <c r="E255" s="147">
        <v>38000</v>
      </c>
      <c r="F255" s="29"/>
    </row>
    <row r="256" spans="1:6" ht="25.5">
      <c r="A256" s="66" t="s">
        <v>2336</v>
      </c>
      <c r="B256" s="67" t="s">
        <v>553</v>
      </c>
      <c r="C256" s="67" t="s">
        <v>2337</v>
      </c>
      <c r="D256" s="146">
        <v>42000</v>
      </c>
      <c r="E256" s="147">
        <v>39237</v>
      </c>
      <c r="F256" s="29"/>
    </row>
    <row r="257" spans="1:6" ht="25.5">
      <c r="A257" s="66" t="s">
        <v>2338</v>
      </c>
      <c r="B257" s="67" t="s">
        <v>3084</v>
      </c>
      <c r="C257" s="67" t="s">
        <v>2339</v>
      </c>
      <c r="D257" s="146">
        <v>37000</v>
      </c>
      <c r="E257" s="147">
        <v>37000</v>
      </c>
      <c r="F257" s="29"/>
    </row>
    <row r="258" spans="1:6" ht="25.5">
      <c r="A258" s="66" t="s">
        <v>2340</v>
      </c>
      <c r="B258" s="67" t="s">
        <v>292</v>
      </c>
      <c r="C258" s="67" t="s">
        <v>2341</v>
      </c>
      <c r="D258" s="146">
        <v>38000</v>
      </c>
      <c r="E258" s="147">
        <v>38000</v>
      </c>
      <c r="F258" s="29"/>
    </row>
    <row r="259" spans="1:6" ht="25.5">
      <c r="A259" s="66" t="s">
        <v>2342</v>
      </c>
      <c r="B259" s="67" t="s">
        <v>320</v>
      </c>
      <c r="C259" s="67" t="s">
        <v>2343</v>
      </c>
      <c r="D259" s="146">
        <v>31000</v>
      </c>
      <c r="E259" s="147">
        <v>31000</v>
      </c>
      <c r="F259" s="29"/>
    </row>
    <row r="260" spans="1:6" ht="25.5">
      <c r="A260" s="66" t="s">
        <v>2344</v>
      </c>
      <c r="B260" s="67" t="s">
        <v>320</v>
      </c>
      <c r="C260" s="67" t="s">
        <v>2345</v>
      </c>
      <c r="D260" s="146">
        <v>34000</v>
      </c>
      <c r="E260" s="147">
        <v>34000</v>
      </c>
      <c r="F260" s="29"/>
    </row>
    <row r="261" spans="1:6" ht="28.5" customHeight="1">
      <c r="A261" s="66" t="s">
        <v>2346</v>
      </c>
      <c r="B261" s="67" t="s">
        <v>320</v>
      </c>
      <c r="C261" s="67" t="s">
        <v>2347</v>
      </c>
      <c r="D261" s="146">
        <v>32000</v>
      </c>
      <c r="E261" s="147">
        <v>32000</v>
      </c>
      <c r="F261" s="29"/>
    </row>
    <row r="262" spans="1:6" ht="25.5">
      <c r="A262" s="66" t="s">
        <v>2348</v>
      </c>
      <c r="B262" s="67" t="s">
        <v>349</v>
      </c>
      <c r="C262" s="67" t="s">
        <v>379</v>
      </c>
      <c r="D262" s="146">
        <v>20000</v>
      </c>
      <c r="E262" s="147">
        <v>20000</v>
      </c>
      <c r="F262" s="29"/>
    </row>
    <row r="263" spans="1:6" ht="25.5">
      <c r="A263" s="66" t="s">
        <v>2349</v>
      </c>
      <c r="B263" s="67" t="s">
        <v>380</v>
      </c>
      <c r="C263" s="67" t="s">
        <v>381</v>
      </c>
      <c r="D263" s="146">
        <v>20000</v>
      </c>
      <c r="E263" s="147">
        <v>20000</v>
      </c>
      <c r="F263" s="29"/>
    </row>
    <row r="264" spans="1:6" ht="25.5">
      <c r="A264" s="66" t="s">
        <v>2350</v>
      </c>
      <c r="B264" s="67" t="s">
        <v>307</v>
      </c>
      <c r="C264" s="67" t="s">
        <v>2351</v>
      </c>
      <c r="D264" s="146">
        <v>41000</v>
      </c>
      <c r="E264" s="147">
        <v>41000</v>
      </c>
      <c r="F264" s="29"/>
    </row>
    <row r="265" spans="1:6" ht="12.75">
      <c r="A265" s="66" t="s">
        <v>2352</v>
      </c>
      <c r="B265" s="67" t="s">
        <v>341</v>
      </c>
      <c r="C265" s="67" t="s">
        <v>577</v>
      </c>
      <c r="D265" s="146">
        <v>38000</v>
      </c>
      <c r="E265" s="147">
        <v>38000</v>
      </c>
      <c r="F265" s="29"/>
    </row>
    <row r="266" spans="1:6" ht="25.5">
      <c r="A266" s="66" t="s">
        <v>2353</v>
      </c>
      <c r="B266" s="67" t="s">
        <v>320</v>
      </c>
      <c r="C266" s="67" t="s">
        <v>576</v>
      </c>
      <c r="D266" s="146">
        <v>41000</v>
      </c>
      <c r="E266" s="147">
        <v>41000</v>
      </c>
      <c r="F266" s="29"/>
    </row>
    <row r="267" spans="1:6" ht="25.5">
      <c r="A267" s="66" t="s">
        <v>2354</v>
      </c>
      <c r="B267" s="67" t="s">
        <v>317</v>
      </c>
      <c r="C267" s="67" t="s">
        <v>2355</v>
      </c>
      <c r="D267" s="146">
        <v>38000</v>
      </c>
      <c r="E267" s="147">
        <v>38000</v>
      </c>
      <c r="F267" s="29"/>
    </row>
    <row r="268" spans="1:6" ht="38.25">
      <c r="A268" s="66" t="s">
        <v>2356</v>
      </c>
      <c r="B268" s="67" t="s">
        <v>382</v>
      </c>
      <c r="C268" s="67" t="s">
        <v>2357</v>
      </c>
      <c r="D268" s="146">
        <v>174500</v>
      </c>
      <c r="E268" s="147">
        <v>174500</v>
      </c>
      <c r="F268" s="29"/>
    </row>
    <row r="269" spans="1:6" ht="25.5">
      <c r="A269" s="66" t="s">
        <v>2358</v>
      </c>
      <c r="B269" s="67" t="s">
        <v>365</v>
      </c>
      <c r="C269" s="67" t="s">
        <v>2359</v>
      </c>
      <c r="D269" s="146">
        <v>1000000</v>
      </c>
      <c r="E269" s="147">
        <v>1000000</v>
      </c>
      <c r="F269" s="29"/>
    </row>
    <row r="270" spans="1:6" ht="25.5">
      <c r="A270" s="66" t="s">
        <v>2360</v>
      </c>
      <c r="B270" s="67" t="s">
        <v>256</v>
      </c>
      <c r="C270" s="67" t="s">
        <v>2361</v>
      </c>
      <c r="D270" s="146">
        <v>250000</v>
      </c>
      <c r="E270" s="147">
        <v>250000</v>
      </c>
      <c r="F270" s="29"/>
    </row>
    <row r="271" spans="1:6" ht="25.5">
      <c r="A271" s="66" t="s">
        <v>2362</v>
      </c>
      <c r="B271" s="67" t="s">
        <v>2363</v>
      </c>
      <c r="C271" s="67" t="s">
        <v>2364</v>
      </c>
      <c r="D271" s="146">
        <v>106000</v>
      </c>
      <c r="E271" s="147">
        <v>106000</v>
      </c>
      <c r="F271" s="29"/>
    </row>
    <row r="272" spans="1:6" ht="25.5">
      <c r="A272" s="66" t="s">
        <v>2365</v>
      </c>
      <c r="B272" s="67" t="s">
        <v>2366</v>
      </c>
      <c r="C272" s="67" t="s">
        <v>2367</v>
      </c>
      <c r="D272" s="146">
        <v>250000</v>
      </c>
      <c r="E272" s="147">
        <v>250000</v>
      </c>
      <c r="F272" s="29"/>
    </row>
    <row r="273" spans="1:6" ht="12.75">
      <c r="A273" s="66" t="s">
        <v>2368</v>
      </c>
      <c r="B273" s="67" t="s">
        <v>2369</v>
      </c>
      <c r="C273" s="67" t="s">
        <v>2370</v>
      </c>
      <c r="D273" s="146">
        <v>900000</v>
      </c>
      <c r="E273" s="147">
        <v>900000</v>
      </c>
      <c r="F273" s="29"/>
    </row>
    <row r="274" spans="1:6" ht="25.5">
      <c r="A274" s="66" t="s">
        <v>2371</v>
      </c>
      <c r="B274" s="67" t="s">
        <v>2372</v>
      </c>
      <c r="C274" s="67" t="s">
        <v>2373</v>
      </c>
      <c r="D274" s="146">
        <v>275000</v>
      </c>
      <c r="E274" s="147">
        <v>275000</v>
      </c>
      <c r="F274" s="29"/>
    </row>
    <row r="275" spans="1:6" ht="25.5">
      <c r="A275" s="66" t="s">
        <v>2374</v>
      </c>
      <c r="B275" s="67" t="s">
        <v>2375</v>
      </c>
      <c r="C275" s="67" t="s">
        <v>2376</v>
      </c>
      <c r="D275" s="146">
        <v>160000</v>
      </c>
      <c r="E275" s="147">
        <v>160000</v>
      </c>
      <c r="F275" s="29"/>
    </row>
    <row r="276" spans="1:6" ht="25.5">
      <c r="A276" s="66" t="s">
        <v>2377</v>
      </c>
      <c r="B276" s="67" t="s">
        <v>263</v>
      </c>
      <c r="C276" s="67" t="s">
        <v>2378</v>
      </c>
      <c r="D276" s="146">
        <v>230000</v>
      </c>
      <c r="E276" s="147">
        <v>230000</v>
      </c>
      <c r="F276" s="29"/>
    </row>
    <row r="277" spans="1:6" ht="12.75">
      <c r="A277" s="66" t="s">
        <v>2379</v>
      </c>
      <c r="B277" s="67" t="s">
        <v>291</v>
      </c>
      <c r="C277" s="67" t="s">
        <v>2380</v>
      </c>
      <c r="D277" s="146">
        <v>1000000</v>
      </c>
      <c r="E277" s="147">
        <v>1000000</v>
      </c>
      <c r="F277" s="29"/>
    </row>
    <row r="278" spans="1:6" ht="25.5">
      <c r="A278" s="66" t="s">
        <v>2381</v>
      </c>
      <c r="B278" s="67" t="s">
        <v>578</v>
      </c>
      <c r="C278" s="67" t="s">
        <v>2382</v>
      </c>
      <c r="D278" s="146">
        <v>134500</v>
      </c>
      <c r="E278" s="147">
        <v>134500</v>
      </c>
      <c r="F278" s="29"/>
    </row>
    <row r="279" spans="1:6" ht="13.5" thickBot="1">
      <c r="A279" s="68" t="s">
        <v>2383</v>
      </c>
      <c r="B279" s="69" t="s">
        <v>3083</v>
      </c>
      <c r="C279" s="69" t="s">
        <v>2384</v>
      </c>
      <c r="D279" s="148">
        <v>500000</v>
      </c>
      <c r="E279" s="149">
        <v>0</v>
      </c>
      <c r="F279" s="29"/>
    </row>
    <row r="280" spans="1:5" ht="12.75">
      <c r="A280" s="41"/>
      <c r="B280" s="41"/>
      <c r="C280" s="42"/>
      <c r="D280" s="150"/>
      <c r="E280" s="150"/>
    </row>
    <row r="281" spans="1:5" ht="12.75">
      <c r="A281" s="41"/>
      <c r="B281" s="41"/>
      <c r="C281" s="42"/>
      <c r="D281" s="150"/>
      <c r="E281" s="150"/>
    </row>
    <row r="282" spans="1:5" ht="12.75">
      <c r="A282" s="41"/>
      <c r="B282" s="41"/>
      <c r="C282" s="42"/>
      <c r="D282" s="150"/>
      <c r="E282" s="150"/>
    </row>
    <row r="283" spans="1:5" ht="12.75">
      <c r="A283" s="41"/>
      <c r="B283" s="41"/>
      <c r="C283" s="42"/>
      <c r="D283" s="150"/>
      <c r="E283" s="150"/>
    </row>
    <row r="284" spans="1:5" ht="12.75">
      <c r="A284" s="41"/>
      <c r="B284" s="41"/>
      <c r="C284" s="42"/>
      <c r="D284" s="150"/>
      <c r="E284" s="150"/>
    </row>
    <row r="285" spans="1:5" ht="12.75">
      <c r="A285" s="41"/>
      <c r="B285" s="41"/>
      <c r="C285" s="42"/>
      <c r="D285" s="150"/>
      <c r="E285" s="150"/>
    </row>
    <row r="286" spans="1:5" ht="12.75">
      <c r="A286" s="41"/>
      <c r="B286" s="41"/>
      <c r="C286" s="42"/>
      <c r="D286" s="150"/>
      <c r="E286" s="150"/>
    </row>
    <row r="287" spans="1:5" ht="12.75">
      <c r="A287" s="41"/>
      <c r="B287" s="41"/>
      <c r="C287" s="42"/>
      <c r="D287" s="150"/>
      <c r="E287" s="150"/>
    </row>
    <row r="288" spans="1:5" ht="12.75">
      <c r="A288" s="41"/>
      <c r="B288" s="41"/>
      <c r="C288" s="42"/>
      <c r="D288" s="150"/>
      <c r="E288" s="150"/>
    </row>
    <row r="289" spans="1:5" ht="12.75">
      <c r="A289" s="41"/>
      <c r="B289" s="41"/>
      <c r="C289" s="42"/>
      <c r="D289" s="150"/>
      <c r="E289" s="150"/>
    </row>
    <row r="290" spans="1:5" ht="12.75">
      <c r="A290" s="41"/>
      <c r="B290" s="41"/>
      <c r="C290" s="42"/>
      <c r="D290" s="150"/>
      <c r="E290" s="150"/>
    </row>
    <row r="291" spans="1:5" ht="12.75">
      <c r="A291" s="41"/>
      <c r="B291" s="41"/>
      <c r="C291" s="42"/>
      <c r="D291" s="150"/>
      <c r="E291" s="150"/>
    </row>
    <row r="292" spans="1:5" ht="12.75">
      <c r="A292" s="41"/>
      <c r="B292" s="41"/>
      <c r="C292" s="42"/>
      <c r="D292" s="150"/>
      <c r="E292" s="150"/>
    </row>
    <row r="293" spans="1:5" ht="12.75">
      <c r="A293" s="41"/>
      <c r="B293" s="41"/>
      <c r="C293" s="42"/>
      <c r="D293" s="150"/>
      <c r="E293" s="150"/>
    </row>
    <row r="294" spans="1:5" ht="12.75">
      <c r="A294" s="41"/>
      <c r="B294" s="41"/>
      <c r="C294" s="42"/>
      <c r="D294" s="150"/>
      <c r="E294" s="150"/>
    </row>
    <row r="295" spans="1:5" ht="12.75">
      <c r="A295" s="41"/>
      <c r="B295" s="41"/>
      <c r="C295" s="42"/>
      <c r="D295" s="150"/>
      <c r="E295" s="150"/>
    </row>
    <row r="296" spans="1:5" ht="12.75">
      <c r="A296" s="41"/>
      <c r="B296" s="41"/>
      <c r="C296" s="42"/>
      <c r="D296" s="150"/>
      <c r="E296" s="150"/>
    </row>
    <row r="297" spans="1:5" ht="12.75">
      <c r="A297" s="41"/>
      <c r="B297" s="41"/>
      <c r="C297" s="42"/>
      <c r="D297" s="150"/>
      <c r="E297" s="150"/>
    </row>
    <row r="298" spans="1:5" ht="12.75">
      <c r="A298" s="41"/>
      <c r="B298" s="41"/>
      <c r="C298" s="42"/>
      <c r="D298" s="150"/>
      <c r="E298" s="150"/>
    </row>
    <row r="299" spans="1:5" ht="12.75">
      <c r="A299" s="41"/>
      <c r="B299" s="41"/>
      <c r="C299" s="42"/>
      <c r="D299" s="150"/>
      <c r="E299" s="150"/>
    </row>
    <row r="300" spans="1:5" ht="12.75">
      <c r="A300" s="41"/>
      <c r="B300" s="41"/>
      <c r="C300" s="42"/>
      <c r="D300" s="150"/>
      <c r="E300" s="150"/>
    </row>
    <row r="301" spans="1:5" ht="12.75">
      <c r="A301" s="41"/>
      <c r="B301" s="41"/>
      <c r="C301" s="42"/>
      <c r="D301" s="150"/>
      <c r="E301" s="150"/>
    </row>
    <row r="302" spans="1:5" ht="12.75">
      <c r="A302" s="41"/>
      <c r="B302" s="41"/>
      <c r="C302" s="42"/>
      <c r="D302" s="150"/>
      <c r="E302" s="150"/>
    </row>
    <row r="303" spans="1:5" ht="12.75">
      <c r="A303" s="41"/>
      <c r="B303" s="41"/>
      <c r="C303" s="42"/>
      <c r="D303" s="150"/>
      <c r="E303" s="150"/>
    </row>
    <row r="304" spans="1:5" ht="12.75">
      <c r="A304" s="41"/>
      <c r="B304" s="41"/>
      <c r="C304" s="42"/>
      <c r="D304" s="150"/>
      <c r="E304" s="150"/>
    </row>
    <row r="305" spans="1:5" ht="12.75">
      <c r="A305" s="41"/>
      <c r="B305" s="41"/>
      <c r="C305" s="42"/>
      <c r="D305" s="150"/>
      <c r="E305" s="150"/>
    </row>
    <row r="306" spans="1:5" ht="12.75">
      <c r="A306" s="41"/>
      <c r="B306" s="41"/>
      <c r="C306" s="42"/>
      <c r="D306" s="150"/>
      <c r="E306" s="150"/>
    </row>
    <row r="307" spans="1:5" ht="12.75">
      <c r="A307" s="41"/>
      <c r="B307" s="41"/>
      <c r="C307" s="42"/>
      <c r="D307" s="150"/>
      <c r="E307" s="150"/>
    </row>
    <row r="308" spans="1:5" ht="12.75">
      <c r="A308" s="41"/>
      <c r="B308" s="41"/>
      <c r="C308" s="42"/>
      <c r="D308" s="150"/>
      <c r="E308" s="150"/>
    </row>
    <row r="309" spans="1:5" ht="12.75">
      <c r="A309" s="41"/>
      <c r="B309" s="41"/>
      <c r="C309" s="42"/>
      <c r="D309" s="150"/>
      <c r="E309" s="150"/>
    </row>
    <row r="310" spans="1:5" ht="12.75">
      <c r="A310" s="41"/>
      <c r="B310" s="41"/>
      <c r="C310" s="42"/>
      <c r="D310" s="150"/>
      <c r="E310" s="150"/>
    </row>
    <row r="311" spans="1:5" ht="12.75">
      <c r="A311" s="41"/>
      <c r="B311" s="41"/>
      <c r="C311" s="42"/>
      <c r="D311" s="150"/>
      <c r="E311" s="150"/>
    </row>
    <row r="312" spans="1:5" ht="12.75">
      <c r="A312" s="41"/>
      <c r="B312" s="41"/>
      <c r="C312" s="42"/>
      <c r="D312" s="150"/>
      <c r="E312" s="150"/>
    </row>
    <row r="313" spans="1:5" ht="12.75">
      <c r="A313" s="41"/>
      <c r="B313" s="41"/>
      <c r="C313" s="42"/>
      <c r="D313" s="150"/>
      <c r="E313" s="150"/>
    </row>
    <row r="314" spans="1:5" ht="12.75">
      <c r="A314" s="41"/>
      <c r="B314" s="41"/>
      <c r="C314" s="42"/>
      <c r="D314" s="150"/>
      <c r="E314" s="150"/>
    </row>
    <row r="315" spans="1:5" ht="12.75">
      <c r="A315" s="41"/>
      <c r="B315" s="41"/>
      <c r="C315" s="42"/>
      <c r="D315" s="150"/>
      <c r="E315" s="150"/>
    </row>
    <row r="316" spans="1:5" ht="12.75">
      <c r="A316" s="41"/>
      <c r="B316" s="41"/>
      <c r="C316" s="42"/>
      <c r="D316" s="150"/>
      <c r="E316" s="150"/>
    </row>
    <row r="317" spans="1:5" ht="12.75">
      <c r="A317" s="41"/>
      <c r="B317" s="41"/>
      <c r="C317" s="42"/>
      <c r="D317" s="150"/>
      <c r="E317" s="150"/>
    </row>
    <row r="318" spans="1:5" ht="12.75">
      <c r="A318" s="41"/>
      <c r="B318" s="41"/>
      <c r="C318" s="42"/>
      <c r="D318" s="150"/>
      <c r="E318" s="150"/>
    </row>
    <row r="319" spans="1:5" ht="12.75">
      <c r="A319" s="41"/>
      <c r="B319" s="41"/>
      <c r="C319" s="42"/>
      <c r="D319" s="150"/>
      <c r="E319" s="150"/>
    </row>
    <row r="320" spans="1:5" ht="12.75">
      <c r="A320" s="41"/>
      <c r="B320" s="41"/>
      <c r="C320" s="42"/>
      <c r="D320" s="150"/>
      <c r="E320" s="150"/>
    </row>
    <row r="321" spans="1:5" ht="12.75">
      <c r="A321" s="41"/>
      <c r="B321" s="41"/>
      <c r="C321" s="42"/>
      <c r="D321" s="150"/>
      <c r="E321" s="150"/>
    </row>
    <row r="322" spans="1:5" ht="12.75">
      <c r="A322" s="41"/>
      <c r="B322" s="41"/>
      <c r="C322" s="42"/>
      <c r="D322" s="150"/>
      <c r="E322" s="150"/>
    </row>
    <row r="323" spans="1:5" ht="12.75">
      <c r="A323" s="41"/>
      <c r="B323" s="41"/>
      <c r="C323" s="42"/>
      <c r="D323" s="150"/>
      <c r="E323" s="150"/>
    </row>
    <row r="324" spans="1:5" ht="12.75">
      <c r="A324" s="41"/>
      <c r="B324" s="41"/>
      <c r="C324" s="42"/>
      <c r="D324" s="150"/>
      <c r="E324" s="150"/>
    </row>
    <row r="325" spans="1:5" ht="12.75">
      <c r="A325" s="41"/>
      <c r="B325" s="41"/>
      <c r="C325" s="42"/>
      <c r="D325" s="150"/>
      <c r="E325" s="150"/>
    </row>
    <row r="326" spans="1:5" ht="12.75">
      <c r="A326" s="41"/>
      <c r="B326" s="41"/>
      <c r="C326" s="42"/>
      <c r="D326" s="150"/>
      <c r="E326" s="150"/>
    </row>
    <row r="327" spans="1:5" ht="12.75">
      <c r="A327" s="41"/>
      <c r="B327" s="41"/>
      <c r="C327" s="42"/>
      <c r="D327" s="150"/>
      <c r="E327" s="150"/>
    </row>
    <row r="328" spans="1:5" ht="12.75">
      <c r="A328" s="41"/>
      <c r="B328" s="41"/>
      <c r="C328" s="42"/>
      <c r="D328" s="150"/>
      <c r="E328" s="150"/>
    </row>
    <row r="329" spans="1:5" ht="12.75">
      <c r="A329" s="41"/>
      <c r="B329" s="41"/>
      <c r="C329" s="42"/>
      <c r="D329" s="150"/>
      <c r="E329" s="150"/>
    </row>
    <row r="330" spans="1:5" ht="12.75">
      <c r="A330" s="41"/>
      <c r="B330" s="41"/>
      <c r="C330" s="42"/>
      <c r="D330" s="150"/>
      <c r="E330" s="150"/>
    </row>
    <row r="331" spans="1:5" ht="12.75">
      <c r="A331" s="41"/>
      <c r="B331" s="41"/>
      <c r="C331" s="42"/>
      <c r="D331" s="150"/>
      <c r="E331" s="150"/>
    </row>
    <row r="332" spans="1:5" ht="12.75">
      <c r="A332" s="41"/>
      <c r="B332" s="41"/>
      <c r="C332" s="42"/>
      <c r="D332" s="150"/>
      <c r="E332" s="150"/>
    </row>
    <row r="333" spans="1:5" ht="12.75">
      <c r="A333" s="41"/>
      <c r="B333" s="41"/>
      <c r="C333" s="42"/>
      <c r="D333" s="150"/>
      <c r="E333" s="150"/>
    </row>
    <row r="334" spans="1:5" ht="12.75">
      <c r="A334" s="41"/>
      <c r="B334" s="41"/>
      <c r="C334" s="42"/>
      <c r="D334" s="150"/>
      <c r="E334" s="150"/>
    </row>
    <row r="335" spans="1:5" ht="12.75">
      <c r="A335" s="41"/>
      <c r="B335" s="41"/>
      <c r="C335" s="42"/>
      <c r="D335" s="150"/>
      <c r="E335" s="150"/>
    </row>
    <row r="336" spans="1:5" ht="12.75">
      <c r="A336" s="41"/>
      <c r="B336" s="41"/>
      <c r="C336" s="42"/>
      <c r="D336" s="150"/>
      <c r="E336" s="150"/>
    </row>
    <row r="337" spans="1:5" ht="12.75">
      <c r="A337" s="41"/>
      <c r="B337" s="41"/>
      <c r="C337" s="42"/>
      <c r="D337" s="150"/>
      <c r="E337" s="150"/>
    </row>
    <row r="338" spans="1:5" ht="12.75">
      <c r="A338" s="41"/>
      <c r="B338" s="41"/>
      <c r="C338" s="42"/>
      <c r="D338" s="150"/>
      <c r="E338" s="150"/>
    </row>
    <row r="339" spans="1:5" ht="12.75">
      <c r="A339" s="41"/>
      <c r="B339" s="41"/>
      <c r="C339" s="42"/>
      <c r="D339" s="150"/>
      <c r="E339" s="150"/>
    </row>
    <row r="340" spans="1:5" ht="12.75">
      <c r="A340" s="41"/>
      <c r="B340" s="41"/>
      <c r="C340" s="42"/>
      <c r="D340" s="150"/>
      <c r="E340" s="150"/>
    </row>
    <row r="341" spans="1:5" ht="12.75">
      <c r="A341" s="41"/>
      <c r="B341" s="41"/>
      <c r="C341" s="42"/>
      <c r="D341" s="150"/>
      <c r="E341" s="150"/>
    </row>
    <row r="342" spans="1:5" ht="12.75">
      <c r="A342" s="41"/>
      <c r="B342" s="41"/>
      <c r="C342" s="42"/>
      <c r="D342" s="150"/>
      <c r="E342" s="150"/>
    </row>
    <row r="343" spans="1:5" ht="12.75">
      <c r="A343" s="41"/>
      <c r="B343" s="41"/>
      <c r="C343" s="42"/>
      <c r="D343" s="150"/>
      <c r="E343" s="150"/>
    </row>
    <row r="344" spans="1:5" ht="12.75">
      <c r="A344" s="41"/>
      <c r="B344" s="41"/>
      <c r="C344" s="42"/>
      <c r="D344" s="150"/>
      <c r="E344" s="150"/>
    </row>
    <row r="345" spans="1:5" ht="12.75">
      <c r="A345" s="41"/>
      <c r="B345" s="41"/>
      <c r="C345" s="42"/>
      <c r="D345" s="150"/>
      <c r="E345" s="150"/>
    </row>
    <row r="346" spans="1:5" ht="12.75">
      <c r="A346" s="41"/>
      <c r="B346" s="41"/>
      <c r="C346" s="42"/>
      <c r="D346" s="150"/>
      <c r="E346" s="150"/>
    </row>
    <row r="347" spans="1:5" ht="12.75">
      <c r="A347" s="41"/>
      <c r="B347" s="41"/>
      <c r="C347" s="42"/>
      <c r="D347" s="150"/>
      <c r="E347" s="150"/>
    </row>
    <row r="348" spans="1:5" ht="12.75">
      <c r="A348" s="41"/>
      <c r="B348" s="41"/>
      <c r="C348" s="42"/>
      <c r="D348" s="150"/>
      <c r="E348" s="150"/>
    </row>
    <row r="349" spans="1:5" ht="12.75">
      <c r="A349" s="41"/>
      <c r="B349" s="41"/>
      <c r="C349" s="42"/>
      <c r="D349" s="150"/>
      <c r="E349" s="150"/>
    </row>
    <row r="350" spans="1:5" ht="12.75">
      <c r="A350" s="41"/>
      <c r="B350" s="41"/>
      <c r="C350" s="42"/>
      <c r="D350" s="150"/>
      <c r="E350" s="150"/>
    </row>
    <row r="351" spans="1:5" ht="12.75">
      <c r="A351" s="41"/>
      <c r="B351" s="41"/>
      <c r="C351" s="42"/>
      <c r="D351" s="150"/>
      <c r="E351" s="150"/>
    </row>
    <row r="352" spans="1:5" ht="12.75">
      <c r="A352" s="41"/>
      <c r="B352" s="41"/>
      <c r="C352" s="42"/>
      <c r="D352" s="150"/>
      <c r="E352" s="150"/>
    </row>
    <row r="353" spans="1:5" ht="12.75">
      <c r="A353" s="41"/>
      <c r="B353" s="41"/>
      <c r="C353" s="42"/>
      <c r="D353" s="150"/>
      <c r="E353" s="150"/>
    </row>
    <row r="354" spans="1:5" ht="12.75">
      <c r="A354" s="41"/>
      <c r="B354" s="41"/>
      <c r="C354" s="42"/>
      <c r="D354" s="150"/>
      <c r="E354" s="150"/>
    </row>
    <row r="355" spans="1:5" ht="12.75">
      <c r="A355" s="41"/>
      <c r="B355" s="41"/>
      <c r="C355" s="42"/>
      <c r="D355" s="150"/>
      <c r="E355" s="150"/>
    </row>
    <row r="356" spans="1:5" ht="12.75">
      <c r="A356" s="41"/>
      <c r="B356" s="41"/>
      <c r="C356" s="42"/>
      <c r="D356" s="150"/>
      <c r="E356" s="150"/>
    </row>
    <row r="357" spans="1:5" ht="12.75">
      <c r="A357" s="41"/>
      <c r="B357" s="41"/>
      <c r="C357" s="42"/>
      <c r="D357" s="150"/>
      <c r="E357" s="150"/>
    </row>
    <row r="358" spans="1:5" ht="12.75">
      <c r="A358" s="41"/>
      <c r="B358" s="41"/>
      <c r="C358" s="42"/>
      <c r="D358" s="150"/>
      <c r="E358" s="150"/>
    </row>
    <row r="359" spans="1:5" ht="12.75">
      <c r="A359" s="41"/>
      <c r="B359" s="41"/>
      <c r="C359" s="42"/>
      <c r="D359" s="150"/>
      <c r="E359" s="150"/>
    </row>
    <row r="360" spans="1:5" ht="12.75">
      <c r="A360" s="41"/>
      <c r="B360" s="41"/>
      <c r="C360" s="42"/>
      <c r="D360" s="150"/>
      <c r="E360" s="150"/>
    </row>
    <row r="361" spans="1:5" ht="12.75">
      <c r="A361" s="41"/>
      <c r="B361" s="41"/>
      <c r="C361" s="42"/>
      <c r="D361" s="150"/>
      <c r="E361" s="150"/>
    </row>
    <row r="362" spans="1:5" ht="12.75">
      <c r="A362" s="41"/>
      <c r="B362" s="41"/>
      <c r="C362" s="42"/>
      <c r="D362" s="150"/>
      <c r="E362" s="150"/>
    </row>
    <row r="363" spans="1:5" ht="12.75">
      <c r="A363" s="41"/>
      <c r="B363" s="41"/>
      <c r="C363" s="42"/>
      <c r="D363" s="150"/>
      <c r="E363" s="150"/>
    </row>
    <row r="364" spans="1:5" ht="12.75">
      <c r="A364" s="41"/>
      <c r="B364" s="41"/>
      <c r="C364" s="42"/>
      <c r="D364" s="150"/>
      <c r="E364" s="150"/>
    </row>
    <row r="365" spans="1:5" ht="12.75">
      <c r="A365" s="41"/>
      <c r="B365" s="41"/>
      <c r="C365" s="42"/>
      <c r="D365" s="150"/>
      <c r="E365" s="150"/>
    </row>
    <row r="366" spans="1:5" ht="12.75">
      <c r="A366" s="41"/>
      <c r="B366" s="41"/>
      <c r="C366" s="42"/>
      <c r="D366" s="150"/>
      <c r="E366" s="150"/>
    </row>
    <row r="367" spans="1:5" ht="12.75">
      <c r="A367" s="41"/>
      <c r="B367" s="41"/>
      <c r="C367" s="42"/>
      <c r="D367" s="150"/>
      <c r="E367" s="150"/>
    </row>
    <row r="368" spans="1:5" ht="12.75">
      <c r="A368" s="41"/>
      <c r="B368" s="41"/>
      <c r="C368" s="42"/>
      <c r="D368" s="150"/>
      <c r="E368" s="150"/>
    </row>
    <row r="369" spans="1:5" ht="12.75">
      <c r="A369" s="41"/>
      <c r="B369" s="41"/>
      <c r="C369" s="42"/>
      <c r="D369" s="150"/>
      <c r="E369" s="150"/>
    </row>
    <row r="370" spans="1:5" ht="12.75">
      <c r="A370" s="41"/>
      <c r="B370" s="41"/>
      <c r="C370" s="42"/>
      <c r="D370" s="150"/>
      <c r="E370" s="150"/>
    </row>
    <row r="371" spans="1:5" ht="12.75">
      <c r="A371" s="41"/>
      <c r="B371" s="41"/>
      <c r="C371" s="42"/>
      <c r="D371" s="150"/>
      <c r="E371" s="150"/>
    </row>
    <row r="372" spans="1:5" ht="12.75">
      <c r="A372" s="41"/>
      <c r="B372" s="41"/>
      <c r="C372" s="42"/>
      <c r="D372" s="150"/>
      <c r="E372" s="150"/>
    </row>
    <row r="373" spans="1:5" ht="12.75">
      <c r="A373" s="41"/>
      <c r="B373" s="41"/>
      <c r="C373" s="42"/>
      <c r="D373" s="150"/>
      <c r="E373" s="150"/>
    </row>
    <row r="374" spans="1:5" ht="12.75">
      <c r="A374" s="41"/>
      <c r="B374" s="41"/>
      <c r="C374" s="42"/>
      <c r="D374" s="150"/>
      <c r="E374" s="150"/>
    </row>
    <row r="375" spans="1:5" ht="12.75">
      <c r="A375" s="41"/>
      <c r="B375" s="41"/>
      <c r="C375" s="42"/>
      <c r="D375" s="150"/>
      <c r="E375" s="150"/>
    </row>
    <row r="376" spans="1:5" ht="12.75">
      <c r="A376" s="41"/>
      <c r="B376" s="41"/>
      <c r="C376" s="42"/>
      <c r="D376" s="150"/>
      <c r="E376" s="150"/>
    </row>
    <row r="377" spans="1:5" ht="12.75">
      <c r="A377" s="41"/>
      <c r="B377" s="41"/>
      <c r="C377" s="42"/>
      <c r="D377" s="150"/>
      <c r="E377" s="150"/>
    </row>
    <row r="378" spans="1:5" ht="12.75">
      <c r="A378" s="41"/>
      <c r="B378" s="41"/>
      <c r="C378" s="42"/>
      <c r="D378" s="150"/>
      <c r="E378" s="150"/>
    </row>
    <row r="379" spans="1:5" ht="12.75">
      <c r="A379" s="41"/>
      <c r="B379" s="41"/>
      <c r="C379" s="42"/>
      <c r="D379" s="150"/>
      <c r="E379" s="150"/>
    </row>
  </sheetData>
  <sheetProtection/>
  <mergeCells count="10">
    <mergeCell ref="A8:E8"/>
    <mergeCell ref="A2:E2"/>
    <mergeCell ref="A9:E9"/>
    <mergeCell ref="A10:E10"/>
    <mergeCell ref="A1:C1"/>
    <mergeCell ref="A3:E3"/>
    <mergeCell ref="A4:E4"/>
    <mergeCell ref="A5:E5"/>
    <mergeCell ref="A6:E6"/>
    <mergeCell ref="A7:E7"/>
  </mergeCells>
  <printOptions/>
  <pageMargins left="0.7086614173228347" right="0.7086614173228347" top="0.7874015748031497" bottom="0.7874015748031497" header="0.31496062992125984" footer="0.31496062992125984"/>
  <pageSetup firstPageNumber="4" useFirstPageNumber="1" fitToHeight="0" fitToWidth="1" horizontalDpi="600" verticalDpi="600" orientation="portrait" paperSize="9" scale="80" r:id="rId1"/>
  <headerFooter>
    <oddFooter>&amp;CStránka &amp;P&amp;RTab. č.10 Krajské dotační programy - kap. 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H12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3.7109375" style="5" customWidth="1"/>
    <col min="2" max="2" width="24.421875" style="100" customWidth="1"/>
    <col min="3" max="3" width="36.00390625" style="100" customWidth="1"/>
    <col min="4" max="4" width="15.00390625" style="158" customWidth="1"/>
    <col min="5" max="5" width="14.7109375" style="158" customWidth="1"/>
  </cols>
  <sheetData>
    <row r="1" spans="1:5" s="7" customFormat="1" ht="15.75">
      <c r="A1" s="309" t="s">
        <v>477</v>
      </c>
      <c r="B1" s="309"/>
      <c r="C1" s="309"/>
      <c r="D1" s="154">
        <f>SUM(D9:D126)</f>
        <v>2618000</v>
      </c>
      <c r="E1" s="154">
        <f>SUM(E9:E126)</f>
        <v>2550000</v>
      </c>
    </row>
    <row r="2" spans="1:5" s="137" customFormat="1" ht="33" customHeight="1">
      <c r="A2" s="316" t="s">
        <v>3101</v>
      </c>
      <c r="B2" s="316"/>
      <c r="C2" s="316"/>
      <c r="D2" s="316"/>
      <c r="E2" s="316"/>
    </row>
    <row r="3" spans="1:5" s="137" customFormat="1" ht="12.75" customHeight="1">
      <c r="A3" s="314" t="s">
        <v>3102</v>
      </c>
      <c r="B3" s="314"/>
      <c r="C3" s="314"/>
      <c r="D3" s="314"/>
      <c r="E3" s="155"/>
    </row>
    <row r="4" spans="1:5" s="137" customFormat="1" ht="15">
      <c r="A4" s="314" t="s">
        <v>3103</v>
      </c>
      <c r="B4" s="314"/>
      <c r="C4" s="314"/>
      <c r="D4" s="314"/>
      <c r="E4" s="155"/>
    </row>
    <row r="5" spans="1:5" s="137" customFormat="1" ht="15">
      <c r="A5" s="315" t="s">
        <v>3104</v>
      </c>
      <c r="B5" s="315"/>
      <c r="C5" s="315"/>
      <c r="D5" s="315"/>
      <c r="E5" s="156"/>
    </row>
    <row r="6" spans="1:5" s="137" customFormat="1" ht="30.75" customHeight="1">
      <c r="A6" s="314" t="s">
        <v>3105</v>
      </c>
      <c r="B6" s="314"/>
      <c r="C6" s="314"/>
      <c r="D6" s="314"/>
      <c r="E6" s="155"/>
    </row>
    <row r="7" spans="1:5" s="137" customFormat="1" ht="15.75" customHeight="1" thickBot="1">
      <c r="A7" s="153"/>
      <c r="B7" s="153"/>
      <c r="C7" s="153"/>
      <c r="D7" s="153"/>
      <c r="E7" s="155"/>
    </row>
    <row r="8" spans="1:5" s="115" customFormat="1" ht="26.25" thickBot="1">
      <c r="A8" s="162" t="s">
        <v>0</v>
      </c>
      <c r="B8" s="163" t="s">
        <v>122</v>
      </c>
      <c r="C8" s="163" t="s">
        <v>242</v>
      </c>
      <c r="D8" s="164" t="s">
        <v>3434</v>
      </c>
      <c r="E8" s="165" t="s">
        <v>3439</v>
      </c>
    </row>
    <row r="9" spans="1:5" ht="25.5">
      <c r="A9" s="166" t="s">
        <v>774</v>
      </c>
      <c r="B9" s="167" t="s">
        <v>205</v>
      </c>
      <c r="C9" s="167" t="s">
        <v>775</v>
      </c>
      <c r="D9" s="168">
        <v>20000</v>
      </c>
      <c r="E9" s="169">
        <v>20000</v>
      </c>
    </row>
    <row r="10" spans="1:5" ht="25.5">
      <c r="A10" s="98" t="s">
        <v>776</v>
      </c>
      <c r="B10" s="91" t="s">
        <v>3106</v>
      </c>
      <c r="C10" s="91" t="s">
        <v>777</v>
      </c>
      <c r="D10" s="157">
        <v>10000</v>
      </c>
      <c r="E10" s="170">
        <v>10000</v>
      </c>
    </row>
    <row r="11" spans="1:5" ht="15">
      <c r="A11" s="98" t="s">
        <v>778</v>
      </c>
      <c r="B11" s="91" t="s">
        <v>173</v>
      </c>
      <c r="C11" s="91" t="s">
        <v>3088</v>
      </c>
      <c r="D11" s="157">
        <v>20000</v>
      </c>
      <c r="E11" s="170">
        <v>20000</v>
      </c>
    </row>
    <row r="12" spans="1:5" ht="25.5">
      <c r="A12" s="98" t="s">
        <v>779</v>
      </c>
      <c r="B12" s="91" t="s">
        <v>177</v>
      </c>
      <c r="C12" s="91" t="s">
        <v>478</v>
      </c>
      <c r="D12" s="157">
        <v>23000</v>
      </c>
      <c r="E12" s="170">
        <v>23000</v>
      </c>
    </row>
    <row r="13" spans="1:5" ht="15">
      <c r="A13" s="98" t="s">
        <v>780</v>
      </c>
      <c r="B13" s="91" t="s">
        <v>174</v>
      </c>
      <c r="C13" s="91" t="s">
        <v>175</v>
      </c>
      <c r="D13" s="157">
        <v>10000</v>
      </c>
      <c r="E13" s="170">
        <v>10000</v>
      </c>
    </row>
    <row r="14" spans="1:5" ht="25.5">
      <c r="A14" s="98" t="s">
        <v>781</v>
      </c>
      <c r="B14" s="91" t="s">
        <v>782</v>
      </c>
      <c r="C14" s="91" t="s">
        <v>481</v>
      </c>
      <c r="D14" s="157">
        <v>32000</v>
      </c>
      <c r="E14" s="170">
        <v>32000</v>
      </c>
    </row>
    <row r="15" spans="1:8" ht="25.5">
      <c r="A15" s="98" t="s">
        <v>783</v>
      </c>
      <c r="B15" s="91" t="s">
        <v>185</v>
      </c>
      <c r="C15" s="91" t="s">
        <v>784</v>
      </c>
      <c r="D15" s="157">
        <v>20000</v>
      </c>
      <c r="E15" s="170">
        <v>20000</v>
      </c>
      <c r="H15" t="s">
        <v>3090</v>
      </c>
    </row>
    <row r="16" spans="1:5" ht="25.5">
      <c r="A16" s="98" t="s">
        <v>785</v>
      </c>
      <c r="B16" s="91" t="s">
        <v>196</v>
      </c>
      <c r="C16" s="91" t="s">
        <v>786</v>
      </c>
      <c r="D16" s="157">
        <v>23000</v>
      </c>
      <c r="E16" s="170">
        <v>23000</v>
      </c>
    </row>
    <row r="17" spans="1:5" ht="25.5">
      <c r="A17" s="98" t="s">
        <v>787</v>
      </c>
      <c r="B17" s="91" t="s">
        <v>480</v>
      </c>
      <c r="C17" s="91" t="s">
        <v>788</v>
      </c>
      <c r="D17" s="157">
        <v>36000</v>
      </c>
      <c r="E17" s="170">
        <v>36000</v>
      </c>
    </row>
    <row r="18" spans="1:5" ht="15">
      <c r="A18" s="98" t="s">
        <v>789</v>
      </c>
      <c r="B18" s="91" t="s">
        <v>170</v>
      </c>
      <c r="C18" s="91" t="s">
        <v>171</v>
      </c>
      <c r="D18" s="157">
        <v>23000</v>
      </c>
      <c r="E18" s="170">
        <v>23000</v>
      </c>
    </row>
    <row r="19" spans="1:5" ht="25.5">
      <c r="A19" s="98" t="s">
        <v>790</v>
      </c>
      <c r="B19" s="91" t="s">
        <v>179</v>
      </c>
      <c r="C19" s="91" t="s">
        <v>791</v>
      </c>
      <c r="D19" s="157">
        <v>28000</v>
      </c>
      <c r="E19" s="170">
        <v>28000</v>
      </c>
    </row>
    <row r="20" spans="1:5" ht="25.5">
      <c r="A20" s="98" t="s">
        <v>792</v>
      </c>
      <c r="B20" s="91" t="s">
        <v>180</v>
      </c>
      <c r="C20" s="91" t="s">
        <v>793</v>
      </c>
      <c r="D20" s="157">
        <v>25000</v>
      </c>
      <c r="E20" s="170">
        <v>25000</v>
      </c>
    </row>
    <row r="21" spans="1:5" ht="25.5">
      <c r="A21" s="98" t="s">
        <v>794</v>
      </c>
      <c r="B21" s="91" t="s">
        <v>479</v>
      </c>
      <c r="C21" s="91" t="s">
        <v>795</v>
      </c>
      <c r="D21" s="157">
        <v>20000</v>
      </c>
      <c r="E21" s="170">
        <v>20000</v>
      </c>
    </row>
    <row r="22" spans="1:5" ht="15">
      <c r="A22" s="98" t="s">
        <v>796</v>
      </c>
      <c r="B22" s="91" t="s">
        <v>198</v>
      </c>
      <c r="C22" s="91" t="s">
        <v>797</v>
      </c>
      <c r="D22" s="157">
        <v>23000</v>
      </c>
      <c r="E22" s="170">
        <v>23000</v>
      </c>
    </row>
    <row r="23" spans="1:5" ht="30.75" customHeight="1">
      <c r="A23" s="98" t="s">
        <v>798</v>
      </c>
      <c r="B23" s="91" t="s">
        <v>194</v>
      </c>
      <c r="C23" s="91" t="s">
        <v>799</v>
      </c>
      <c r="D23" s="157">
        <v>32000</v>
      </c>
      <c r="E23" s="170">
        <v>32000</v>
      </c>
    </row>
    <row r="24" spans="1:5" ht="25.5">
      <c r="A24" s="98" t="s">
        <v>800</v>
      </c>
      <c r="B24" s="91" t="s">
        <v>176</v>
      </c>
      <c r="C24" s="91" t="s">
        <v>801</v>
      </c>
      <c r="D24" s="157">
        <v>25000</v>
      </c>
      <c r="E24" s="170">
        <v>25000</v>
      </c>
    </row>
    <row r="25" spans="1:5" ht="15">
      <c r="A25" s="98" t="s">
        <v>802</v>
      </c>
      <c r="B25" s="91" t="s">
        <v>193</v>
      </c>
      <c r="C25" s="91" t="s">
        <v>803</v>
      </c>
      <c r="D25" s="157">
        <v>10000</v>
      </c>
      <c r="E25" s="170">
        <v>10000</v>
      </c>
    </row>
    <row r="26" spans="1:5" ht="15">
      <c r="A26" s="98" t="s">
        <v>804</v>
      </c>
      <c r="B26" s="91" t="s">
        <v>805</v>
      </c>
      <c r="C26" s="91" t="s">
        <v>806</v>
      </c>
      <c r="D26" s="157">
        <v>25000</v>
      </c>
      <c r="E26" s="170">
        <v>25000</v>
      </c>
    </row>
    <row r="27" spans="1:5" ht="25.5">
      <c r="A27" s="98" t="s">
        <v>807</v>
      </c>
      <c r="B27" s="91" t="s">
        <v>182</v>
      </c>
      <c r="C27" s="91" t="s">
        <v>808</v>
      </c>
      <c r="D27" s="157">
        <v>25000</v>
      </c>
      <c r="E27" s="170">
        <v>25000</v>
      </c>
    </row>
    <row r="28" spans="1:5" ht="38.25">
      <c r="A28" s="98" t="s">
        <v>809</v>
      </c>
      <c r="B28" s="91" t="s">
        <v>183</v>
      </c>
      <c r="C28" s="91" t="s">
        <v>810</v>
      </c>
      <c r="D28" s="157">
        <v>20000</v>
      </c>
      <c r="E28" s="170">
        <v>20000</v>
      </c>
    </row>
    <row r="29" spans="1:5" ht="15">
      <c r="A29" s="98" t="s">
        <v>811</v>
      </c>
      <c r="B29" s="91" t="s">
        <v>184</v>
      </c>
      <c r="C29" s="91" t="s">
        <v>812</v>
      </c>
      <c r="D29" s="157">
        <v>10000</v>
      </c>
      <c r="E29" s="170">
        <v>10000</v>
      </c>
    </row>
    <row r="30" spans="1:5" ht="38.25">
      <c r="A30" s="98" t="s">
        <v>813</v>
      </c>
      <c r="B30" s="91" t="s">
        <v>814</v>
      </c>
      <c r="C30" s="91" t="s">
        <v>815</v>
      </c>
      <c r="D30" s="157">
        <v>21000</v>
      </c>
      <c r="E30" s="170">
        <v>21000</v>
      </c>
    </row>
    <row r="31" spans="1:5" ht="25.5">
      <c r="A31" s="98" t="s">
        <v>816</v>
      </c>
      <c r="B31" s="91" t="s">
        <v>189</v>
      </c>
      <c r="C31" s="91" t="s">
        <v>817</v>
      </c>
      <c r="D31" s="157">
        <v>32000</v>
      </c>
      <c r="E31" s="170">
        <v>32000</v>
      </c>
    </row>
    <row r="32" spans="1:5" ht="25.5">
      <c r="A32" s="98" t="s">
        <v>818</v>
      </c>
      <c r="B32" s="91" t="s">
        <v>191</v>
      </c>
      <c r="C32" s="91" t="s">
        <v>192</v>
      </c>
      <c r="D32" s="157">
        <v>32000</v>
      </c>
      <c r="E32" s="170">
        <v>32000</v>
      </c>
    </row>
    <row r="33" spans="1:5" ht="25.5">
      <c r="A33" s="98" t="s">
        <v>819</v>
      </c>
      <c r="B33" s="91" t="s">
        <v>820</v>
      </c>
      <c r="C33" s="91" t="s">
        <v>821</v>
      </c>
      <c r="D33" s="157">
        <v>23000</v>
      </c>
      <c r="E33" s="170">
        <v>23000</v>
      </c>
    </row>
    <row r="34" spans="1:5" ht="15">
      <c r="A34" s="98" t="s">
        <v>822</v>
      </c>
      <c r="B34" s="91" t="s">
        <v>159</v>
      </c>
      <c r="C34" s="91" t="s">
        <v>823</v>
      </c>
      <c r="D34" s="157">
        <v>20000</v>
      </c>
      <c r="E34" s="170">
        <v>20000</v>
      </c>
    </row>
    <row r="35" spans="1:5" ht="25.5">
      <c r="A35" s="98" t="s">
        <v>824</v>
      </c>
      <c r="B35" s="91" t="s">
        <v>178</v>
      </c>
      <c r="C35" s="91" t="s">
        <v>825</v>
      </c>
      <c r="D35" s="157">
        <v>25000</v>
      </c>
      <c r="E35" s="170">
        <v>25000</v>
      </c>
    </row>
    <row r="36" spans="1:5" ht="38.25">
      <c r="A36" s="98" t="s">
        <v>826</v>
      </c>
      <c r="B36" s="91" t="s">
        <v>491</v>
      </c>
      <c r="C36" s="91" t="s">
        <v>827</v>
      </c>
      <c r="D36" s="157">
        <v>20000</v>
      </c>
      <c r="E36" s="170">
        <v>20000</v>
      </c>
    </row>
    <row r="37" spans="1:5" ht="25.5">
      <c r="A37" s="98" t="s">
        <v>828</v>
      </c>
      <c r="B37" s="91" t="s">
        <v>197</v>
      </c>
      <c r="C37" s="91" t="s">
        <v>829</v>
      </c>
      <c r="D37" s="157">
        <v>23000</v>
      </c>
      <c r="E37" s="170">
        <v>23000</v>
      </c>
    </row>
    <row r="38" spans="1:5" ht="25.5">
      <c r="A38" s="98" t="s">
        <v>830</v>
      </c>
      <c r="B38" s="91" t="s">
        <v>203</v>
      </c>
      <c r="C38" s="91" t="s">
        <v>831</v>
      </c>
      <c r="D38" s="157">
        <v>28000</v>
      </c>
      <c r="E38" s="170">
        <v>28000</v>
      </c>
    </row>
    <row r="39" spans="1:5" ht="25.5">
      <c r="A39" s="98" t="s">
        <v>832</v>
      </c>
      <c r="B39" s="91" t="s">
        <v>215</v>
      </c>
      <c r="C39" s="91" t="s">
        <v>833</v>
      </c>
      <c r="D39" s="157">
        <v>20000</v>
      </c>
      <c r="E39" s="170">
        <v>20000</v>
      </c>
    </row>
    <row r="40" spans="1:5" ht="25.5">
      <c r="A40" s="98" t="s">
        <v>834</v>
      </c>
      <c r="B40" s="91" t="s">
        <v>493</v>
      </c>
      <c r="C40" s="91" t="s">
        <v>494</v>
      </c>
      <c r="D40" s="157">
        <v>10000</v>
      </c>
      <c r="E40" s="170">
        <v>10000</v>
      </c>
    </row>
    <row r="41" spans="1:5" ht="38.25">
      <c r="A41" s="98" t="s">
        <v>835</v>
      </c>
      <c r="B41" s="91" t="s">
        <v>483</v>
      </c>
      <c r="C41" s="91" t="s">
        <v>836</v>
      </c>
      <c r="D41" s="157">
        <v>28000</v>
      </c>
      <c r="E41" s="170">
        <v>28000</v>
      </c>
    </row>
    <row r="42" spans="1:5" ht="38.25">
      <c r="A42" s="98" t="s">
        <v>837</v>
      </c>
      <c r="B42" s="91" t="s">
        <v>209</v>
      </c>
      <c r="C42" s="91" t="s">
        <v>210</v>
      </c>
      <c r="D42" s="157">
        <v>28000</v>
      </c>
      <c r="E42" s="170">
        <v>28000</v>
      </c>
    </row>
    <row r="43" spans="1:5" ht="25.5">
      <c r="A43" s="98" t="s">
        <v>838</v>
      </c>
      <c r="B43" s="91" t="s">
        <v>199</v>
      </c>
      <c r="C43" s="91" t="s">
        <v>839</v>
      </c>
      <c r="D43" s="157">
        <v>32000</v>
      </c>
      <c r="E43" s="170">
        <v>32000</v>
      </c>
    </row>
    <row r="44" spans="1:5" ht="25.5">
      <c r="A44" s="98" t="s">
        <v>840</v>
      </c>
      <c r="B44" s="91" t="s">
        <v>190</v>
      </c>
      <c r="C44" s="91" t="s">
        <v>841</v>
      </c>
      <c r="D44" s="157">
        <v>23000</v>
      </c>
      <c r="E44" s="170">
        <v>23000</v>
      </c>
    </row>
    <row r="45" spans="1:5" ht="15">
      <c r="A45" s="98" t="s">
        <v>842</v>
      </c>
      <c r="B45" s="91" t="s">
        <v>843</v>
      </c>
      <c r="C45" s="91" t="s">
        <v>844</v>
      </c>
      <c r="D45" s="157">
        <v>20000</v>
      </c>
      <c r="E45" s="170">
        <v>20000</v>
      </c>
    </row>
    <row r="46" spans="1:5" ht="25.5">
      <c r="A46" s="98" t="s">
        <v>845</v>
      </c>
      <c r="B46" s="91" t="s">
        <v>206</v>
      </c>
      <c r="C46" s="91" t="s">
        <v>846</v>
      </c>
      <c r="D46" s="157">
        <v>25000</v>
      </c>
      <c r="E46" s="170">
        <v>25000</v>
      </c>
    </row>
    <row r="47" spans="1:5" ht="25.5">
      <c r="A47" s="98" t="s">
        <v>847</v>
      </c>
      <c r="B47" s="91" t="s">
        <v>485</v>
      </c>
      <c r="C47" s="91" t="s">
        <v>486</v>
      </c>
      <c r="D47" s="157">
        <v>25000</v>
      </c>
      <c r="E47" s="170">
        <v>25000</v>
      </c>
    </row>
    <row r="48" spans="1:5" ht="38.25">
      <c r="A48" s="98" t="s">
        <v>848</v>
      </c>
      <c r="B48" s="91" t="s">
        <v>217</v>
      </c>
      <c r="C48" s="91" t="s">
        <v>849</v>
      </c>
      <c r="D48" s="157">
        <v>20000</v>
      </c>
      <c r="E48" s="170">
        <v>20000</v>
      </c>
    </row>
    <row r="49" spans="1:5" ht="25.5">
      <c r="A49" s="98" t="s">
        <v>850</v>
      </c>
      <c r="B49" s="91" t="s">
        <v>487</v>
      </c>
      <c r="C49" s="91" t="s">
        <v>488</v>
      </c>
      <c r="D49" s="157">
        <v>25000</v>
      </c>
      <c r="E49" s="170">
        <v>25000</v>
      </c>
    </row>
    <row r="50" spans="1:5" ht="15">
      <c r="A50" s="98" t="s">
        <v>851</v>
      </c>
      <c r="B50" s="91" t="s">
        <v>492</v>
      </c>
      <c r="C50" s="91" t="s">
        <v>852</v>
      </c>
      <c r="D50" s="157">
        <v>23000</v>
      </c>
      <c r="E50" s="170">
        <v>23000</v>
      </c>
    </row>
    <row r="51" spans="1:5" ht="25.5">
      <c r="A51" s="98" t="s">
        <v>853</v>
      </c>
      <c r="B51" s="91" t="s">
        <v>854</v>
      </c>
      <c r="C51" s="91" t="s">
        <v>855</v>
      </c>
      <c r="D51" s="157">
        <v>20000</v>
      </c>
      <c r="E51" s="170">
        <v>20000</v>
      </c>
    </row>
    <row r="52" spans="1:5" ht="25.5">
      <c r="A52" s="98" t="s">
        <v>856</v>
      </c>
      <c r="B52" s="91" t="s">
        <v>482</v>
      </c>
      <c r="C52" s="91" t="s">
        <v>482</v>
      </c>
      <c r="D52" s="157">
        <v>28000</v>
      </c>
      <c r="E52" s="170">
        <v>28000</v>
      </c>
    </row>
    <row r="53" spans="1:5" ht="15">
      <c r="A53" s="98" t="s">
        <v>857</v>
      </c>
      <c r="B53" s="91" t="s">
        <v>202</v>
      </c>
      <c r="C53" s="91" t="s">
        <v>858</v>
      </c>
      <c r="D53" s="157">
        <v>34000</v>
      </c>
      <c r="E53" s="170">
        <v>34000</v>
      </c>
    </row>
    <row r="54" spans="1:5" ht="25.5">
      <c r="A54" s="98" t="s">
        <v>859</v>
      </c>
      <c r="B54" s="91" t="s">
        <v>860</v>
      </c>
      <c r="C54" s="91" t="s">
        <v>861</v>
      </c>
      <c r="D54" s="157">
        <v>10000</v>
      </c>
      <c r="E54" s="170">
        <v>10000</v>
      </c>
    </row>
    <row r="55" spans="1:5" ht="15">
      <c r="A55" s="98" t="s">
        <v>862</v>
      </c>
      <c r="B55" s="91" t="s">
        <v>181</v>
      </c>
      <c r="C55" s="91" t="s">
        <v>863</v>
      </c>
      <c r="D55" s="157">
        <v>25000</v>
      </c>
      <c r="E55" s="170">
        <v>25000</v>
      </c>
    </row>
    <row r="56" spans="1:5" ht="15">
      <c r="A56" s="98" t="s">
        <v>864</v>
      </c>
      <c r="B56" s="91" t="s">
        <v>490</v>
      </c>
      <c r="C56" s="91" t="s">
        <v>865</v>
      </c>
      <c r="D56" s="157">
        <v>20000</v>
      </c>
      <c r="E56" s="170">
        <v>20000</v>
      </c>
    </row>
    <row r="57" spans="1:5" ht="25.5">
      <c r="A57" s="98" t="s">
        <v>866</v>
      </c>
      <c r="B57" s="91" t="s">
        <v>867</v>
      </c>
      <c r="C57" s="91" t="s">
        <v>868</v>
      </c>
      <c r="D57" s="157">
        <v>20000</v>
      </c>
      <c r="E57" s="170">
        <v>20000</v>
      </c>
    </row>
    <row r="58" spans="1:5" ht="25.5">
      <c r="A58" s="98" t="s">
        <v>869</v>
      </c>
      <c r="B58" s="91" t="s">
        <v>204</v>
      </c>
      <c r="C58" s="91" t="s">
        <v>870</v>
      </c>
      <c r="D58" s="157">
        <v>10000</v>
      </c>
      <c r="E58" s="170">
        <v>10000</v>
      </c>
    </row>
    <row r="59" spans="1:5" ht="15">
      <c r="A59" s="98" t="s">
        <v>871</v>
      </c>
      <c r="B59" s="91" t="s">
        <v>186</v>
      </c>
      <c r="C59" s="91" t="s">
        <v>872</v>
      </c>
      <c r="D59" s="157">
        <v>20000</v>
      </c>
      <c r="E59" s="170">
        <v>20000</v>
      </c>
    </row>
    <row r="60" spans="1:5" ht="25.5">
      <c r="A60" s="98" t="s">
        <v>873</v>
      </c>
      <c r="B60" s="91" t="s">
        <v>188</v>
      </c>
      <c r="C60" s="91" t="s">
        <v>874</v>
      </c>
      <c r="D60" s="157">
        <v>25000</v>
      </c>
      <c r="E60" s="170">
        <v>25000</v>
      </c>
    </row>
    <row r="61" spans="1:5" ht="15">
      <c r="A61" s="98" t="s">
        <v>875</v>
      </c>
      <c r="B61" s="91" t="s">
        <v>187</v>
      </c>
      <c r="C61" s="91" t="s">
        <v>642</v>
      </c>
      <c r="D61" s="157">
        <v>10000</v>
      </c>
      <c r="E61" s="170">
        <v>10000</v>
      </c>
    </row>
    <row r="62" spans="1:5" ht="25.5">
      <c r="A62" s="98" t="s">
        <v>876</v>
      </c>
      <c r="B62" s="91" t="s">
        <v>877</v>
      </c>
      <c r="C62" s="91" t="s">
        <v>878</v>
      </c>
      <c r="D62" s="157">
        <v>20000</v>
      </c>
      <c r="E62" s="170">
        <v>20000</v>
      </c>
    </row>
    <row r="63" spans="1:5" ht="25.5">
      <c r="A63" s="98" t="s">
        <v>879</v>
      </c>
      <c r="B63" s="91" t="s">
        <v>880</v>
      </c>
      <c r="C63" s="91" t="s">
        <v>880</v>
      </c>
      <c r="D63" s="157">
        <v>20000</v>
      </c>
      <c r="E63" s="170">
        <v>20000</v>
      </c>
    </row>
    <row r="64" spans="1:5" ht="25.5">
      <c r="A64" s="98" t="s">
        <v>881</v>
      </c>
      <c r="B64" s="91" t="s">
        <v>495</v>
      </c>
      <c r="C64" s="91" t="s">
        <v>882</v>
      </c>
      <c r="D64" s="157">
        <v>25000</v>
      </c>
      <c r="E64" s="170">
        <v>25000</v>
      </c>
    </row>
    <row r="65" spans="1:5" ht="15">
      <c r="A65" s="98" t="s">
        <v>883</v>
      </c>
      <c r="B65" s="91" t="s">
        <v>884</v>
      </c>
      <c r="C65" s="91" t="s">
        <v>885</v>
      </c>
      <c r="D65" s="157">
        <v>20000</v>
      </c>
      <c r="E65" s="170">
        <v>20000</v>
      </c>
    </row>
    <row r="66" spans="1:5" ht="38.25">
      <c r="A66" s="98" t="s">
        <v>886</v>
      </c>
      <c r="B66" s="91" t="s">
        <v>887</v>
      </c>
      <c r="C66" s="91" t="s">
        <v>208</v>
      </c>
      <c r="D66" s="157">
        <v>20000</v>
      </c>
      <c r="E66" s="170">
        <v>20000</v>
      </c>
    </row>
    <row r="67" spans="1:5" ht="25.5">
      <c r="A67" s="98" t="s">
        <v>888</v>
      </c>
      <c r="B67" s="91" t="s">
        <v>889</v>
      </c>
      <c r="C67" s="91" t="s">
        <v>890</v>
      </c>
      <c r="D67" s="157">
        <v>10000</v>
      </c>
      <c r="E67" s="170">
        <v>10000</v>
      </c>
    </row>
    <row r="68" spans="1:5" ht="38.25">
      <c r="A68" s="97" t="s">
        <v>891</v>
      </c>
      <c r="B68" s="99" t="s">
        <v>3108</v>
      </c>
      <c r="C68" s="99" t="s">
        <v>211</v>
      </c>
      <c r="D68" s="116">
        <v>13000</v>
      </c>
      <c r="E68" s="171">
        <v>13000</v>
      </c>
    </row>
    <row r="69" spans="1:5" ht="38.25">
      <c r="A69" s="98" t="s">
        <v>892</v>
      </c>
      <c r="B69" s="91" t="s">
        <v>498</v>
      </c>
      <c r="C69" s="91" t="s">
        <v>893</v>
      </c>
      <c r="D69" s="112">
        <v>15000</v>
      </c>
      <c r="E69" s="127">
        <v>15000</v>
      </c>
    </row>
    <row r="70" spans="1:5" ht="25.5">
      <c r="A70" s="98" t="s">
        <v>894</v>
      </c>
      <c r="B70" s="91" t="s">
        <v>185</v>
      </c>
      <c r="C70" s="91" t="s">
        <v>895</v>
      </c>
      <c r="D70" s="112">
        <v>10000</v>
      </c>
      <c r="E70" s="127">
        <v>10000</v>
      </c>
    </row>
    <row r="71" spans="1:5" ht="29.25" customHeight="1">
      <c r="A71" s="98" t="s">
        <v>896</v>
      </c>
      <c r="B71" s="91" t="s">
        <v>194</v>
      </c>
      <c r="C71" s="91" t="s">
        <v>897</v>
      </c>
      <c r="D71" s="112">
        <v>13000</v>
      </c>
      <c r="E71" s="127">
        <v>0</v>
      </c>
    </row>
    <row r="72" spans="1:5" ht="38.25">
      <c r="A72" s="98" t="s">
        <v>898</v>
      </c>
      <c r="B72" s="91" t="s">
        <v>899</v>
      </c>
      <c r="C72" s="91" t="s">
        <v>496</v>
      </c>
      <c r="D72" s="112">
        <v>10000</v>
      </c>
      <c r="E72" s="127">
        <v>10000</v>
      </c>
    </row>
    <row r="73" spans="1:5" ht="43.5" customHeight="1">
      <c r="A73" s="98" t="s">
        <v>900</v>
      </c>
      <c r="B73" s="91" t="s">
        <v>214</v>
      </c>
      <c r="C73" s="91" t="s">
        <v>901</v>
      </c>
      <c r="D73" s="112">
        <v>13000</v>
      </c>
      <c r="E73" s="127">
        <v>13000</v>
      </c>
    </row>
    <row r="74" spans="1:5" ht="25.5">
      <c r="A74" s="98" t="s">
        <v>902</v>
      </c>
      <c r="B74" s="91" t="s">
        <v>92</v>
      </c>
      <c r="C74" s="91" t="s">
        <v>903</v>
      </c>
      <c r="D74" s="112">
        <v>21000</v>
      </c>
      <c r="E74" s="127">
        <v>21000</v>
      </c>
    </row>
    <row r="75" spans="1:5" ht="25.5">
      <c r="A75" s="98" t="s">
        <v>904</v>
      </c>
      <c r="B75" s="91" t="s">
        <v>168</v>
      </c>
      <c r="C75" s="91" t="s">
        <v>905</v>
      </c>
      <c r="D75" s="112">
        <v>14000</v>
      </c>
      <c r="E75" s="127">
        <v>14000</v>
      </c>
    </row>
    <row r="76" spans="1:5" ht="15">
      <c r="A76" s="98" t="s">
        <v>906</v>
      </c>
      <c r="B76" s="91" t="s">
        <v>212</v>
      </c>
      <c r="C76" s="91" t="s">
        <v>907</v>
      </c>
      <c r="D76" s="112">
        <v>10000</v>
      </c>
      <c r="E76" s="127">
        <v>10000</v>
      </c>
    </row>
    <row r="77" spans="1:5" ht="25.5">
      <c r="A77" s="98" t="s">
        <v>908</v>
      </c>
      <c r="B77" s="91" t="s">
        <v>497</v>
      </c>
      <c r="C77" s="91" t="s">
        <v>909</v>
      </c>
      <c r="D77" s="112">
        <v>15000</v>
      </c>
      <c r="E77" s="127">
        <v>15000</v>
      </c>
    </row>
    <row r="78" spans="1:5" ht="15">
      <c r="A78" s="98" t="s">
        <v>910</v>
      </c>
      <c r="B78" s="91" t="s">
        <v>911</v>
      </c>
      <c r="C78" s="91" t="s">
        <v>912</v>
      </c>
      <c r="D78" s="112">
        <v>10000</v>
      </c>
      <c r="E78" s="127">
        <v>10000</v>
      </c>
    </row>
    <row r="79" spans="1:5" ht="25.5">
      <c r="A79" s="98" t="s">
        <v>913</v>
      </c>
      <c r="B79" s="91" t="s">
        <v>914</v>
      </c>
      <c r="C79" s="91" t="s">
        <v>915</v>
      </c>
      <c r="D79" s="112">
        <v>10000</v>
      </c>
      <c r="E79" s="127">
        <v>10000</v>
      </c>
    </row>
    <row r="80" spans="1:5" ht="15">
      <c r="A80" s="98" t="s">
        <v>916</v>
      </c>
      <c r="B80" s="91" t="s">
        <v>917</v>
      </c>
      <c r="C80" s="91" t="s">
        <v>918</v>
      </c>
      <c r="D80" s="112">
        <v>13000</v>
      </c>
      <c r="E80" s="127">
        <v>13000</v>
      </c>
    </row>
    <row r="81" spans="1:5" ht="38.25">
      <c r="A81" s="98" t="s">
        <v>919</v>
      </c>
      <c r="B81" s="91" t="s">
        <v>920</v>
      </c>
      <c r="C81" s="91" t="s">
        <v>921</v>
      </c>
      <c r="D81" s="112">
        <v>10000</v>
      </c>
      <c r="E81" s="127">
        <v>10000</v>
      </c>
    </row>
    <row r="82" spans="1:5" ht="25.5">
      <c r="A82" s="98" t="s">
        <v>922</v>
      </c>
      <c r="B82" s="91" t="s">
        <v>188</v>
      </c>
      <c r="C82" s="91" t="s">
        <v>923</v>
      </c>
      <c r="D82" s="112">
        <v>14000</v>
      </c>
      <c r="E82" s="127">
        <v>14000</v>
      </c>
    </row>
    <row r="83" spans="1:5" ht="25.5">
      <c r="A83" s="98" t="s">
        <v>3091</v>
      </c>
      <c r="B83" s="91" t="s">
        <v>499</v>
      </c>
      <c r="C83" s="91" t="s">
        <v>3092</v>
      </c>
      <c r="D83" s="112">
        <v>15000</v>
      </c>
      <c r="E83" s="127">
        <v>0</v>
      </c>
    </row>
    <row r="84" spans="1:5" ht="25.5">
      <c r="A84" s="98" t="s">
        <v>3093</v>
      </c>
      <c r="B84" s="91" t="s">
        <v>3094</v>
      </c>
      <c r="C84" s="91" t="s">
        <v>3095</v>
      </c>
      <c r="D84" s="112">
        <v>20000</v>
      </c>
      <c r="E84" s="127">
        <v>20000</v>
      </c>
    </row>
    <row r="85" spans="1:5" ht="25.5">
      <c r="A85" s="98" t="s">
        <v>3096</v>
      </c>
      <c r="B85" s="91" t="s">
        <v>3097</v>
      </c>
      <c r="C85" s="91" t="s">
        <v>3098</v>
      </c>
      <c r="D85" s="112">
        <v>10000</v>
      </c>
      <c r="E85" s="127">
        <v>10000</v>
      </c>
    </row>
    <row r="86" spans="1:5" ht="25.5">
      <c r="A86" s="98" t="s">
        <v>924</v>
      </c>
      <c r="B86" s="91" t="s">
        <v>925</v>
      </c>
      <c r="C86" s="91" t="s">
        <v>926</v>
      </c>
      <c r="D86" s="112">
        <v>18000</v>
      </c>
      <c r="E86" s="127">
        <v>18000</v>
      </c>
    </row>
    <row r="87" spans="1:5" ht="25.5">
      <c r="A87" s="98" t="s">
        <v>927</v>
      </c>
      <c r="B87" s="91" t="s">
        <v>928</v>
      </c>
      <c r="C87" s="91" t="s">
        <v>929</v>
      </c>
      <c r="D87" s="112">
        <v>12000</v>
      </c>
      <c r="E87" s="127">
        <v>12000</v>
      </c>
    </row>
    <row r="88" spans="1:5" ht="19.5" customHeight="1">
      <c r="A88" s="98" t="s">
        <v>930</v>
      </c>
      <c r="B88" s="91" t="s">
        <v>185</v>
      </c>
      <c r="C88" s="91" t="s">
        <v>931</v>
      </c>
      <c r="D88" s="112">
        <v>10000</v>
      </c>
      <c r="E88" s="127">
        <v>10000</v>
      </c>
    </row>
    <row r="89" spans="1:5" ht="25.5">
      <c r="A89" s="98" t="s">
        <v>932</v>
      </c>
      <c r="B89" s="91" t="s">
        <v>180</v>
      </c>
      <c r="C89" s="91" t="s">
        <v>926</v>
      </c>
      <c r="D89" s="112">
        <v>18000</v>
      </c>
      <c r="E89" s="127">
        <v>18000</v>
      </c>
    </row>
    <row r="90" spans="1:5" ht="15">
      <c r="A90" s="98" t="s">
        <v>933</v>
      </c>
      <c r="B90" s="91" t="s">
        <v>198</v>
      </c>
      <c r="C90" s="91" t="s">
        <v>934</v>
      </c>
      <c r="D90" s="112">
        <v>20000</v>
      </c>
      <c r="E90" s="127">
        <v>20000</v>
      </c>
    </row>
    <row r="91" spans="1:5" ht="25.5">
      <c r="A91" s="98" t="s">
        <v>935</v>
      </c>
      <c r="B91" s="91" t="s">
        <v>502</v>
      </c>
      <c r="C91" s="91" t="s">
        <v>503</v>
      </c>
      <c r="D91" s="112">
        <v>12000</v>
      </c>
      <c r="E91" s="127">
        <v>12000</v>
      </c>
    </row>
    <row r="92" spans="1:5" ht="38.25">
      <c r="A92" s="98" t="s">
        <v>936</v>
      </c>
      <c r="B92" s="91" t="s">
        <v>201</v>
      </c>
      <c r="C92" s="91" t="s">
        <v>937</v>
      </c>
      <c r="D92" s="112">
        <v>13000</v>
      </c>
      <c r="E92" s="127">
        <v>13000</v>
      </c>
    </row>
    <row r="93" spans="1:5" ht="15">
      <c r="A93" s="98" t="s">
        <v>938</v>
      </c>
      <c r="B93" s="91" t="s">
        <v>193</v>
      </c>
      <c r="C93" s="91" t="s">
        <v>939</v>
      </c>
      <c r="D93" s="112">
        <v>10000</v>
      </c>
      <c r="E93" s="127">
        <v>10000</v>
      </c>
    </row>
    <row r="94" spans="1:5" ht="25.5">
      <c r="A94" s="98" t="s">
        <v>940</v>
      </c>
      <c r="B94" s="91" t="s">
        <v>200</v>
      </c>
      <c r="C94" s="91" t="s">
        <v>941</v>
      </c>
      <c r="D94" s="112">
        <v>13000</v>
      </c>
      <c r="E94" s="127">
        <v>13000</v>
      </c>
    </row>
    <row r="95" spans="1:5" ht="25.5">
      <c r="A95" s="98" t="s">
        <v>942</v>
      </c>
      <c r="B95" s="91" t="s">
        <v>182</v>
      </c>
      <c r="C95" s="91" t="s">
        <v>943</v>
      </c>
      <c r="D95" s="112">
        <v>20000</v>
      </c>
      <c r="E95" s="127">
        <v>20000</v>
      </c>
    </row>
    <row r="96" spans="1:5" ht="40.5" customHeight="1">
      <c r="A96" s="98" t="s">
        <v>944</v>
      </c>
      <c r="B96" s="91" t="s">
        <v>3089</v>
      </c>
      <c r="C96" s="91" t="s">
        <v>945</v>
      </c>
      <c r="D96" s="112">
        <v>13000</v>
      </c>
      <c r="E96" s="127">
        <v>13000</v>
      </c>
    </row>
    <row r="97" spans="1:5" ht="25.5">
      <c r="A97" s="98" t="s">
        <v>946</v>
      </c>
      <c r="B97" s="91" t="s">
        <v>189</v>
      </c>
      <c r="C97" s="91" t="s">
        <v>947</v>
      </c>
      <c r="D97" s="112">
        <v>20000</v>
      </c>
      <c r="E97" s="127">
        <v>20000</v>
      </c>
    </row>
    <row r="98" spans="1:5" ht="25.5">
      <c r="A98" s="98" t="s">
        <v>948</v>
      </c>
      <c r="B98" s="91" t="s">
        <v>191</v>
      </c>
      <c r="C98" s="91" t="s">
        <v>216</v>
      </c>
      <c r="D98" s="112">
        <v>15000</v>
      </c>
      <c r="E98" s="127">
        <v>15000</v>
      </c>
    </row>
    <row r="99" spans="1:5" ht="43.5" customHeight="1">
      <c r="A99" s="98" t="s">
        <v>949</v>
      </c>
      <c r="B99" s="91" t="s">
        <v>214</v>
      </c>
      <c r="C99" s="91" t="s">
        <v>950</v>
      </c>
      <c r="D99" s="112">
        <v>20000</v>
      </c>
      <c r="E99" s="127">
        <v>20000</v>
      </c>
    </row>
    <row r="100" spans="1:5" ht="15">
      <c r="A100" s="98" t="s">
        <v>951</v>
      </c>
      <c r="B100" s="91" t="s">
        <v>500</v>
      </c>
      <c r="C100" s="91" t="s">
        <v>501</v>
      </c>
      <c r="D100" s="112">
        <v>13000</v>
      </c>
      <c r="E100" s="127">
        <v>13000</v>
      </c>
    </row>
    <row r="101" spans="1:5" ht="25.5">
      <c r="A101" s="98" t="s">
        <v>952</v>
      </c>
      <c r="B101" s="91" t="s">
        <v>168</v>
      </c>
      <c r="C101" s="91" t="s">
        <v>953</v>
      </c>
      <c r="D101" s="112">
        <v>18000</v>
      </c>
      <c r="E101" s="127">
        <v>18000</v>
      </c>
    </row>
    <row r="102" spans="1:5" ht="38.25">
      <c r="A102" s="98" t="s">
        <v>954</v>
      </c>
      <c r="B102" s="91" t="s">
        <v>955</v>
      </c>
      <c r="C102" s="91" t="s">
        <v>956</v>
      </c>
      <c r="D102" s="112">
        <v>18000</v>
      </c>
      <c r="E102" s="127">
        <v>18000</v>
      </c>
    </row>
    <row r="103" spans="1:5" ht="25.5">
      <c r="A103" s="98" t="s">
        <v>957</v>
      </c>
      <c r="B103" s="91" t="s">
        <v>215</v>
      </c>
      <c r="C103" s="91" t="s">
        <v>958</v>
      </c>
      <c r="D103" s="112">
        <v>18000</v>
      </c>
      <c r="E103" s="127">
        <v>18000</v>
      </c>
    </row>
    <row r="104" spans="1:5" ht="25.5">
      <c r="A104" s="98" t="s">
        <v>959</v>
      </c>
      <c r="B104" s="91" t="s">
        <v>196</v>
      </c>
      <c r="C104" s="91" t="s">
        <v>960</v>
      </c>
      <c r="D104" s="112">
        <v>10000</v>
      </c>
      <c r="E104" s="127">
        <v>10000</v>
      </c>
    </row>
    <row r="105" spans="1:5" ht="25.5">
      <c r="A105" s="98" t="s">
        <v>961</v>
      </c>
      <c r="B105" s="91" t="s">
        <v>3107</v>
      </c>
      <c r="C105" s="91" t="s">
        <v>962</v>
      </c>
      <c r="D105" s="112">
        <v>18000</v>
      </c>
      <c r="E105" s="127">
        <v>18000</v>
      </c>
    </row>
    <row r="106" spans="1:5" ht="15">
      <c r="A106" s="98" t="s">
        <v>963</v>
      </c>
      <c r="B106" s="91" t="s">
        <v>213</v>
      </c>
      <c r="C106" s="91" t="s">
        <v>964</v>
      </c>
      <c r="D106" s="112">
        <v>15000</v>
      </c>
      <c r="E106" s="127">
        <v>15000</v>
      </c>
    </row>
    <row r="107" spans="1:5" ht="25.5">
      <c r="A107" s="98" t="s">
        <v>965</v>
      </c>
      <c r="B107" s="91" t="s">
        <v>485</v>
      </c>
      <c r="C107" s="91" t="s">
        <v>966</v>
      </c>
      <c r="D107" s="112">
        <v>10000</v>
      </c>
      <c r="E107" s="127">
        <v>10000</v>
      </c>
    </row>
    <row r="108" spans="1:5" ht="38.25">
      <c r="A108" s="98" t="s">
        <v>967</v>
      </c>
      <c r="B108" s="91" t="s">
        <v>217</v>
      </c>
      <c r="C108" s="91" t="s">
        <v>968</v>
      </c>
      <c r="D108" s="112">
        <v>13000</v>
      </c>
      <c r="E108" s="127">
        <v>13000</v>
      </c>
    </row>
    <row r="109" spans="1:5" ht="15">
      <c r="A109" s="98" t="s">
        <v>969</v>
      </c>
      <c r="B109" s="91" t="s">
        <v>202</v>
      </c>
      <c r="C109" s="91" t="s">
        <v>970</v>
      </c>
      <c r="D109" s="112">
        <v>15000</v>
      </c>
      <c r="E109" s="127">
        <v>15000</v>
      </c>
    </row>
    <row r="110" spans="1:5" ht="38.25">
      <c r="A110" s="98" t="s">
        <v>971</v>
      </c>
      <c r="B110" s="91" t="s">
        <v>920</v>
      </c>
      <c r="C110" s="91" t="s">
        <v>972</v>
      </c>
      <c r="D110" s="112">
        <v>20000</v>
      </c>
      <c r="E110" s="127">
        <v>20000</v>
      </c>
    </row>
    <row r="111" spans="1:5" ht="25.5">
      <c r="A111" s="98" t="s">
        <v>973</v>
      </c>
      <c r="B111" s="91" t="s">
        <v>493</v>
      </c>
      <c r="C111" s="91" t="s">
        <v>974</v>
      </c>
      <c r="D111" s="112">
        <v>10000</v>
      </c>
      <c r="E111" s="127">
        <v>10000</v>
      </c>
    </row>
    <row r="112" spans="1:5" ht="25.5">
      <c r="A112" s="98" t="s">
        <v>975</v>
      </c>
      <c r="B112" s="91" t="s">
        <v>489</v>
      </c>
      <c r="C112" s="91" t="s">
        <v>976</v>
      </c>
      <c r="D112" s="112">
        <v>13000</v>
      </c>
      <c r="E112" s="127">
        <v>13000</v>
      </c>
    </row>
    <row r="113" spans="1:5" ht="15">
      <c r="A113" s="128" t="s">
        <v>977</v>
      </c>
      <c r="B113" s="91" t="s">
        <v>978</v>
      </c>
      <c r="C113" s="91" t="s">
        <v>499</v>
      </c>
      <c r="D113" s="157">
        <v>21000</v>
      </c>
      <c r="E113" s="170">
        <v>21000</v>
      </c>
    </row>
    <row r="114" spans="1:5" ht="25.5">
      <c r="A114" s="128" t="s">
        <v>979</v>
      </c>
      <c r="B114" s="91" t="s">
        <v>980</v>
      </c>
      <c r="C114" s="91" t="s">
        <v>981</v>
      </c>
      <c r="D114" s="157">
        <v>17000</v>
      </c>
      <c r="E114" s="170">
        <v>17000</v>
      </c>
    </row>
    <row r="115" spans="1:5" ht="38.25">
      <c r="A115" s="128" t="s">
        <v>982</v>
      </c>
      <c r="B115" s="91" t="s">
        <v>983</v>
      </c>
      <c r="C115" s="91" t="s">
        <v>984</v>
      </c>
      <c r="D115" s="157">
        <v>40000</v>
      </c>
      <c r="E115" s="170">
        <v>0</v>
      </c>
    </row>
    <row r="116" spans="1:5" ht="38.25">
      <c r="A116" s="128" t="s">
        <v>985</v>
      </c>
      <c r="B116" s="91" t="s">
        <v>986</v>
      </c>
      <c r="C116" s="91" t="s">
        <v>197</v>
      </c>
      <c r="D116" s="157">
        <v>26000</v>
      </c>
      <c r="E116" s="170">
        <v>26000</v>
      </c>
    </row>
    <row r="117" spans="1:5" ht="38.25">
      <c r="A117" s="128" t="s">
        <v>987</v>
      </c>
      <c r="B117" s="91" t="s">
        <v>988</v>
      </c>
      <c r="C117" s="91" t="s">
        <v>217</v>
      </c>
      <c r="D117" s="157">
        <v>26000</v>
      </c>
      <c r="E117" s="170">
        <v>26000</v>
      </c>
    </row>
    <row r="118" spans="1:5" ht="25.5">
      <c r="A118" s="98" t="s">
        <v>989</v>
      </c>
      <c r="B118" s="91" t="s">
        <v>199</v>
      </c>
      <c r="C118" s="91" t="s">
        <v>990</v>
      </c>
      <c r="D118" s="112">
        <v>100000</v>
      </c>
      <c r="E118" s="127">
        <v>100000</v>
      </c>
    </row>
    <row r="119" spans="1:5" ht="25.5">
      <c r="A119" s="98" t="s">
        <v>991</v>
      </c>
      <c r="B119" s="91" t="s">
        <v>185</v>
      </c>
      <c r="C119" s="91" t="s">
        <v>992</v>
      </c>
      <c r="D119" s="112">
        <v>50000</v>
      </c>
      <c r="E119" s="127">
        <v>50000</v>
      </c>
    </row>
    <row r="120" spans="1:5" ht="25.5">
      <c r="A120" s="98" t="s">
        <v>993</v>
      </c>
      <c r="B120" s="91" t="s">
        <v>994</v>
      </c>
      <c r="C120" s="91" t="s">
        <v>995</v>
      </c>
      <c r="D120" s="112">
        <v>42000</v>
      </c>
      <c r="E120" s="127">
        <v>42000</v>
      </c>
    </row>
    <row r="121" spans="1:5" ht="25.5">
      <c r="A121" s="98" t="s">
        <v>996</v>
      </c>
      <c r="B121" s="91" t="s">
        <v>997</v>
      </c>
      <c r="C121" s="91" t="s">
        <v>998</v>
      </c>
      <c r="D121" s="112">
        <v>70000</v>
      </c>
      <c r="E121" s="127">
        <v>70000</v>
      </c>
    </row>
    <row r="122" spans="1:5" ht="25.5">
      <c r="A122" s="98" t="s">
        <v>999</v>
      </c>
      <c r="B122" s="91" t="s">
        <v>180</v>
      </c>
      <c r="C122" s="91" t="s">
        <v>1000</v>
      </c>
      <c r="D122" s="112">
        <v>41000</v>
      </c>
      <c r="E122" s="127">
        <v>41000</v>
      </c>
    </row>
    <row r="123" spans="1:5" ht="38.25">
      <c r="A123" s="98" t="s">
        <v>1001</v>
      </c>
      <c r="B123" s="91" t="s">
        <v>485</v>
      </c>
      <c r="C123" s="91" t="s">
        <v>1002</v>
      </c>
      <c r="D123" s="112">
        <v>45000</v>
      </c>
      <c r="E123" s="127">
        <v>45000</v>
      </c>
    </row>
    <row r="124" spans="1:5" ht="25.5">
      <c r="A124" s="98" t="s">
        <v>1003</v>
      </c>
      <c r="B124" s="91" t="s">
        <v>202</v>
      </c>
      <c r="C124" s="91" t="s">
        <v>1004</v>
      </c>
      <c r="D124" s="112">
        <v>82000</v>
      </c>
      <c r="E124" s="127">
        <v>82000</v>
      </c>
    </row>
    <row r="125" spans="1:5" ht="25.5">
      <c r="A125" s="98" t="s">
        <v>1005</v>
      </c>
      <c r="B125" s="91" t="s">
        <v>889</v>
      </c>
      <c r="C125" s="91" t="s">
        <v>1006</v>
      </c>
      <c r="D125" s="112">
        <v>67000</v>
      </c>
      <c r="E125" s="127">
        <v>67000</v>
      </c>
    </row>
    <row r="126" spans="1:5" ht="39" thickBot="1">
      <c r="A126" s="172" t="s">
        <v>1007</v>
      </c>
      <c r="B126" s="132" t="s">
        <v>207</v>
      </c>
      <c r="C126" s="132" t="s">
        <v>1008</v>
      </c>
      <c r="D126" s="133">
        <v>50000</v>
      </c>
      <c r="E126" s="134">
        <v>50000</v>
      </c>
    </row>
  </sheetData>
  <sheetProtection/>
  <mergeCells count="6">
    <mergeCell ref="A3:D3"/>
    <mergeCell ref="A4:D4"/>
    <mergeCell ref="A5:D5"/>
    <mergeCell ref="A6:D6"/>
    <mergeCell ref="A1:C1"/>
    <mergeCell ref="A2:E2"/>
  </mergeCells>
  <printOptions/>
  <pageMargins left="0.7086614173228347" right="0.7086614173228347" top="0.7874015748031497" bottom="0.7874015748031497" header="0.31496062992125984" footer="0.31496062992125984"/>
  <pageSetup firstPageNumber="12" useFirstPageNumber="1" fitToHeight="0" fitToWidth="1" horizontalDpi="600" verticalDpi="600" orientation="portrait" paperSize="9" scale="84" r:id="rId1"/>
  <headerFooter>
    <oddFooter>&amp;CStránka &amp;P&amp;RTab. č.10 Krajské dotační programy - kap. 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2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3.421875" style="6" customWidth="1"/>
    <col min="2" max="2" width="24.00390625" style="6" customWidth="1"/>
    <col min="3" max="3" width="37.421875" style="5" customWidth="1"/>
    <col min="4" max="4" width="14.7109375" style="177" customWidth="1"/>
    <col min="5" max="5" width="14.7109375" style="178" customWidth="1"/>
  </cols>
  <sheetData>
    <row r="1" spans="1:5" s="7" customFormat="1" ht="15.75">
      <c r="A1" s="309" t="s">
        <v>238</v>
      </c>
      <c r="B1" s="309"/>
      <c r="C1" s="309"/>
      <c r="D1" s="173">
        <f>SUM(D6:D27)</f>
        <v>2320000</v>
      </c>
      <c r="E1" s="173">
        <f>SUM(E6:E27)</f>
        <v>2320000</v>
      </c>
    </row>
    <row r="2" spans="1:5" s="9" customFormat="1" ht="17.25" customHeight="1">
      <c r="A2" s="314" t="s">
        <v>3099</v>
      </c>
      <c r="B2" s="314"/>
      <c r="C2" s="314"/>
      <c r="D2" s="314"/>
      <c r="E2" s="314"/>
    </row>
    <row r="3" spans="1:5" s="9" customFormat="1" ht="15">
      <c r="A3" s="314" t="s">
        <v>3100</v>
      </c>
      <c r="B3" s="314"/>
      <c r="C3" s="314"/>
      <c r="D3" s="314"/>
      <c r="E3" s="314"/>
    </row>
    <row r="4" spans="1:5" s="17" customFormat="1" ht="16.5" thickBot="1">
      <c r="A4" s="179"/>
      <c r="B4" s="179"/>
      <c r="C4" s="179"/>
      <c r="D4" s="180"/>
      <c r="E4" s="180"/>
    </row>
    <row r="5" spans="1:5" s="1" customFormat="1" ht="26.25" thickBot="1">
      <c r="A5" s="162" t="s">
        <v>0</v>
      </c>
      <c r="B5" s="163" t="s">
        <v>122</v>
      </c>
      <c r="C5" s="163" t="s">
        <v>242</v>
      </c>
      <c r="D5" s="164" t="s">
        <v>3434</v>
      </c>
      <c r="E5" s="165" t="s">
        <v>3441</v>
      </c>
    </row>
    <row r="6" spans="1:5" s="2" customFormat="1" ht="25.5">
      <c r="A6" s="166" t="s">
        <v>1009</v>
      </c>
      <c r="B6" s="181" t="s">
        <v>164</v>
      </c>
      <c r="C6" s="181" t="s">
        <v>1010</v>
      </c>
      <c r="D6" s="182">
        <v>54000</v>
      </c>
      <c r="E6" s="183">
        <v>54000</v>
      </c>
    </row>
    <row r="7" spans="1:5" s="2" customFormat="1" ht="25.5">
      <c r="A7" s="98" t="s">
        <v>1011</v>
      </c>
      <c r="B7" s="44" t="s">
        <v>6</v>
      </c>
      <c r="C7" s="44" t="s">
        <v>1012</v>
      </c>
      <c r="D7" s="174">
        <v>353000</v>
      </c>
      <c r="E7" s="184">
        <v>353000</v>
      </c>
    </row>
    <row r="8" spans="1:5" s="2" customFormat="1" ht="25.5">
      <c r="A8" s="98" t="s">
        <v>1013</v>
      </c>
      <c r="B8" s="44" t="s">
        <v>97</v>
      </c>
      <c r="C8" s="44" t="s">
        <v>1014</v>
      </c>
      <c r="D8" s="174">
        <v>168000</v>
      </c>
      <c r="E8" s="184">
        <v>168000</v>
      </c>
    </row>
    <row r="9" spans="1:5" s="2" customFormat="1" ht="25.5">
      <c r="A9" s="98" t="s">
        <v>1015</v>
      </c>
      <c r="B9" s="44" t="s">
        <v>1016</v>
      </c>
      <c r="C9" s="44" t="s">
        <v>1017</v>
      </c>
      <c r="D9" s="174">
        <v>131000</v>
      </c>
      <c r="E9" s="184">
        <v>131000</v>
      </c>
    </row>
    <row r="10" spans="1:5" s="2" customFormat="1" ht="25.5">
      <c r="A10" s="98" t="s">
        <v>1018</v>
      </c>
      <c r="B10" s="44" t="s">
        <v>100</v>
      </c>
      <c r="C10" s="44" t="s">
        <v>1019</v>
      </c>
      <c r="D10" s="174">
        <v>337000</v>
      </c>
      <c r="E10" s="184">
        <v>337000</v>
      </c>
    </row>
    <row r="11" spans="1:5" s="2" customFormat="1" ht="25.5">
      <c r="A11" s="98" t="s">
        <v>1020</v>
      </c>
      <c r="B11" s="44" t="s">
        <v>378</v>
      </c>
      <c r="C11" s="44" t="s">
        <v>1021</v>
      </c>
      <c r="D11" s="174">
        <v>48000</v>
      </c>
      <c r="E11" s="184">
        <v>48000</v>
      </c>
    </row>
    <row r="12" spans="1:5" s="2" customFormat="1" ht="25.5">
      <c r="A12" s="98" t="s">
        <v>1022</v>
      </c>
      <c r="B12" s="44" t="s">
        <v>37</v>
      </c>
      <c r="C12" s="44" t="s">
        <v>1023</v>
      </c>
      <c r="D12" s="174">
        <v>323000</v>
      </c>
      <c r="E12" s="184">
        <v>323000</v>
      </c>
    </row>
    <row r="13" spans="1:5" s="2" customFormat="1" ht="12.75">
      <c r="A13" s="98" t="s">
        <v>1024</v>
      </c>
      <c r="B13" s="44" t="s">
        <v>165</v>
      </c>
      <c r="C13" s="44" t="s">
        <v>1025</v>
      </c>
      <c r="D13" s="174">
        <v>62000</v>
      </c>
      <c r="E13" s="184">
        <v>62000</v>
      </c>
    </row>
    <row r="14" spans="1:5" s="2" customFormat="1" ht="25.5" customHeight="1">
      <c r="A14" s="98" t="s">
        <v>1026</v>
      </c>
      <c r="B14" s="44" t="s">
        <v>41</v>
      </c>
      <c r="C14" s="44" t="s">
        <v>1027</v>
      </c>
      <c r="D14" s="174">
        <v>89000</v>
      </c>
      <c r="E14" s="184">
        <v>89000</v>
      </c>
    </row>
    <row r="15" spans="1:5" s="2" customFormat="1" ht="25.5">
      <c r="A15" s="98" t="s">
        <v>1028</v>
      </c>
      <c r="B15" s="44" t="s">
        <v>166</v>
      </c>
      <c r="C15" s="44" t="s">
        <v>1029</v>
      </c>
      <c r="D15" s="174">
        <v>152000</v>
      </c>
      <c r="E15" s="184">
        <v>152000</v>
      </c>
    </row>
    <row r="16" spans="1:5" s="2" customFormat="1" ht="25.5">
      <c r="A16" s="98" t="s">
        <v>1030</v>
      </c>
      <c r="B16" s="44" t="s">
        <v>525</v>
      </c>
      <c r="C16" s="44" t="s">
        <v>1031</v>
      </c>
      <c r="D16" s="174">
        <v>153000</v>
      </c>
      <c r="E16" s="184">
        <v>153000</v>
      </c>
    </row>
    <row r="17" spans="1:5" s="2" customFormat="1" ht="25.5">
      <c r="A17" s="98" t="s">
        <v>1032</v>
      </c>
      <c r="B17" s="44" t="s">
        <v>77</v>
      </c>
      <c r="C17" s="44" t="s">
        <v>1033</v>
      </c>
      <c r="D17" s="175">
        <v>41000</v>
      </c>
      <c r="E17" s="185">
        <v>41000</v>
      </c>
    </row>
    <row r="18" spans="1:5" s="2" customFormat="1" ht="25.5">
      <c r="A18" s="98" t="s">
        <v>1034</v>
      </c>
      <c r="B18" s="44" t="s">
        <v>1035</v>
      </c>
      <c r="C18" s="44" t="s">
        <v>1036</v>
      </c>
      <c r="D18" s="175">
        <v>25000</v>
      </c>
      <c r="E18" s="185">
        <v>25000</v>
      </c>
    </row>
    <row r="19" spans="1:5" s="2" customFormat="1" ht="25.5">
      <c r="A19" s="98" t="s">
        <v>1037</v>
      </c>
      <c r="B19" s="44" t="s">
        <v>1038</v>
      </c>
      <c r="C19" s="44" t="s">
        <v>1039</v>
      </c>
      <c r="D19" s="175">
        <v>62000</v>
      </c>
      <c r="E19" s="185">
        <v>62000</v>
      </c>
    </row>
    <row r="20" spans="1:5" s="2" customFormat="1" ht="39" customHeight="1">
      <c r="A20" s="98" t="s">
        <v>1040</v>
      </c>
      <c r="B20" s="44" t="s">
        <v>169</v>
      </c>
      <c r="C20" s="44" t="s">
        <v>1041</v>
      </c>
      <c r="D20" s="175">
        <v>29000</v>
      </c>
      <c r="E20" s="185">
        <v>29000</v>
      </c>
    </row>
    <row r="21" spans="1:5" s="2" customFormat="1" ht="25.5">
      <c r="A21" s="98" t="s">
        <v>1042</v>
      </c>
      <c r="B21" s="44" t="s">
        <v>1043</v>
      </c>
      <c r="C21" s="44" t="s">
        <v>1044</v>
      </c>
      <c r="D21" s="175">
        <v>31000</v>
      </c>
      <c r="E21" s="185">
        <v>31000</v>
      </c>
    </row>
    <row r="22" spans="1:5" s="2" customFormat="1" ht="12.75">
      <c r="A22" s="98" t="s">
        <v>1045</v>
      </c>
      <c r="B22" s="44" t="s">
        <v>389</v>
      </c>
      <c r="C22" s="44" t="s">
        <v>1046</v>
      </c>
      <c r="D22" s="175">
        <v>62000</v>
      </c>
      <c r="E22" s="185">
        <v>62000</v>
      </c>
    </row>
    <row r="23" spans="1:5" s="2" customFormat="1" ht="25.5">
      <c r="A23" s="98" t="s">
        <v>1047</v>
      </c>
      <c r="B23" s="44" t="s">
        <v>92</v>
      </c>
      <c r="C23" s="44" t="s">
        <v>1048</v>
      </c>
      <c r="D23" s="175">
        <v>40000</v>
      </c>
      <c r="E23" s="185">
        <v>40000</v>
      </c>
    </row>
    <row r="24" spans="1:5" s="2" customFormat="1" ht="33" customHeight="1">
      <c r="A24" s="98" t="s">
        <v>1049</v>
      </c>
      <c r="B24" s="44" t="s">
        <v>695</v>
      </c>
      <c r="C24" s="44" t="s">
        <v>1050</v>
      </c>
      <c r="D24" s="175">
        <v>34000</v>
      </c>
      <c r="E24" s="185">
        <v>34000</v>
      </c>
    </row>
    <row r="25" spans="1:5" s="2" customFormat="1" ht="30" customHeight="1">
      <c r="A25" s="98" t="s">
        <v>1051</v>
      </c>
      <c r="B25" s="44" t="s">
        <v>76</v>
      </c>
      <c r="C25" s="44" t="s">
        <v>1052</v>
      </c>
      <c r="D25" s="175">
        <v>33000</v>
      </c>
      <c r="E25" s="185">
        <v>33000</v>
      </c>
    </row>
    <row r="26" spans="1:5" s="2" customFormat="1" ht="38.25">
      <c r="A26" s="98" t="s">
        <v>1053</v>
      </c>
      <c r="B26" s="44" t="s">
        <v>1054</v>
      </c>
      <c r="C26" s="44" t="s">
        <v>1055</v>
      </c>
      <c r="D26" s="175">
        <v>51000</v>
      </c>
      <c r="E26" s="185">
        <v>51000</v>
      </c>
    </row>
    <row r="27" spans="1:5" s="2" customFormat="1" ht="26.25" thickBot="1">
      <c r="A27" s="172" t="s">
        <v>1056</v>
      </c>
      <c r="B27" s="131" t="s">
        <v>1057</v>
      </c>
      <c r="C27" s="131" t="s">
        <v>1058</v>
      </c>
      <c r="D27" s="186">
        <v>42000</v>
      </c>
      <c r="E27" s="187">
        <v>42000</v>
      </c>
    </row>
    <row r="28" spans="1:5" s="2" customFormat="1" ht="12">
      <c r="A28" s="3"/>
      <c r="B28" s="3"/>
      <c r="C28" s="3"/>
      <c r="D28" s="176"/>
      <c r="E28" s="40"/>
    </row>
  </sheetData>
  <sheetProtection/>
  <mergeCells count="3">
    <mergeCell ref="A2:E2"/>
    <mergeCell ref="A3:E3"/>
    <mergeCell ref="A1:C1"/>
  </mergeCells>
  <printOptions/>
  <pageMargins left="0.7086614173228347" right="0.7086614173228347" top="0.7874015748031497" bottom="0.7874015748031497" header="0.31496062992125984" footer="0.31496062992125984"/>
  <pageSetup firstPageNumber="16" useFirstPageNumber="1" fitToHeight="0" fitToWidth="1" horizontalDpi="600" verticalDpi="600" orientation="portrait" paperSize="9" scale="83" r:id="rId1"/>
  <headerFooter>
    <oddFooter>&amp;CStránka &amp;P&amp;RTab. č.10 Krajské dotační programy - kap. 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3.00390625" style="20" customWidth="1"/>
    <col min="2" max="2" width="24.421875" style="20" customWidth="1"/>
    <col min="3" max="3" width="36.57421875" style="20" customWidth="1"/>
    <col min="4" max="5" width="15.00390625" style="194" customWidth="1"/>
  </cols>
  <sheetData>
    <row r="1" spans="1:5" s="7" customFormat="1" ht="15.75">
      <c r="A1" s="309" t="s">
        <v>225</v>
      </c>
      <c r="B1" s="309"/>
      <c r="C1" s="309"/>
      <c r="D1" s="111">
        <f>SUM(D7:D52)</f>
        <v>1921000</v>
      </c>
      <c r="E1" s="111">
        <f>SUM(E7:E52)</f>
        <v>1921000</v>
      </c>
    </row>
    <row r="2" spans="1:5" s="9" customFormat="1" ht="15">
      <c r="A2" s="315" t="s">
        <v>1240</v>
      </c>
      <c r="B2" s="315"/>
      <c r="C2" s="315"/>
      <c r="D2" s="315"/>
      <c r="E2" s="315"/>
    </row>
    <row r="3" spans="1:5" s="9" customFormat="1" ht="15">
      <c r="A3" s="315" t="s">
        <v>1241</v>
      </c>
      <c r="B3" s="315"/>
      <c r="C3" s="315"/>
      <c r="D3" s="315"/>
      <c r="E3" s="315"/>
    </row>
    <row r="4" spans="1:5" s="9" customFormat="1" ht="15">
      <c r="A4" s="314" t="s">
        <v>1242</v>
      </c>
      <c r="B4" s="314"/>
      <c r="C4" s="314"/>
      <c r="D4" s="314"/>
      <c r="E4" s="314"/>
    </row>
    <row r="5" spans="1:5" s="2" customFormat="1" ht="9" customHeight="1" thickBot="1">
      <c r="A5" s="22"/>
      <c r="B5" s="23"/>
      <c r="C5" s="23"/>
      <c r="D5" s="192"/>
      <c r="E5" s="192"/>
    </row>
    <row r="6" spans="1:5" s="20" customFormat="1" ht="26.25" thickBot="1">
      <c r="A6" s="162" t="s">
        <v>0</v>
      </c>
      <c r="B6" s="163" t="s">
        <v>122</v>
      </c>
      <c r="C6" s="163" t="s">
        <v>242</v>
      </c>
      <c r="D6" s="195" t="s">
        <v>118</v>
      </c>
      <c r="E6" s="165" t="s">
        <v>162</v>
      </c>
    </row>
    <row r="7" spans="1:5" s="2" customFormat="1" ht="25.5">
      <c r="A7" s="166" t="s">
        <v>1117</v>
      </c>
      <c r="B7" s="181" t="s">
        <v>1118</v>
      </c>
      <c r="C7" s="181" t="s">
        <v>1119</v>
      </c>
      <c r="D7" s="168">
        <v>45000</v>
      </c>
      <c r="E7" s="169">
        <v>45000</v>
      </c>
    </row>
    <row r="8" spans="1:5" s="2" customFormat="1" ht="25.5">
      <c r="A8" s="98" t="s">
        <v>1120</v>
      </c>
      <c r="B8" s="44" t="s">
        <v>1121</v>
      </c>
      <c r="C8" s="44" t="s">
        <v>1122</v>
      </c>
      <c r="D8" s="157">
        <v>42000</v>
      </c>
      <c r="E8" s="170">
        <v>42000</v>
      </c>
    </row>
    <row r="9" spans="1:5" s="2" customFormat="1" ht="25.5">
      <c r="A9" s="98" t="s">
        <v>1123</v>
      </c>
      <c r="B9" s="44" t="s">
        <v>1124</v>
      </c>
      <c r="C9" s="44" t="s">
        <v>1125</v>
      </c>
      <c r="D9" s="157">
        <v>58000</v>
      </c>
      <c r="E9" s="170">
        <v>58000</v>
      </c>
    </row>
    <row r="10" spans="1:5" s="2" customFormat="1" ht="25.5">
      <c r="A10" s="98" t="s">
        <v>1126</v>
      </c>
      <c r="B10" s="44" t="s">
        <v>1127</v>
      </c>
      <c r="C10" s="44" t="s">
        <v>1128</v>
      </c>
      <c r="D10" s="157">
        <v>78000</v>
      </c>
      <c r="E10" s="170">
        <v>78000</v>
      </c>
    </row>
    <row r="11" spans="1:5" s="2" customFormat="1" ht="51">
      <c r="A11" s="98" t="s">
        <v>1129</v>
      </c>
      <c r="B11" s="44" t="s">
        <v>214</v>
      </c>
      <c r="C11" s="44" t="s">
        <v>536</v>
      </c>
      <c r="D11" s="157">
        <v>60000</v>
      </c>
      <c r="E11" s="170">
        <v>60000</v>
      </c>
    </row>
    <row r="12" spans="1:5" s="2" customFormat="1" ht="12.75">
      <c r="A12" s="98" t="s">
        <v>1130</v>
      </c>
      <c r="B12" s="44" t="s">
        <v>219</v>
      </c>
      <c r="C12" s="44" t="s">
        <v>1131</v>
      </c>
      <c r="D12" s="157">
        <v>46000</v>
      </c>
      <c r="E12" s="170">
        <v>46000</v>
      </c>
    </row>
    <row r="13" spans="1:5" s="2" customFormat="1" ht="25.5">
      <c r="A13" s="98" t="s">
        <v>1132</v>
      </c>
      <c r="B13" s="44" t="s">
        <v>1133</v>
      </c>
      <c r="C13" s="44" t="s">
        <v>1134</v>
      </c>
      <c r="D13" s="157">
        <v>39000</v>
      </c>
      <c r="E13" s="170">
        <v>39000</v>
      </c>
    </row>
    <row r="14" spans="1:5" s="2" customFormat="1" ht="25.5">
      <c r="A14" s="98" t="s">
        <v>1135</v>
      </c>
      <c r="B14" s="44" t="s">
        <v>1136</v>
      </c>
      <c r="C14" s="44" t="s">
        <v>1137</v>
      </c>
      <c r="D14" s="157">
        <v>30000</v>
      </c>
      <c r="E14" s="170">
        <v>30000</v>
      </c>
    </row>
    <row r="15" spans="1:5" s="2" customFormat="1" ht="25.5">
      <c r="A15" s="98" t="s">
        <v>1138</v>
      </c>
      <c r="B15" s="44" t="s">
        <v>1139</v>
      </c>
      <c r="C15" s="44" t="s">
        <v>1140</v>
      </c>
      <c r="D15" s="157">
        <v>36000</v>
      </c>
      <c r="E15" s="170">
        <v>36000</v>
      </c>
    </row>
    <row r="16" spans="1:5" s="2" customFormat="1" ht="25.5">
      <c r="A16" s="98" t="s">
        <v>1141</v>
      </c>
      <c r="B16" s="44" t="s">
        <v>1142</v>
      </c>
      <c r="C16" s="44" t="s">
        <v>1143</v>
      </c>
      <c r="D16" s="157">
        <v>56000</v>
      </c>
      <c r="E16" s="170">
        <v>56000</v>
      </c>
    </row>
    <row r="17" spans="1:5" s="2" customFormat="1" ht="38.25">
      <c r="A17" s="98" t="s">
        <v>1144</v>
      </c>
      <c r="B17" s="44" t="s">
        <v>158</v>
      </c>
      <c r="C17" s="44" t="s">
        <v>1145</v>
      </c>
      <c r="D17" s="157">
        <v>73000</v>
      </c>
      <c r="E17" s="170">
        <v>73000</v>
      </c>
    </row>
    <row r="18" spans="1:5" s="2" customFormat="1" ht="25.5">
      <c r="A18" s="98" t="s">
        <v>1146</v>
      </c>
      <c r="B18" s="44" t="s">
        <v>1147</v>
      </c>
      <c r="C18" s="44" t="s">
        <v>220</v>
      </c>
      <c r="D18" s="157">
        <v>67000</v>
      </c>
      <c r="E18" s="170">
        <v>67000</v>
      </c>
    </row>
    <row r="19" spans="1:5" s="2" customFormat="1" ht="25.5">
      <c r="A19" s="98" t="s">
        <v>1148</v>
      </c>
      <c r="B19" s="44" t="s">
        <v>1149</v>
      </c>
      <c r="C19" s="44" t="s">
        <v>1150</v>
      </c>
      <c r="D19" s="157">
        <v>30000</v>
      </c>
      <c r="E19" s="170">
        <v>30000</v>
      </c>
    </row>
    <row r="20" spans="1:5" s="2" customFormat="1" ht="25.5">
      <c r="A20" s="98" t="s">
        <v>1151</v>
      </c>
      <c r="B20" s="44" t="s">
        <v>1152</v>
      </c>
      <c r="C20" s="44" t="s">
        <v>1153</v>
      </c>
      <c r="D20" s="157">
        <v>35000</v>
      </c>
      <c r="E20" s="170">
        <v>35000</v>
      </c>
    </row>
    <row r="21" spans="1:5" s="2" customFormat="1" ht="38.25">
      <c r="A21" s="98" t="s">
        <v>1154</v>
      </c>
      <c r="B21" s="44" t="s">
        <v>222</v>
      </c>
      <c r="C21" s="44" t="s">
        <v>1155</v>
      </c>
      <c r="D21" s="157">
        <v>39000</v>
      </c>
      <c r="E21" s="170">
        <v>39000</v>
      </c>
    </row>
    <row r="22" spans="1:5" s="2" customFormat="1" ht="25.5">
      <c r="A22" s="98" t="s">
        <v>1156</v>
      </c>
      <c r="B22" s="44" t="s">
        <v>1157</v>
      </c>
      <c r="C22" s="44" t="s">
        <v>535</v>
      </c>
      <c r="D22" s="157">
        <v>60000</v>
      </c>
      <c r="E22" s="170">
        <v>60000</v>
      </c>
    </row>
    <row r="23" spans="1:5" s="2" customFormat="1" ht="38.25">
      <c r="A23" s="98" t="s">
        <v>1158</v>
      </c>
      <c r="B23" s="44" t="s">
        <v>1159</v>
      </c>
      <c r="C23" s="44" t="s">
        <v>1160</v>
      </c>
      <c r="D23" s="157">
        <v>35000</v>
      </c>
      <c r="E23" s="170">
        <v>35000</v>
      </c>
    </row>
    <row r="24" spans="1:5" s="2" customFormat="1" ht="25.5">
      <c r="A24" s="98" t="s">
        <v>1161</v>
      </c>
      <c r="B24" s="44" t="s">
        <v>537</v>
      </c>
      <c r="C24" s="44" t="s">
        <v>1162</v>
      </c>
      <c r="D24" s="157">
        <v>30000</v>
      </c>
      <c r="E24" s="170">
        <v>30000</v>
      </c>
    </row>
    <row r="25" spans="1:5" s="2" customFormat="1" ht="38.25">
      <c r="A25" s="98" t="s">
        <v>1163</v>
      </c>
      <c r="B25" s="44" t="s">
        <v>1164</v>
      </c>
      <c r="C25" s="44" t="s">
        <v>1165</v>
      </c>
      <c r="D25" s="157">
        <v>62000</v>
      </c>
      <c r="E25" s="170">
        <v>62000</v>
      </c>
    </row>
    <row r="26" spans="1:5" s="2" customFormat="1" ht="38.25">
      <c r="A26" s="98" t="s">
        <v>1166</v>
      </c>
      <c r="B26" s="44" t="s">
        <v>1167</v>
      </c>
      <c r="C26" s="44" t="s">
        <v>1168</v>
      </c>
      <c r="D26" s="157">
        <v>38000</v>
      </c>
      <c r="E26" s="170">
        <v>38000</v>
      </c>
    </row>
    <row r="27" spans="1:5" s="2" customFormat="1" ht="25.5">
      <c r="A27" s="98" t="s">
        <v>1169</v>
      </c>
      <c r="B27" s="44" t="s">
        <v>153</v>
      </c>
      <c r="C27" s="44" t="s">
        <v>1170</v>
      </c>
      <c r="D27" s="157">
        <v>30000</v>
      </c>
      <c r="E27" s="170">
        <v>30000</v>
      </c>
    </row>
    <row r="28" spans="1:5" s="2" customFormat="1" ht="25.5">
      <c r="A28" s="98" t="s">
        <v>1171</v>
      </c>
      <c r="B28" s="44" t="s">
        <v>1172</v>
      </c>
      <c r="C28" s="44" t="s">
        <v>1173</v>
      </c>
      <c r="D28" s="157">
        <v>33000</v>
      </c>
      <c r="E28" s="170">
        <v>33000</v>
      </c>
    </row>
    <row r="29" spans="1:5" s="2" customFormat="1" ht="38.25">
      <c r="A29" s="98" t="s">
        <v>1174</v>
      </c>
      <c r="B29" s="44" t="s">
        <v>504</v>
      </c>
      <c r="C29" s="44" t="s">
        <v>1175</v>
      </c>
      <c r="D29" s="157">
        <v>32000</v>
      </c>
      <c r="E29" s="170">
        <v>32000</v>
      </c>
    </row>
    <row r="30" spans="1:5" s="2" customFormat="1" ht="38.25">
      <c r="A30" s="98" t="s">
        <v>1176</v>
      </c>
      <c r="B30" s="44" t="s">
        <v>152</v>
      </c>
      <c r="C30" s="44" t="s">
        <v>1177</v>
      </c>
      <c r="D30" s="157">
        <v>46000</v>
      </c>
      <c r="E30" s="170">
        <v>46000</v>
      </c>
    </row>
    <row r="31" spans="1:5" s="2" customFormat="1" ht="38.25">
      <c r="A31" s="98" t="s">
        <v>1178</v>
      </c>
      <c r="B31" s="44" t="s">
        <v>1179</v>
      </c>
      <c r="C31" s="44" t="s">
        <v>1180</v>
      </c>
      <c r="D31" s="157">
        <v>34000</v>
      </c>
      <c r="E31" s="170">
        <v>34000</v>
      </c>
    </row>
    <row r="32" spans="1:5" s="2" customFormat="1" ht="12.75">
      <c r="A32" s="98" t="s">
        <v>1181</v>
      </c>
      <c r="B32" s="44" t="s">
        <v>161</v>
      </c>
      <c r="C32" s="44" t="s">
        <v>1182</v>
      </c>
      <c r="D32" s="157">
        <v>93000</v>
      </c>
      <c r="E32" s="170">
        <v>93000</v>
      </c>
    </row>
    <row r="33" spans="1:5" s="2" customFormat="1" ht="25.5">
      <c r="A33" s="98" t="s">
        <v>1183</v>
      </c>
      <c r="B33" s="44" t="s">
        <v>1184</v>
      </c>
      <c r="C33" s="44" t="s">
        <v>1185</v>
      </c>
      <c r="D33" s="157">
        <v>55000</v>
      </c>
      <c r="E33" s="170">
        <v>55000</v>
      </c>
    </row>
    <row r="34" spans="1:5" s="2" customFormat="1" ht="25.5">
      <c r="A34" s="98" t="s">
        <v>1186</v>
      </c>
      <c r="B34" s="44" t="s">
        <v>534</v>
      </c>
      <c r="C34" s="44" t="s">
        <v>1187</v>
      </c>
      <c r="D34" s="157">
        <v>56000</v>
      </c>
      <c r="E34" s="170">
        <v>56000</v>
      </c>
    </row>
    <row r="35" spans="1:5" s="2" customFormat="1" ht="25.5">
      <c r="A35" s="98" t="s">
        <v>1188</v>
      </c>
      <c r="B35" s="44" t="s">
        <v>223</v>
      </c>
      <c r="C35" s="44" t="s">
        <v>1189</v>
      </c>
      <c r="D35" s="157">
        <v>31000</v>
      </c>
      <c r="E35" s="170">
        <v>31000</v>
      </c>
    </row>
    <row r="36" spans="1:5" s="2" customFormat="1" ht="25.5">
      <c r="A36" s="98" t="s">
        <v>1190</v>
      </c>
      <c r="B36" s="44" t="s">
        <v>1191</v>
      </c>
      <c r="C36" s="44" t="s">
        <v>1192</v>
      </c>
      <c r="D36" s="157">
        <v>56000</v>
      </c>
      <c r="E36" s="170">
        <v>56000</v>
      </c>
    </row>
    <row r="37" spans="1:5" s="2" customFormat="1" ht="25.5">
      <c r="A37" s="98" t="s">
        <v>1193</v>
      </c>
      <c r="B37" s="44" t="s">
        <v>1194</v>
      </c>
      <c r="C37" s="44" t="s">
        <v>1195</v>
      </c>
      <c r="D37" s="157">
        <v>33000</v>
      </c>
      <c r="E37" s="170">
        <v>33000</v>
      </c>
    </row>
    <row r="38" spans="1:5" s="2" customFormat="1" ht="25.5">
      <c r="A38" s="98" t="s">
        <v>1196</v>
      </c>
      <c r="B38" s="44" t="s">
        <v>1197</v>
      </c>
      <c r="C38" s="44" t="s">
        <v>1198</v>
      </c>
      <c r="D38" s="157">
        <v>56000</v>
      </c>
      <c r="E38" s="170">
        <v>56000</v>
      </c>
    </row>
    <row r="39" spans="1:5" s="2" customFormat="1" ht="38.25">
      <c r="A39" s="196" t="s">
        <v>1199</v>
      </c>
      <c r="B39" s="94" t="s">
        <v>222</v>
      </c>
      <c r="C39" s="94" t="s">
        <v>1200</v>
      </c>
      <c r="D39" s="193">
        <v>22000</v>
      </c>
      <c r="E39" s="197">
        <v>22000</v>
      </c>
    </row>
    <row r="40" spans="1:5" s="2" customFormat="1" ht="25.5">
      <c r="A40" s="196" t="s">
        <v>1201</v>
      </c>
      <c r="B40" s="94" t="s">
        <v>143</v>
      </c>
      <c r="C40" s="94" t="s">
        <v>1202</v>
      </c>
      <c r="D40" s="193">
        <v>36000</v>
      </c>
      <c r="E40" s="197">
        <v>36000</v>
      </c>
    </row>
    <row r="41" spans="1:5" s="2" customFormat="1" ht="25.5">
      <c r="A41" s="198" t="s">
        <v>1203</v>
      </c>
      <c r="B41" s="94" t="s">
        <v>147</v>
      </c>
      <c r="C41" s="94" t="s">
        <v>538</v>
      </c>
      <c r="D41" s="193">
        <v>49000</v>
      </c>
      <c r="E41" s="197">
        <v>49000</v>
      </c>
    </row>
    <row r="42" spans="1:5" s="2" customFormat="1" ht="25.5">
      <c r="A42" s="196" t="s">
        <v>1204</v>
      </c>
      <c r="B42" s="94" t="s">
        <v>1205</v>
      </c>
      <c r="C42" s="94" t="s">
        <v>1206</v>
      </c>
      <c r="D42" s="193">
        <v>26000</v>
      </c>
      <c r="E42" s="197">
        <v>26000</v>
      </c>
    </row>
    <row r="43" spans="1:5" s="2" customFormat="1" ht="25.5">
      <c r="A43" s="196" t="s">
        <v>1207</v>
      </c>
      <c r="B43" s="94" t="s">
        <v>1124</v>
      </c>
      <c r="C43" s="94" t="s">
        <v>1208</v>
      </c>
      <c r="D43" s="193">
        <v>22000</v>
      </c>
      <c r="E43" s="197">
        <v>22000</v>
      </c>
    </row>
    <row r="44" spans="1:5" s="2" customFormat="1" ht="25.5">
      <c r="A44" s="196" t="s">
        <v>1209</v>
      </c>
      <c r="B44" s="94" t="s">
        <v>1210</v>
      </c>
      <c r="C44" s="94" t="s">
        <v>1211</v>
      </c>
      <c r="D44" s="193">
        <v>20000</v>
      </c>
      <c r="E44" s="197">
        <v>20000</v>
      </c>
    </row>
    <row r="45" spans="1:5" s="2" customFormat="1" ht="25.5">
      <c r="A45" s="196" t="s">
        <v>1212</v>
      </c>
      <c r="B45" s="94" t="s">
        <v>3109</v>
      </c>
      <c r="C45" s="94" t="s">
        <v>1213</v>
      </c>
      <c r="D45" s="193">
        <v>26000</v>
      </c>
      <c r="E45" s="197">
        <v>26000</v>
      </c>
    </row>
    <row r="46" spans="1:5" s="2" customFormat="1" ht="25.5">
      <c r="A46" s="196" t="s">
        <v>1214</v>
      </c>
      <c r="B46" s="94" t="s">
        <v>1215</v>
      </c>
      <c r="C46" s="94" t="s">
        <v>1216</v>
      </c>
      <c r="D46" s="193">
        <v>20000</v>
      </c>
      <c r="E46" s="197">
        <v>20000</v>
      </c>
    </row>
    <row r="47" spans="1:5" s="2" customFormat="1" ht="25.5">
      <c r="A47" s="196" t="s">
        <v>1217</v>
      </c>
      <c r="B47" s="94" t="s">
        <v>534</v>
      </c>
      <c r="C47" s="94" t="s">
        <v>1218</v>
      </c>
      <c r="D47" s="193">
        <v>40000</v>
      </c>
      <c r="E47" s="197">
        <v>40000</v>
      </c>
    </row>
    <row r="48" spans="1:5" ht="15">
      <c r="A48" s="196" t="s">
        <v>1219</v>
      </c>
      <c r="B48" s="94" t="s">
        <v>1220</v>
      </c>
      <c r="C48" s="94" t="s">
        <v>1221</v>
      </c>
      <c r="D48" s="193">
        <v>20000</v>
      </c>
      <c r="E48" s="197">
        <v>20000</v>
      </c>
    </row>
    <row r="49" spans="1:5" ht="38.25">
      <c r="A49" s="196" t="s">
        <v>1222</v>
      </c>
      <c r="B49" s="94" t="s">
        <v>1223</v>
      </c>
      <c r="C49" s="94" t="s">
        <v>1224</v>
      </c>
      <c r="D49" s="193">
        <v>20000</v>
      </c>
      <c r="E49" s="197">
        <v>20000</v>
      </c>
    </row>
    <row r="50" spans="1:5" ht="15">
      <c r="A50" s="196" t="s">
        <v>1225</v>
      </c>
      <c r="B50" s="94" t="s">
        <v>161</v>
      </c>
      <c r="C50" s="94" t="s">
        <v>1226</v>
      </c>
      <c r="D50" s="193">
        <v>40000</v>
      </c>
      <c r="E50" s="197">
        <v>40000</v>
      </c>
    </row>
    <row r="51" spans="1:5" ht="25.5">
      <c r="A51" s="196" t="s">
        <v>1227</v>
      </c>
      <c r="B51" s="94" t="s">
        <v>224</v>
      </c>
      <c r="C51" s="94" t="s">
        <v>1228</v>
      </c>
      <c r="D51" s="193">
        <v>28000</v>
      </c>
      <c r="E51" s="197">
        <v>28000</v>
      </c>
    </row>
    <row r="52" spans="1:5" ht="32.25" customHeight="1" thickBot="1">
      <c r="A52" s="199" t="s">
        <v>1229</v>
      </c>
      <c r="B52" s="200" t="s">
        <v>149</v>
      </c>
      <c r="C52" s="200" t="s">
        <v>1230</v>
      </c>
      <c r="D52" s="201">
        <v>38000</v>
      </c>
      <c r="E52" s="202">
        <v>38000</v>
      </c>
    </row>
  </sheetData>
  <sheetProtection/>
  <mergeCells count="4">
    <mergeCell ref="A2:E2"/>
    <mergeCell ref="A3:E3"/>
    <mergeCell ref="A4:E4"/>
    <mergeCell ref="A1:C1"/>
  </mergeCells>
  <printOptions/>
  <pageMargins left="0.7086614173228347" right="0.7086614173228347" top="0.7874015748031497" bottom="0.7874015748031497" header="0.31496062992125984" footer="0.31496062992125984"/>
  <pageSetup firstPageNumber="17" useFirstPageNumber="1" fitToHeight="0" fitToWidth="1" horizontalDpi="600" verticalDpi="600" orientation="portrait" paperSize="9" scale="83" r:id="rId1"/>
  <headerFooter>
    <oddFooter>&amp;CStránka &amp;P&amp;RTab. č.10 Krajské dotační programy - kap. 48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3.140625" style="5" customWidth="1"/>
    <col min="2" max="2" width="24.00390625" style="5" customWidth="1"/>
    <col min="3" max="3" width="36.8515625" style="5" customWidth="1"/>
    <col min="4" max="5" width="14.8515625" style="189" customWidth="1"/>
  </cols>
  <sheetData>
    <row r="1" spans="1:7" s="7" customFormat="1" ht="15.75">
      <c r="A1" s="309" t="s">
        <v>163</v>
      </c>
      <c r="B1" s="309"/>
      <c r="C1" s="309"/>
      <c r="D1" s="154">
        <f>SUM(D5:D30)</f>
        <v>1037000</v>
      </c>
      <c r="E1" s="154">
        <f>SUM(E5:E30)</f>
        <v>1037000</v>
      </c>
      <c r="G1" s="8"/>
    </row>
    <row r="2" spans="1:5" s="9" customFormat="1" ht="15">
      <c r="A2" s="314" t="s">
        <v>532</v>
      </c>
      <c r="B2" s="314"/>
      <c r="C2" s="314"/>
      <c r="D2" s="314"/>
      <c r="E2" s="314"/>
    </row>
    <row r="3" spans="1:5" ht="15.75" thickBot="1">
      <c r="A3" s="49"/>
      <c r="B3" s="49"/>
      <c r="C3" s="49"/>
      <c r="D3" s="188"/>
      <c r="E3" s="188"/>
    </row>
    <row r="4" spans="1:5" s="1" customFormat="1" ht="26.25" thickBot="1">
      <c r="A4" s="162" t="s">
        <v>0</v>
      </c>
      <c r="B4" s="163" t="s">
        <v>122</v>
      </c>
      <c r="C4" s="163" t="s">
        <v>242</v>
      </c>
      <c r="D4" s="164" t="s">
        <v>3437</v>
      </c>
      <c r="E4" s="165" t="s">
        <v>3441</v>
      </c>
    </row>
    <row r="5" spans="1:5" s="2" customFormat="1" ht="25.5">
      <c r="A5" s="166" t="s">
        <v>1059</v>
      </c>
      <c r="B5" s="181" t="s">
        <v>1060</v>
      </c>
      <c r="C5" s="181" t="s">
        <v>1061</v>
      </c>
      <c r="D5" s="168">
        <v>10000</v>
      </c>
      <c r="E5" s="169">
        <v>10000</v>
      </c>
    </row>
    <row r="6" spans="1:5" s="2" customFormat="1" ht="25.5">
      <c r="A6" s="98" t="s">
        <v>1062</v>
      </c>
      <c r="B6" s="44" t="s">
        <v>1063</v>
      </c>
      <c r="C6" s="44" t="s">
        <v>1064</v>
      </c>
      <c r="D6" s="157">
        <v>18000</v>
      </c>
      <c r="E6" s="170">
        <v>18000</v>
      </c>
    </row>
    <row r="7" spans="1:5" s="2" customFormat="1" ht="26.25" customHeight="1">
      <c r="A7" s="98" t="s">
        <v>1065</v>
      </c>
      <c r="B7" s="44" t="s">
        <v>1066</v>
      </c>
      <c r="C7" s="44" t="s">
        <v>1067</v>
      </c>
      <c r="D7" s="157">
        <v>32000</v>
      </c>
      <c r="E7" s="170">
        <v>32000</v>
      </c>
    </row>
    <row r="8" spans="1:5" s="2" customFormat="1" ht="25.5">
      <c r="A8" s="98" t="s">
        <v>1068</v>
      </c>
      <c r="B8" s="44" t="s">
        <v>1069</v>
      </c>
      <c r="C8" s="44" t="s">
        <v>1070</v>
      </c>
      <c r="D8" s="157">
        <v>21000</v>
      </c>
      <c r="E8" s="170">
        <v>21000</v>
      </c>
    </row>
    <row r="9" spans="1:5" s="2" customFormat="1" ht="25.5">
      <c r="A9" s="98" t="s">
        <v>1071</v>
      </c>
      <c r="B9" s="44" t="s">
        <v>1072</v>
      </c>
      <c r="C9" s="44" t="s">
        <v>1073</v>
      </c>
      <c r="D9" s="157">
        <v>29000</v>
      </c>
      <c r="E9" s="170">
        <v>29000</v>
      </c>
    </row>
    <row r="10" spans="1:5" s="2" customFormat="1" ht="25.5">
      <c r="A10" s="98" t="s">
        <v>1074</v>
      </c>
      <c r="B10" s="44" t="s">
        <v>142</v>
      </c>
      <c r="C10" s="44" t="s">
        <v>1075</v>
      </c>
      <c r="D10" s="157">
        <v>29000</v>
      </c>
      <c r="E10" s="170">
        <v>29000</v>
      </c>
    </row>
    <row r="11" spans="1:5" s="2" customFormat="1" ht="12.75">
      <c r="A11" s="98" t="s">
        <v>1076</v>
      </c>
      <c r="B11" s="44" t="s">
        <v>154</v>
      </c>
      <c r="C11" s="44" t="s">
        <v>1077</v>
      </c>
      <c r="D11" s="157">
        <v>46000</v>
      </c>
      <c r="E11" s="170">
        <v>46000</v>
      </c>
    </row>
    <row r="12" spans="1:5" s="2" customFormat="1" ht="25.5">
      <c r="A12" s="98" t="s">
        <v>1078</v>
      </c>
      <c r="B12" s="44" t="s">
        <v>221</v>
      </c>
      <c r="C12" s="44" t="s">
        <v>1079</v>
      </c>
      <c r="D12" s="157">
        <v>16000</v>
      </c>
      <c r="E12" s="170">
        <v>16000</v>
      </c>
    </row>
    <row r="13" spans="1:5" s="2" customFormat="1" ht="12.75">
      <c r="A13" s="98" t="s">
        <v>1080</v>
      </c>
      <c r="B13" s="44" t="s">
        <v>1081</v>
      </c>
      <c r="C13" s="44" t="s">
        <v>1082</v>
      </c>
      <c r="D13" s="157">
        <v>95000</v>
      </c>
      <c r="E13" s="170">
        <v>95000</v>
      </c>
    </row>
    <row r="14" spans="1:5" s="2" customFormat="1" ht="25.5">
      <c r="A14" s="98" t="s">
        <v>1083</v>
      </c>
      <c r="B14" s="44" t="s">
        <v>1084</v>
      </c>
      <c r="C14" s="44" t="s">
        <v>1085</v>
      </c>
      <c r="D14" s="157">
        <v>21000</v>
      </c>
      <c r="E14" s="170">
        <v>21000</v>
      </c>
    </row>
    <row r="15" spans="1:5" s="2" customFormat="1" ht="25.5">
      <c r="A15" s="98" t="s">
        <v>1086</v>
      </c>
      <c r="B15" s="44" t="s">
        <v>140</v>
      </c>
      <c r="C15" s="44" t="s">
        <v>1087</v>
      </c>
      <c r="D15" s="157">
        <v>96000</v>
      </c>
      <c r="E15" s="170">
        <v>96000</v>
      </c>
    </row>
    <row r="16" spans="1:5" s="2" customFormat="1" ht="25.5">
      <c r="A16" s="98" t="s">
        <v>1088</v>
      </c>
      <c r="B16" s="44" t="s">
        <v>539</v>
      </c>
      <c r="C16" s="44" t="s">
        <v>1089</v>
      </c>
      <c r="D16" s="157">
        <v>19000</v>
      </c>
      <c r="E16" s="170">
        <v>19000</v>
      </c>
    </row>
    <row r="17" spans="1:5" s="2" customFormat="1" ht="25.5">
      <c r="A17" s="98" t="s">
        <v>1090</v>
      </c>
      <c r="B17" s="44" t="s">
        <v>1091</v>
      </c>
      <c r="C17" s="44" t="s">
        <v>1092</v>
      </c>
      <c r="D17" s="157">
        <v>10000</v>
      </c>
      <c r="E17" s="170">
        <v>10000</v>
      </c>
    </row>
    <row r="18" spans="1:5" s="2" customFormat="1" ht="25.5">
      <c r="A18" s="98" t="s">
        <v>1093</v>
      </c>
      <c r="B18" s="44" t="s">
        <v>144</v>
      </c>
      <c r="C18" s="44" t="s">
        <v>1094</v>
      </c>
      <c r="D18" s="157">
        <v>22000</v>
      </c>
      <c r="E18" s="170">
        <v>22000</v>
      </c>
    </row>
    <row r="19" spans="1:5" s="2" customFormat="1" ht="25.5">
      <c r="A19" s="98" t="s">
        <v>1095</v>
      </c>
      <c r="B19" s="44" t="s">
        <v>153</v>
      </c>
      <c r="C19" s="44" t="s">
        <v>1096</v>
      </c>
      <c r="D19" s="157">
        <v>25000</v>
      </c>
      <c r="E19" s="170">
        <v>25000</v>
      </c>
    </row>
    <row r="20" spans="1:5" s="2" customFormat="1" ht="25.5">
      <c r="A20" s="98" t="s">
        <v>1097</v>
      </c>
      <c r="B20" s="44" t="s">
        <v>141</v>
      </c>
      <c r="C20" s="44" t="s">
        <v>533</v>
      </c>
      <c r="D20" s="157">
        <v>96000</v>
      </c>
      <c r="E20" s="170">
        <v>96000</v>
      </c>
    </row>
    <row r="21" spans="1:5" s="2" customFormat="1" ht="25.5">
      <c r="A21" s="98" t="s">
        <v>1098</v>
      </c>
      <c r="B21" s="44" t="s">
        <v>151</v>
      </c>
      <c r="C21" s="44" t="s">
        <v>1099</v>
      </c>
      <c r="D21" s="157">
        <v>10000</v>
      </c>
      <c r="E21" s="170">
        <v>10000</v>
      </c>
    </row>
    <row r="22" spans="1:5" s="2" customFormat="1" ht="12.75">
      <c r="A22" s="98" t="s">
        <v>1100</v>
      </c>
      <c r="B22" s="44" t="s">
        <v>145</v>
      </c>
      <c r="C22" s="44" t="s">
        <v>146</v>
      </c>
      <c r="D22" s="157">
        <v>100000</v>
      </c>
      <c r="E22" s="170">
        <v>100000</v>
      </c>
    </row>
    <row r="23" spans="1:5" s="2" customFormat="1" ht="12.75">
      <c r="A23" s="98" t="s">
        <v>1101</v>
      </c>
      <c r="B23" s="44" t="s">
        <v>148</v>
      </c>
      <c r="C23" s="44" t="s">
        <v>1102</v>
      </c>
      <c r="D23" s="157">
        <v>12000</v>
      </c>
      <c r="E23" s="170">
        <v>12000</v>
      </c>
    </row>
    <row r="24" spans="1:5" s="2" customFormat="1" ht="38.25">
      <c r="A24" s="98" t="s">
        <v>1103</v>
      </c>
      <c r="B24" s="44" t="s">
        <v>1104</v>
      </c>
      <c r="C24" s="44" t="s">
        <v>1105</v>
      </c>
      <c r="D24" s="157">
        <v>14000</v>
      </c>
      <c r="E24" s="170">
        <v>14000</v>
      </c>
    </row>
    <row r="25" spans="1:5" s="2" customFormat="1" ht="25.5">
      <c r="A25" s="98" t="s">
        <v>1106</v>
      </c>
      <c r="B25" s="44" t="s">
        <v>143</v>
      </c>
      <c r="C25" s="44" t="s">
        <v>1107</v>
      </c>
      <c r="D25" s="157">
        <v>29000</v>
      </c>
      <c r="E25" s="170">
        <v>29000</v>
      </c>
    </row>
    <row r="26" spans="1:5" s="2" customFormat="1" ht="25.5">
      <c r="A26" s="98" t="s">
        <v>1108</v>
      </c>
      <c r="B26" s="44" t="s">
        <v>155</v>
      </c>
      <c r="C26" s="44" t="s">
        <v>1109</v>
      </c>
      <c r="D26" s="157">
        <v>26000</v>
      </c>
      <c r="E26" s="170">
        <v>26000</v>
      </c>
    </row>
    <row r="27" spans="1:5" s="2" customFormat="1" ht="12.75">
      <c r="A27" s="98" t="s">
        <v>1110</v>
      </c>
      <c r="B27" s="44" t="s">
        <v>160</v>
      </c>
      <c r="C27" s="44" t="s">
        <v>1111</v>
      </c>
      <c r="D27" s="157">
        <v>100000</v>
      </c>
      <c r="E27" s="170">
        <v>100000</v>
      </c>
    </row>
    <row r="28" spans="1:5" s="2" customFormat="1" ht="12.75">
      <c r="A28" s="98" t="s">
        <v>1112</v>
      </c>
      <c r="B28" s="44" t="s">
        <v>156</v>
      </c>
      <c r="C28" s="44" t="s">
        <v>157</v>
      </c>
      <c r="D28" s="157">
        <v>84000</v>
      </c>
      <c r="E28" s="170">
        <v>84000</v>
      </c>
    </row>
    <row r="29" spans="1:5" s="2" customFormat="1" ht="12.75">
      <c r="A29" s="98" t="s">
        <v>1113</v>
      </c>
      <c r="B29" s="44" t="s">
        <v>1114</v>
      </c>
      <c r="C29" s="44" t="s">
        <v>1115</v>
      </c>
      <c r="D29" s="157">
        <v>45000</v>
      </c>
      <c r="E29" s="170">
        <v>45000</v>
      </c>
    </row>
    <row r="30" spans="1:5" s="2" customFormat="1" ht="13.5" thickBot="1">
      <c r="A30" s="172" t="s">
        <v>1116</v>
      </c>
      <c r="B30" s="131" t="s">
        <v>149</v>
      </c>
      <c r="C30" s="131" t="s">
        <v>150</v>
      </c>
      <c r="D30" s="190">
        <v>32000</v>
      </c>
      <c r="E30" s="191">
        <v>32000</v>
      </c>
    </row>
  </sheetData>
  <sheetProtection/>
  <mergeCells count="2">
    <mergeCell ref="A2:E2"/>
    <mergeCell ref="A1:C1"/>
  </mergeCells>
  <printOptions/>
  <pageMargins left="0.7086614173228347" right="0.7086614173228347" top="0.7874015748031497" bottom="0.7874015748031497" header="0.31496062992125984" footer="0.31496062992125984"/>
  <pageSetup firstPageNumber="19" useFirstPageNumber="1" fitToHeight="0" fitToWidth="1" horizontalDpi="600" verticalDpi="600" orientation="portrait" paperSize="9" scale="84" r:id="rId1"/>
  <headerFooter>
    <oddFooter>&amp;CStránka &amp;P&amp;RTab. č.10 Krajské dotační programy - kap. 48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G465"/>
  <sheetViews>
    <sheetView zoomScalePageLayoutView="0" workbookViewId="0" topLeftCell="A217">
      <selection activeCell="D242" sqref="D242"/>
    </sheetView>
  </sheetViews>
  <sheetFormatPr defaultColWidth="9.28125" defaultRowHeight="15"/>
  <cols>
    <col min="1" max="1" width="12.57421875" style="4" customWidth="1"/>
    <col min="2" max="2" width="24.421875" style="4" customWidth="1"/>
    <col min="3" max="3" width="37.28125" style="4" customWidth="1"/>
    <col min="4" max="5" width="14.421875" style="158" customWidth="1"/>
    <col min="6" max="6" width="13.28125" style="31" customWidth="1"/>
    <col min="7" max="7" width="12.57421875" style="4" bestFit="1" customWidth="1"/>
    <col min="8" max="16384" width="9.28125" style="4" customWidth="1"/>
  </cols>
  <sheetData>
    <row r="1" spans="1:7" s="215" customFormat="1" ht="24" customHeight="1">
      <c r="A1" s="309" t="s">
        <v>476</v>
      </c>
      <c r="B1" s="309"/>
      <c r="C1" s="309"/>
      <c r="D1" s="154">
        <f>SUM(D12:D220)</f>
        <v>21289375</v>
      </c>
      <c r="E1" s="154">
        <f>SUM(E12:E221)</f>
        <v>20995542.16</v>
      </c>
      <c r="F1" s="213"/>
      <c r="G1" s="214"/>
    </row>
    <row r="2" spans="1:6" s="35" customFormat="1" ht="15">
      <c r="A2" s="310" t="s">
        <v>2385</v>
      </c>
      <c r="B2" s="310"/>
      <c r="C2" s="310"/>
      <c r="D2" s="310"/>
      <c r="E2" s="310"/>
      <c r="F2" s="34"/>
    </row>
    <row r="3" spans="1:6" s="35" customFormat="1" ht="15">
      <c r="A3" s="310" t="s">
        <v>2386</v>
      </c>
      <c r="B3" s="310"/>
      <c r="C3" s="310"/>
      <c r="D3" s="310"/>
      <c r="E3" s="310"/>
      <c r="F3" s="34"/>
    </row>
    <row r="4" spans="1:6" s="35" customFormat="1" ht="15">
      <c r="A4" s="310" t="s">
        <v>2387</v>
      </c>
      <c r="B4" s="310"/>
      <c r="C4" s="310"/>
      <c r="D4" s="310"/>
      <c r="E4" s="310"/>
      <c r="F4" s="34"/>
    </row>
    <row r="5" spans="1:6" s="35" customFormat="1" ht="15">
      <c r="A5" s="310" t="s">
        <v>2388</v>
      </c>
      <c r="B5" s="310"/>
      <c r="C5" s="310"/>
      <c r="D5" s="310"/>
      <c r="E5" s="310"/>
      <c r="F5" s="34"/>
    </row>
    <row r="6" spans="1:6" s="35" customFormat="1" ht="15">
      <c r="A6" s="310" t="s">
        <v>2389</v>
      </c>
      <c r="B6" s="310"/>
      <c r="C6" s="310"/>
      <c r="D6" s="310"/>
      <c r="E6" s="310"/>
      <c r="F6" s="34"/>
    </row>
    <row r="7" spans="1:6" s="35" customFormat="1" ht="15">
      <c r="A7" s="310" t="s">
        <v>2390</v>
      </c>
      <c r="B7" s="310"/>
      <c r="C7" s="310"/>
      <c r="D7" s="310"/>
      <c r="E7" s="310"/>
      <c r="F7" s="34"/>
    </row>
    <row r="8" spans="1:6" s="33" customFormat="1" ht="15">
      <c r="A8" s="310" t="s">
        <v>2391</v>
      </c>
      <c r="B8" s="310"/>
      <c r="C8" s="310"/>
      <c r="D8" s="310"/>
      <c r="E8" s="310"/>
      <c r="F8" s="32"/>
    </row>
    <row r="9" spans="1:6" s="35" customFormat="1" ht="15">
      <c r="A9" s="310" t="s">
        <v>2392</v>
      </c>
      <c r="B9" s="310"/>
      <c r="C9" s="310"/>
      <c r="D9" s="310"/>
      <c r="E9" s="310"/>
      <c r="F9" s="34"/>
    </row>
    <row r="10" spans="1:6" s="35" customFormat="1" ht="15.75" thickBot="1">
      <c r="A10" s="217"/>
      <c r="B10" s="217"/>
      <c r="C10" s="217"/>
      <c r="D10" s="217"/>
      <c r="E10" s="217"/>
      <c r="F10" s="34"/>
    </row>
    <row r="11" spans="1:5" ht="26.25" thickBot="1">
      <c r="A11" s="70" t="s">
        <v>241</v>
      </c>
      <c r="B11" s="71" t="s">
        <v>122</v>
      </c>
      <c r="C11" s="72" t="s">
        <v>242</v>
      </c>
      <c r="D11" s="219" t="s">
        <v>3434</v>
      </c>
      <c r="E11" s="73" t="s">
        <v>3438</v>
      </c>
    </row>
    <row r="12" spans="1:6" ht="25.5">
      <c r="A12" s="74" t="s">
        <v>2393</v>
      </c>
      <c r="B12" s="75" t="s">
        <v>387</v>
      </c>
      <c r="C12" s="75" t="s">
        <v>2394</v>
      </c>
      <c r="D12" s="203">
        <v>43000</v>
      </c>
      <c r="E12" s="204">
        <v>43000</v>
      </c>
      <c r="F12" s="36"/>
    </row>
    <row r="13" spans="1:6" ht="25.5">
      <c r="A13" s="76" t="s">
        <v>2395</v>
      </c>
      <c r="B13" s="77" t="s">
        <v>402</v>
      </c>
      <c r="C13" s="77" t="s">
        <v>2396</v>
      </c>
      <c r="D13" s="205">
        <v>82000</v>
      </c>
      <c r="E13" s="206">
        <v>82000</v>
      </c>
      <c r="F13" s="36"/>
    </row>
    <row r="14" spans="1:6" ht="38.25">
      <c r="A14" s="76" t="s">
        <v>2397</v>
      </c>
      <c r="B14" s="77" t="s">
        <v>172</v>
      </c>
      <c r="C14" s="77" t="s">
        <v>2398</v>
      </c>
      <c r="D14" s="205">
        <v>40000</v>
      </c>
      <c r="E14" s="206">
        <v>40000</v>
      </c>
      <c r="F14" s="36"/>
    </row>
    <row r="15" spans="1:6" ht="25.5">
      <c r="A15" s="76" t="s">
        <v>2399</v>
      </c>
      <c r="B15" s="77" t="s">
        <v>584</v>
      </c>
      <c r="C15" s="77" t="s">
        <v>2400</v>
      </c>
      <c r="D15" s="205">
        <v>53000</v>
      </c>
      <c r="E15" s="206">
        <v>53000</v>
      </c>
      <c r="F15" s="36"/>
    </row>
    <row r="16" spans="1:6" ht="25.5">
      <c r="A16" s="76" t="s">
        <v>2401</v>
      </c>
      <c r="B16" s="77" t="s">
        <v>385</v>
      </c>
      <c r="C16" s="77" t="s">
        <v>2402</v>
      </c>
      <c r="D16" s="205">
        <v>63000</v>
      </c>
      <c r="E16" s="206">
        <v>63000</v>
      </c>
      <c r="F16" s="36"/>
    </row>
    <row r="17" spans="1:6" ht="25.5">
      <c r="A17" s="76" t="s">
        <v>2403</v>
      </c>
      <c r="B17" s="77" t="s">
        <v>594</v>
      </c>
      <c r="C17" s="77" t="s">
        <v>2404</v>
      </c>
      <c r="D17" s="205">
        <v>72000</v>
      </c>
      <c r="E17" s="206">
        <v>72000</v>
      </c>
      <c r="F17" s="36"/>
    </row>
    <row r="18" spans="1:6" ht="25.5">
      <c r="A18" s="76" t="s">
        <v>2405</v>
      </c>
      <c r="B18" s="77" t="s">
        <v>820</v>
      </c>
      <c r="C18" s="77" t="s">
        <v>2406</v>
      </c>
      <c r="D18" s="205">
        <v>44000</v>
      </c>
      <c r="E18" s="206">
        <v>44000</v>
      </c>
      <c r="F18" s="36"/>
    </row>
    <row r="19" spans="1:6" ht="25.5">
      <c r="A19" s="76" t="s">
        <v>2407</v>
      </c>
      <c r="B19" s="77" t="s">
        <v>398</v>
      </c>
      <c r="C19" s="77" t="s">
        <v>587</v>
      </c>
      <c r="D19" s="205">
        <v>97000</v>
      </c>
      <c r="E19" s="206">
        <v>97000</v>
      </c>
      <c r="F19" s="36"/>
    </row>
    <row r="20" spans="1:6" ht="25.5">
      <c r="A20" s="76" t="s">
        <v>2408</v>
      </c>
      <c r="B20" s="77" t="s">
        <v>86</v>
      </c>
      <c r="C20" s="77" t="s">
        <v>2409</v>
      </c>
      <c r="D20" s="205">
        <v>63000</v>
      </c>
      <c r="E20" s="206">
        <v>63000</v>
      </c>
      <c r="F20" s="36"/>
    </row>
    <row r="21" spans="1:6" ht="25.5">
      <c r="A21" s="76" t="s">
        <v>2410</v>
      </c>
      <c r="B21" s="77" t="s">
        <v>388</v>
      </c>
      <c r="C21" s="77" t="s">
        <v>2411</v>
      </c>
      <c r="D21" s="205">
        <v>42000</v>
      </c>
      <c r="E21" s="206">
        <v>42000</v>
      </c>
      <c r="F21" s="36"/>
    </row>
    <row r="22" spans="1:6" ht="25.5">
      <c r="A22" s="76" t="s">
        <v>2412</v>
      </c>
      <c r="B22" s="77" t="s">
        <v>586</v>
      </c>
      <c r="C22" s="77" t="s">
        <v>2413</v>
      </c>
      <c r="D22" s="205">
        <v>46000</v>
      </c>
      <c r="E22" s="206">
        <v>46000</v>
      </c>
      <c r="F22" s="36"/>
    </row>
    <row r="23" spans="1:6" ht="51">
      <c r="A23" s="76" t="s">
        <v>2414</v>
      </c>
      <c r="B23" s="77" t="s">
        <v>2415</v>
      </c>
      <c r="C23" s="77" t="s">
        <v>2416</v>
      </c>
      <c r="D23" s="205">
        <v>97000</v>
      </c>
      <c r="E23" s="206">
        <v>67114.92</v>
      </c>
      <c r="F23" s="36"/>
    </row>
    <row r="24" spans="1:6" ht="25.5">
      <c r="A24" s="76" t="s">
        <v>2417</v>
      </c>
      <c r="B24" s="77" t="s">
        <v>396</v>
      </c>
      <c r="C24" s="77" t="s">
        <v>2418</v>
      </c>
      <c r="D24" s="205">
        <v>46000</v>
      </c>
      <c r="E24" s="206">
        <v>46000</v>
      </c>
      <c r="F24" s="36"/>
    </row>
    <row r="25" spans="1:6" ht="38.25">
      <c r="A25" s="76" t="s">
        <v>2419</v>
      </c>
      <c r="B25" s="77" t="s">
        <v>582</v>
      </c>
      <c r="C25" s="77" t="s">
        <v>2420</v>
      </c>
      <c r="D25" s="205">
        <v>40000</v>
      </c>
      <c r="E25" s="206">
        <v>31517</v>
      </c>
      <c r="F25" s="36"/>
    </row>
    <row r="26" spans="1:6" ht="25.5">
      <c r="A26" s="76" t="s">
        <v>2421</v>
      </c>
      <c r="B26" s="77" t="s">
        <v>591</v>
      </c>
      <c r="C26" s="77" t="s">
        <v>2422</v>
      </c>
      <c r="D26" s="205">
        <v>67000</v>
      </c>
      <c r="E26" s="206">
        <v>67000</v>
      </c>
      <c r="F26" s="36"/>
    </row>
    <row r="27" spans="1:6" ht="25.5">
      <c r="A27" s="76" t="s">
        <v>2423</v>
      </c>
      <c r="B27" s="77" t="s">
        <v>85</v>
      </c>
      <c r="C27" s="77" t="s">
        <v>2424</v>
      </c>
      <c r="D27" s="205">
        <v>63000</v>
      </c>
      <c r="E27" s="206">
        <v>63000</v>
      </c>
      <c r="F27" s="36"/>
    </row>
    <row r="28" spans="1:6" ht="38.25">
      <c r="A28" s="76" t="s">
        <v>2425</v>
      </c>
      <c r="B28" s="77" t="s">
        <v>585</v>
      </c>
      <c r="C28" s="77" t="s">
        <v>2426</v>
      </c>
      <c r="D28" s="205">
        <v>101000</v>
      </c>
      <c r="E28" s="206">
        <v>101000</v>
      </c>
      <c r="F28" s="36"/>
    </row>
    <row r="29" spans="1:6" ht="29.25" customHeight="1">
      <c r="A29" s="76" t="s">
        <v>2427</v>
      </c>
      <c r="B29" s="77" t="s">
        <v>588</v>
      </c>
      <c r="C29" s="77" t="s">
        <v>2428</v>
      </c>
      <c r="D29" s="205">
        <v>48000</v>
      </c>
      <c r="E29" s="206">
        <v>48000</v>
      </c>
      <c r="F29" s="36"/>
    </row>
    <row r="30" spans="1:6" ht="38.25">
      <c r="A30" s="76" t="s">
        <v>2429</v>
      </c>
      <c r="B30" s="77" t="s">
        <v>2430</v>
      </c>
      <c r="C30" s="77" t="s">
        <v>2431</v>
      </c>
      <c r="D30" s="205">
        <v>42000</v>
      </c>
      <c r="E30" s="206">
        <v>42000</v>
      </c>
      <c r="F30" s="36"/>
    </row>
    <row r="31" spans="1:6" ht="25.5">
      <c r="A31" s="76" t="s">
        <v>2432</v>
      </c>
      <c r="B31" s="77" t="s">
        <v>195</v>
      </c>
      <c r="C31" s="77" t="s">
        <v>2433</v>
      </c>
      <c r="D31" s="205">
        <v>40000</v>
      </c>
      <c r="E31" s="206">
        <v>40000</v>
      </c>
      <c r="F31" s="36"/>
    </row>
    <row r="32" spans="1:5" ht="25.5">
      <c r="A32" s="76" t="s">
        <v>2434</v>
      </c>
      <c r="B32" s="77" t="s">
        <v>391</v>
      </c>
      <c r="C32" s="77" t="s">
        <v>2435</v>
      </c>
      <c r="D32" s="205">
        <v>98000</v>
      </c>
      <c r="E32" s="206">
        <v>98000</v>
      </c>
    </row>
    <row r="33" spans="1:5" ht="25.5">
      <c r="A33" s="76" t="s">
        <v>2436</v>
      </c>
      <c r="B33" s="77" t="s">
        <v>2437</v>
      </c>
      <c r="C33" s="77" t="s">
        <v>2438</v>
      </c>
      <c r="D33" s="205">
        <v>44000</v>
      </c>
      <c r="E33" s="206">
        <v>44000</v>
      </c>
    </row>
    <row r="34" spans="1:5" ht="25.5">
      <c r="A34" s="76" t="s">
        <v>2439</v>
      </c>
      <c r="B34" s="77" t="s">
        <v>2440</v>
      </c>
      <c r="C34" s="77" t="s">
        <v>2441</v>
      </c>
      <c r="D34" s="205">
        <v>63000</v>
      </c>
      <c r="E34" s="206">
        <v>63000</v>
      </c>
    </row>
    <row r="35" spans="1:5" ht="25.5">
      <c r="A35" s="76" t="s">
        <v>2442</v>
      </c>
      <c r="B35" s="77" t="s">
        <v>2443</v>
      </c>
      <c r="C35" s="77" t="s">
        <v>2444</v>
      </c>
      <c r="D35" s="205">
        <v>40000</v>
      </c>
      <c r="E35" s="206">
        <v>40000</v>
      </c>
    </row>
    <row r="36" spans="1:5" ht="25.5">
      <c r="A36" s="76" t="s">
        <v>2445</v>
      </c>
      <c r="B36" s="77" t="s">
        <v>400</v>
      </c>
      <c r="C36" s="77" t="s">
        <v>2446</v>
      </c>
      <c r="D36" s="205">
        <v>71000</v>
      </c>
      <c r="E36" s="206">
        <v>71000</v>
      </c>
    </row>
    <row r="37" spans="1:5" ht="25.5">
      <c r="A37" s="76" t="s">
        <v>2447</v>
      </c>
      <c r="B37" s="77" t="s">
        <v>581</v>
      </c>
      <c r="C37" s="77" t="s">
        <v>2448</v>
      </c>
      <c r="D37" s="205">
        <v>49000</v>
      </c>
      <c r="E37" s="206">
        <v>49000</v>
      </c>
    </row>
    <row r="38" spans="1:5" ht="25.5">
      <c r="A38" s="76" t="s">
        <v>2449</v>
      </c>
      <c r="B38" s="77" t="s">
        <v>2450</v>
      </c>
      <c r="C38" s="77" t="s">
        <v>2451</v>
      </c>
      <c r="D38" s="205">
        <v>46000</v>
      </c>
      <c r="E38" s="206">
        <v>46000</v>
      </c>
    </row>
    <row r="39" spans="1:5" ht="25.5">
      <c r="A39" s="76" t="s">
        <v>2452</v>
      </c>
      <c r="B39" s="77" t="s">
        <v>407</v>
      </c>
      <c r="C39" s="77" t="s">
        <v>2453</v>
      </c>
      <c r="D39" s="205">
        <v>40000</v>
      </c>
      <c r="E39" s="206">
        <v>40000</v>
      </c>
    </row>
    <row r="40" spans="1:5" ht="25.5">
      <c r="A40" s="76" t="s">
        <v>2454</v>
      </c>
      <c r="B40" s="77" t="s">
        <v>2455</v>
      </c>
      <c r="C40" s="77" t="s">
        <v>2456</v>
      </c>
      <c r="D40" s="205">
        <v>45000</v>
      </c>
      <c r="E40" s="206">
        <v>45000</v>
      </c>
    </row>
    <row r="41" spans="1:5" ht="25.5">
      <c r="A41" s="76" t="s">
        <v>2457</v>
      </c>
      <c r="B41" s="77" t="s">
        <v>526</v>
      </c>
      <c r="C41" s="77" t="s">
        <v>2458</v>
      </c>
      <c r="D41" s="205">
        <v>43000</v>
      </c>
      <c r="E41" s="206">
        <v>43000</v>
      </c>
    </row>
    <row r="42" spans="1:5" ht="25.5">
      <c r="A42" s="76" t="s">
        <v>2459</v>
      </c>
      <c r="B42" s="77" t="s">
        <v>592</v>
      </c>
      <c r="C42" s="77" t="s">
        <v>2460</v>
      </c>
      <c r="D42" s="205">
        <v>56000</v>
      </c>
      <c r="E42" s="206">
        <v>56000</v>
      </c>
    </row>
    <row r="43" spans="1:5" ht="25.5">
      <c r="A43" s="76" t="s">
        <v>2461</v>
      </c>
      <c r="B43" s="77" t="s">
        <v>579</v>
      </c>
      <c r="C43" s="77" t="s">
        <v>2462</v>
      </c>
      <c r="D43" s="205">
        <v>68000</v>
      </c>
      <c r="E43" s="206">
        <v>68000</v>
      </c>
    </row>
    <row r="44" spans="1:5" ht="25.5">
      <c r="A44" s="76" t="s">
        <v>2463</v>
      </c>
      <c r="B44" s="77" t="s">
        <v>412</v>
      </c>
      <c r="C44" s="77" t="s">
        <v>2464</v>
      </c>
      <c r="D44" s="205">
        <v>110000</v>
      </c>
      <c r="E44" s="206">
        <v>110000</v>
      </c>
    </row>
    <row r="45" spans="1:5" ht="25.5">
      <c r="A45" s="76" t="s">
        <v>2465</v>
      </c>
      <c r="B45" s="77" t="s">
        <v>2466</v>
      </c>
      <c r="C45" s="77" t="s">
        <v>2467</v>
      </c>
      <c r="D45" s="205">
        <v>69000</v>
      </c>
      <c r="E45" s="206">
        <v>69000</v>
      </c>
    </row>
    <row r="46" spans="1:5" ht="25.5">
      <c r="A46" s="76" t="s">
        <v>2468</v>
      </c>
      <c r="B46" s="77" t="s">
        <v>2469</v>
      </c>
      <c r="C46" s="77" t="s">
        <v>2470</v>
      </c>
      <c r="D46" s="205">
        <v>58000</v>
      </c>
      <c r="E46" s="206">
        <v>58000</v>
      </c>
    </row>
    <row r="47" spans="1:5" ht="25.5">
      <c r="A47" s="76" t="s">
        <v>2471</v>
      </c>
      <c r="B47" s="77" t="s">
        <v>389</v>
      </c>
      <c r="C47" s="77" t="s">
        <v>2472</v>
      </c>
      <c r="D47" s="205">
        <v>59000</v>
      </c>
      <c r="E47" s="206">
        <v>59000</v>
      </c>
    </row>
    <row r="48" spans="1:5" ht="25.5">
      <c r="A48" s="76" t="s">
        <v>2473</v>
      </c>
      <c r="B48" s="77" t="s">
        <v>409</v>
      </c>
      <c r="C48" s="77" t="s">
        <v>410</v>
      </c>
      <c r="D48" s="205">
        <v>56000</v>
      </c>
      <c r="E48" s="206">
        <v>56000</v>
      </c>
    </row>
    <row r="49" spans="1:5" ht="25.5">
      <c r="A49" s="76" t="s">
        <v>2474</v>
      </c>
      <c r="B49" s="77" t="s">
        <v>395</v>
      </c>
      <c r="C49" s="77" t="s">
        <v>2475</v>
      </c>
      <c r="D49" s="205">
        <v>80000</v>
      </c>
      <c r="E49" s="206">
        <v>80000</v>
      </c>
    </row>
    <row r="50" spans="1:5" ht="25.5">
      <c r="A50" s="76" t="s">
        <v>2476</v>
      </c>
      <c r="B50" s="77" t="s">
        <v>394</v>
      </c>
      <c r="C50" s="77" t="s">
        <v>2477</v>
      </c>
      <c r="D50" s="205">
        <v>78000</v>
      </c>
      <c r="E50" s="206">
        <v>78000</v>
      </c>
    </row>
    <row r="51" spans="1:5" ht="25.5">
      <c r="A51" s="76" t="s">
        <v>2478</v>
      </c>
      <c r="B51" s="77" t="s">
        <v>2479</v>
      </c>
      <c r="C51" s="77" t="s">
        <v>2480</v>
      </c>
      <c r="D51" s="205">
        <v>40000</v>
      </c>
      <c r="E51" s="206">
        <v>40000</v>
      </c>
    </row>
    <row r="52" spans="1:5" ht="51">
      <c r="A52" s="76" t="s">
        <v>2481</v>
      </c>
      <c r="B52" s="77" t="s">
        <v>2482</v>
      </c>
      <c r="C52" s="77" t="s">
        <v>2483</v>
      </c>
      <c r="D52" s="205">
        <v>41000</v>
      </c>
      <c r="E52" s="206">
        <v>41000</v>
      </c>
    </row>
    <row r="53" spans="1:5" ht="25.5">
      <c r="A53" s="76" t="s">
        <v>2484</v>
      </c>
      <c r="B53" s="77" t="s">
        <v>2485</v>
      </c>
      <c r="C53" s="77" t="s">
        <v>2486</v>
      </c>
      <c r="D53" s="205">
        <v>86000</v>
      </c>
      <c r="E53" s="206">
        <v>86000</v>
      </c>
    </row>
    <row r="54" spans="1:5" ht="25.5">
      <c r="A54" s="76" t="s">
        <v>2487</v>
      </c>
      <c r="B54" s="77" t="s">
        <v>393</v>
      </c>
      <c r="C54" s="77" t="s">
        <v>2488</v>
      </c>
      <c r="D54" s="205">
        <v>69000</v>
      </c>
      <c r="E54" s="206">
        <v>69000</v>
      </c>
    </row>
    <row r="55" spans="1:5" ht="25.5">
      <c r="A55" s="76" t="s">
        <v>2489</v>
      </c>
      <c r="B55" s="77" t="s">
        <v>406</v>
      </c>
      <c r="C55" s="77" t="s">
        <v>2490</v>
      </c>
      <c r="D55" s="205">
        <v>77000</v>
      </c>
      <c r="E55" s="206">
        <v>0</v>
      </c>
    </row>
    <row r="56" spans="1:5" ht="25.5">
      <c r="A56" s="76" t="s">
        <v>2491</v>
      </c>
      <c r="B56" s="77" t="s">
        <v>408</v>
      </c>
      <c r="C56" s="77" t="s">
        <v>2492</v>
      </c>
      <c r="D56" s="205">
        <v>86000</v>
      </c>
      <c r="E56" s="206">
        <v>86000</v>
      </c>
    </row>
    <row r="57" spans="1:5" ht="25.5">
      <c r="A57" s="76" t="s">
        <v>2493</v>
      </c>
      <c r="B57" s="77" t="s">
        <v>413</v>
      </c>
      <c r="C57" s="77" t="s">
        <v>2494</v>
      </c>
      <c r="D57" s="205">
        <v>61000</v>
      </c>
      <c r="E57" s="206">
        <v>61000</v>
      </c>
    </row>
    <row r="58" spans="1:5" ht="25.5">
      <c r="A58" s="76" t="s">
        <v>2495</v>
      </c>
      <c r="B58" s="77" t="s">
        <v>390</v>
      </c>
      <c r="C58" s="77" t="s">
        <v>2496</v>
      </c>
      <c r="D58" s="205">
        <v>96000</v>
      </c>
      <c r="E58" s="206">
        <v>96000</v>
      </c>
    </row>
    <row r="59" spans="1:5" ht="25.5">
      <c r="A59" s="76" t="s">
        <v>2497</v>
      </c>
      <c r="B59" s="77" t="s">
        <v>401</v>
      </c>
      <c r="C59" s="77" t="s">
        <v>2498</v>
      </c>
      <c r="D59" s="205">
        <v>53000</v>
      </c>
      <c r="E59" s="206">
        <v>53000</v>
      </c>
    </row>
    <row r="60" spans="1:5" ht="28.5" customHeight="1">
      <c r="A60" s="76" t="s">
        <v>2499</v>
      </c>
      <c r="B60" s="77" t="s">
        <v>386</v>
      </c>
      <c r="C60" s="77" t="s">
        <v>2500</v>
      </c>
      <c r="D60" s="205">
        <v>53000</v>
      </c>
      <c r="E60" s="206">
        <v>53000</v>
      </c>
    </row>
    <row r="61" spans="1:5" ht="38.25">
      <c r="A61" s="76" t="s">
        <v>2501</v>
      </c>
      <c r="B61" s="77" t="s">
        <v>589</v>
      </c>
      <c r="C61" s="77" t="s">
        <v>2502</v>
      </c>
      <c r="D61" s="205">
        <v>50000</v>
      </c>
      <c r="E61" s="206">
        <v>50000</v>
      </c>
    </row>
    <row r="62" spans="1:5" ht="25.5">
      <c r="A62" s="76" t="s">
        <v>2503</v>
      </c>
      <c r="B62" s="77" t="s">
        <v>403</v>
      </c>
      <c r="C62" s="77" t="s">
        <v>2504</v>
      </c>
      <c r="D62" s="205">
        <v>77000</v>
      </c>
      <c r="E62" s="206">
        <v>77000</v>
      </c>
    </row>
    <row r="63" spans="1:5" ht="25.5">
      <c r="A63" s="76" t="s">
        <v>2505</v>
      </c>
      <c r="B63" s="77" t="s">
        <v>384</v>
      </c>
      <c r="C63" s="77" t="s">
        <v>2506</v>
      </c>
      <c r="D63" s="205">
        <v>40000</v>
      </c>
      <c r="E63" s="206">
        <v>33294.9</v>
      </c>
    </row>
    <row r="64" spans="1:5" ht="25.5">
      <c r="A64" s="76" t="s">
        <v>2507</v>
      </c>
      <c r="B64" s="77" t="s">
        <v>88</v>
      </c>
      <c r="C64" s="77" t="s">
        <v>2508</v>
      </c>
      <c r="D64" s="205">
        <v>56000</v>
      </c>
      <c r="E64" s="206">
        <v>56000</v>
      </c>
    </row>
    <row r="65" spans="1:5" ht="25.5">
      <c r="A65" s="76" t="s">
        <v>2509</v>
      </c>
      <c r="B65" s="77" t="s">
        <v>169</v>
      </c>
      <c r="C65" s="77" t="s">
        <v>2510</v>
      </c>
      <c r="D65" s="205">
        <v>92000</v>
      </c>
      <c r="E65" s="206">
        <v>92000</v>
      </c>
    </row>
    <row r="66" spans="1:5" ht="27" customHeight="1">
      <c r="A66" s="76" t="s">
        <v>2511</v>
      </c>
      <c r="B66" s="77" t="s">
        <v>2512</v>
      </c>
      <c r="C66" s="77" t="s">
        <v>2513</v>
      </c>
      <c r="D66" s="205">
        <v>56000</v>
      </c>
      <c r="E66" s="206">
        <v>56000</v>
      </c>
    </row>
    <row r="67" spans="1:5" ht="25.5">
      <c r="A67" s="76" t="s">
        <v>2514</v>
      </c>
      <c r="B67" s="77" t="s">
        <v>463</v>
      </c>
      <c r="C67" s="77" t="s">
        <v>2515</v>
      </c>
      <c r="D67" s="205">
        <v>106000</v>
      </c>
      <c r="E67" s="206">
        <v>106000</v>
      </c>
    </row>
    <row r="68" spans="1:5" ht="25.5">
      <c r="A68" s="76" t="s">
        <v>2516</v>
      </c>
      <c r="B68" s="77" t="s">
        <v>2517</v>
      </c>
      <c r="C68" s="77" t="s">
        <v>2518</v>
      </c>
      <c r="D68" s="205">
        <v>100000</v>
      </c>
      <c r="E68" s="206">
        <v>100000</v>
      </c>
    </row>
    <row r="69" spans="1:5" ht="25.5">
      <c r="A69" s="76" t="s">
        <v>2519</v>
      </c>
      <c r="B69" s="77" t="s">
        <v>404</v>
      </c>
      <c r="C69" s="77" t="s">
        <v>2520</v>
      </c>
      <c r="D69" s="205">
        <v>48000</v>
      </c>
      <c r="E69" s="206">
        <v>48000</v>
      </c>
    </row>
    <row r="70" spans="1:5" ht="38.25">
      <c r="A70" s="76" t="s">
        <v>2521</v>
      </c>
      <c r="B70" s="77" t="s">
        <v>418</v>
      </c>
      <c r="C70" s="77" t="s">
        <v>2522</v>
      </c>
      <c r="D70" s="205">
        <v>81000</v>
      </c>
      <c r="E70" s="206">
        <v>81000</v>
      </c>
    </row>
    <row r="71" spans="1:5" ht="25.5">
      <c r="A71" s="76" t="s">
        <v>2523</v>
      </c>
      <c r="B71" s="77" t="s">
        <v>580</v>
      </c>
      <c r="C71" s="77" t="s">
        <v>2524</v>
      </c>
      <c r="D71" s="205">
        <v>64000</v>
      </c>
      <c r="E71" s="206">
        <v>64000</v>
      </c>
    </row>
    <row r="72" spans="1:5" ht="25.5">
      <c r="A72" s="76" t="s">
        <v>2525</v>
      </c>
      <c r="B72" s="77" t="s">
        <v>168</v>
      </c>
      <c r="C72" s="77" t="s">
        <v>2526</v>
      </c>
      <c r="D72" s="205">
        <v>51000</v>
      </c>
      <c r="E72" s="206">
        <v>51000</v>
      </c>
    </row>
    <row r="73" spans="1:5" ht="25.5">
      <c r="A73" s="76" t="s">
        <v>2527</v>
      </c>
      <c r="B73" s="77" t="s">
        <v>546</v>
      </c>
      <c r="C73" s="77" t="s">
        <v>2528</v>
      </c>
      <c r="D73" s="205">
        <v>42000</v>
      </c>
      <c r="E73" s="206">
        <v>42000</v>
      </c>
    </row>
    <row r="74" spans="1:5" ht="21.75" customHeight="1">
      <c r="A74" s="76" t="s">
        <v>2529</v>
      </c>
      <c r="B74" s="77" t="s">
        <v>92</v>
      </c>
      <c r="C74" s="77" t="s">
        <v>2530</v>
      </c>
      <c r="D74" s="205">
        <v>46000</v>
      </c>
      <c r="E74" s="206">
        <v>46000</v>
      </c>
    </row>
    <row r="75" spans="1:5" ht="38.25">
      <c r="A75" s="76" t="s">
        <v>2531</v>
      </c>
      <c r="B75" s="77" t="s">
        <v>2532</v>
      </c>
      <c r="C75" s="77" t="s">
        <v>2533</v>
      </c>
      <c r="D75" s="205">
        <v>43000</v>
      </c>
      <c r="E75" s="206">
        <v>43000</v>
      </c>
    </row>
    <row r="76" spans="1:5" ht="25.5" customHeight="1">
      <c r="A76" s="76" t="s">
        <v>2534</v>
      </c>
      <c r="B76" s="77" t="s">
        <v>2535</v>
      </c>
      <c r="C76" s="77" t="s">
        <v>2536</v>
      </c>
      <c r="D76" s="205">
        <v>60000</v>
      </c>
      <c r="E76" s="206">
        <v>60000</v>
      </c>
    </row>
    <row r="77" spans="1:5" ht="25.5">
      <c r="A77" s="76" t="s">
        <v>2537</v>
      </c>
      <c r="B77" s="77" t="s">
        <v>399</v>
      </c>
      <c r="C77" s="77" t="s">
        <v>2538</v>
      </c>
      <c r="D77" s="205">
        <v>47000</v>
      </c>
      <c r="E77" s="206">
        <v>47000</v>
      </c>
    </row>
    <row r="78" spans="1:5" ht="25.5">
      <c r="A78" s="76" t="s">
        <v>2539</v>
      </c>
      <c r="B78" s="77" t="s">
        <v>397</v>
      </c>
      <c r="C78" s="77" t="s">
        <v>2540</v>
      </c>
      <c r="D78" s="205">
        <v>93000</v>
      </c>
      <c r="E78" s="206">
        <v>93000</v>
      </c>
    </row>
    <row r="79" spans="1:5" ht="25.5">
      <c r="A79" s="76" t="s">
        <v>2541</v>
      </c>
      <c r="B79" s="77" t="s">
        <v>2542</v>
      </c>
      <c r="C79" s="77" t="s">
        <v>2543</v>
      </c>
      <c r="D79" s="205">
        <v>58000</v>
      </c>
      <c r="E79" s="206">
        <v>58000</v>
      </c>
    </row>
    <row r="80" spans="1:5" ht="25.5">
      <c r="A80" s="76" t="s">
        <v>2544</v>
      </c>
      <c r="B80" s="77" t="s">
        <v>2545</v>
      </c>
      <c r="C80" s="77" t="s">
        <v>2546</v>
      </c>
      <c r="D80" s="205">
        <v>40000</v>
      </c>
      <c r="E80" s="206">
        <v>40000</v>
      </c>
    </row>
    <row r="81" spans="1:5" ht="25.5">
      <c r="A81" s="76" t="s">
        <v>2547</v>
      </c>
      <c r="B81" s="77" t="s">
        <v>405</v>
      </c>
      <c r="C81" s="77" t="s">
        <v>2548</v>
      </c>
      <c r="D81" s="205">
        <v>48000</v>
      </c>
      <c r="E81" s="206">
        <v>48000</v>
      </c>
    </row>
    <row r="82" spans="1:5" ht="25.5">
      <c r="A82" s="76" t="s">
        <v>2549</v>
      </c>
      <c r="B82" s="77" t="s">
        <v>2550</v>
      </c>
      <c r="C82" s="77" t="s">
        <v>2551</v>
      </c>
      <c r="D82" s="205">
        <v>63000</v>
      </c>
      <c r="E82" s="206">
        <v>63000</v>
      </c>
    </row>
    <row r="83" spans="1:5" ht="25.5">
      <c r="A83" s="76" t="s">
        <v>2552</v>
      </c>
      <c r="B83" s="77" t="s">
        <v>590</v>
      </c>
      <c r="C83" s="77" t="s">
        <v>2553</v>
      </c>
      <c r="D83" s="205">
        <v>41000</v>
      </c>
      <c r="E83" s="206">
        <v>41000</v>
      </c>
    </row>
    <row r="84" spans="1:5" ht="25.5">
      <c r="A84" s="76" t="s">
        <v>2554</v>
      </c>
      <c r="B84" s="77" t="s">
        <v>411</v>
      </c>
      <c r="C84" s="77" t="s">
        <v>2555</v>
      </c>
      <c r="D84" s="205">
        <v>105000</v>
      </c>
      <c r="E84" s="206">
        <v>105000</v>
      </c>
    </row>
    <row r="85" spans="1:5" ht="24.75" customHeight="1">
      <c r="A85" s="76" t="s">
        <v>2556</v>
      </c>
      <c r="B85" s="77" t="s">
        <v>583</v>
      </c>
      <c r="C85" s="77" t="s">
        <v>2557</v>
      </c>
      <c r="D85" s="205">
        <v>44000</v>
      </c>
      <c r="E85" s="206">
        <v>44000</v>
      </c>
    </row>
    <row r="86" spans="1:5" ht="51">
      <c r="A86" s="76" t="s">
        <v>2558</v>
      </c>
      <c r="B86" s="77" t="s">
        <v>2559</v>
      </c>
      <c r="C86" s="77" t="s">
        <v>2560</v>
      </c>
      <c r="D86" s="205">
        <v>55000</v>
      </c>
      <c r="E86" s="206">
        <v>55000</v>
      </c>
    </row>
    <row r="87" spans="1:5" ht="38.25">
      <c r="A87" s="76" t="s">
        <v>2561</v>
      </c>
      <c r="B87" s="77" t="s">
        <v>428</v>
      </c>
      <c r="C87" s="77" t="s">
        <v>2562</v>
      </c>
      <c r="D87" s="205">
        <v>52000</v>
      </c>
      <c r="E87" s="206">
        <v>52000</v>
      </c>
    </row>
    <row r="88" spans="1:5" ht="25.5">
      <c r="A88" s="76" t="s">
        <v>2563</v>
      </c>
      <c r="B88" s="77" t="s">
        <v>426</v>
      </c>
      <c r="C88" s="77" t="s">
        <v>446</v>
      </c>
      <c r="D88" s="205">
        <v>111000</v>
      </c>
      <c r="E88" s="206">
        <v>111000</v>
      </c>
    </row>
    <row r="89" spans="1:5" ht="27.75" customHeight="1">
      <c r="A89" s="76" t="s">
        <v>2564</v>
      </c>
      <c r="B89" s="77" t="s">
        <v>430</v>
      </c>
      <c r="C89" s="77" t="s">
        <v>2565</v>
      </c>
      <c r="D89" s="205">
        <v>67000</v>
      </c>
      <c r="E89" s="206">
        <v>67000</v>
      </c>
    </row>
    <row r="90" spans="1:5" ht="27" customHeight="1">
      <c r="A90" s="76" t="s">
        <v>2566</v>
      </c>
      <c r="B90" s="77" t="s">
        <v>2567</v>
      </c>
      <c r="C90" s="77" t="s">
        <v>2568</v>
      </c>
      <c r="D90" s="205">
        <v>181000</v>
      </c>
      <c r="E90" s="206">
        <v>181000</v>
      </c>
    </row>
    <row r="91" spans="1:5" ht="27" customHeight="1">
      <c r="A91" s="76" t="s">
        <v>2569</v>
      </c>
      <c r="B91" s="77" t="s">
        <v>63</v>
      </c>
      <c r="C91" s="77" t="s">
        <v>2570</v>
      </c>
      <c r="D91" s="205">
        <v>120000</v>
      </c>
      <c r="E91" s="206">
        <v>120000</v>
      </c>
    </row>
    <row r="92" spans="1:5" ht="25.5">
      <c r="A92" s="76" t="s">
        <v>2571</v>
      </c>
      <c r="B92" s="77" t="s">
        <v>2572</v>
      </c>
      <c r="C92" s="77" t="s">
        <v>2573</v>
      </c>
      <c r="D92" s="205">
        <v>60000</v>
      </c>
      <c r="E92" s="206">
        <v>60000</v>
      </c>
    </row>
    <row r="93" spans="1:5" ht="25.5">
      <c r="A93" s="76" t="s">
        <v>2574</v>
      </c>
      <c r="B93" s="77" t="s">
        <v>1825</v>
      </c>
      <c r="C93" s="77" t="s">
        <v>2575</v>
      </c>
      <c r="D93" s="205">
        <v>79000</v>
      </c>
      <c r="E93" s="206">
        <v>79000</v>
      </c>
    </row>
    <row r="94" spans="1:5" ht="25.5">
      <c r="A94" s="76" t="s">
        <v>2576</v>
      </c>
      <c r="B94" s="77" t="s">
        <v>440</v>
      </c>
      <c r="C94" s="77" t="s">
        <v>2577</v>
      </c>
      <c r="D94" s="205">
        <v>80000</v>
      </c>
      <c r="E94" s="206">
        <v>0</v>
      </c>
    </row>
    <row r="95" spans="1:5" ht="25.5">
      <c r="A95" s="76" t="s">
        <v>2578</v>
      </c>
      <c r="B95" s="77" t="s">
        <v>187</v>
      </c>
      <c r="C95" s="77" t="s">
        <v>2579</v>
      </c>
      <c r="D95" s="205">
        <v>85000</v>
      </c>
      <c r="E95" s="206">
        <v>85000</v>
      </c>
    </row>
    <row r="96" spans="1:5" ht="25.5">
      <c r="A96" s="76" t="s">
        <v>2580</v>
      </c>
      <c r="B96" s="77" t="s">
        <v>398</v>
      </c>
      <c r="C96" s="77" t="s">
        <v>595</v>
      </c>
      <c r="D96" s="205">
        <v>47000</v>
      </c>
      <c r="E96" s="206">
        <v>47000</v>
      </c>
    </row>
    <row r="97" spans="1:5" ht="25.5">
      <c r="A97" s="76" t="s">
        <v>2581</v>
      </c>
      <c r="B97" s="77" t="s">
        <v>596</v>
      </c>
      <c r="C97" s="77" t="s">
        <v>2582</v>
      </c>
      <c r="D97" s="205">
        <v>26000</v>
      </c>
      <c r="E97" s="206">
        <v>26000</v>
      </c>
    </row>
    <row r="98" spans="1:5" ht="25.5">
      <c r="A98" s="76" t="s">
        <v>2583</v>
      </c>
      <c r="B98" s="77" t="s">
        <v>415</v>
      </c>
      <c r="C98" s="77" t="s">
        <v>2584</v>
      </c>
      <c r="D98" s="205">
        <v>46000</v>
      </c>
      <c r="E98" s="206">
        <v>46000</v>
      </c>
    </row>
    <row r="99" spans="1:5" ht="38.25">
      <c r="A99" s="76" t="s">
        <v>2585</v>
      </c>
      <c r="B99" s="77" t="s">
        <v>585</v>
      </c>
      <c r="C99" s="77" t="s">
        <v>2586</v>
      </c>
      <c r="D99" s="205">
        <v>62000</v>
      </c>
      <c r="E99" s="206">
        <v>62000</v>
      </c>
    </row>
    <row r="100" spans="1:5" ht="25.5">
      <c r="A100" s="76" t="s">
        <v>2587</v>
      </c>
      <c r="B100" s="77" t="s">
        <v>414</v>
      </c>
      <c r="C100" s="77" t="s">
        <v>2588</v>
      </c>
      <c r="D100" s="205">
        <v>42000</v>
      </c>
      <c r="E100" s="206">
        <v>42000</v>
      </c>
    </row>
    <row r="101" spans="1:5" ht="25.5">
      <c r="A101" s="76" t="s">
        <v>2589</v>
      </c>
      <c r="B101" s="77" t="s">
        <v>185</v>
      </c>
      <c r="C101" s="77" t="s">
        <v>2590</v>
      </c>
      <c r="D101" s="205">
        <v>58000</v>
      </c>
      <c r="E101" s="206">
        <v>58000</v>
      </c>
    </row>
    <row r="102" spans="1:5" ht="23.25" customHeight="1">
      <c r="A102" s="76" t="s">
        <v>2591</v>
      </c>
      <c r="B102" s="77" t="s">
        <v>413</v>
      </c>
      <c r="C102" s="77" t="s">
        <v>2592</v>
      </c>
      <c r="D102" s="205">
        <v>38000</v>
      </c>
      <c r="E102" s="206">
        <v>38000</v>
      </c>
    </row>
    <row r="103" spans="1:5" ht="18" customHeight="1">
      <c r="A103" s="76" t="s">
        <v>2593</v>
      </c>
      <c r="B103" s="77" t="s">
        <v>593</v>
      </c>
      <c r="C103" s="77" t="s">
        <v>2594</v>
      </c>
      <c r="D103" s="205">
        <v>106000</v>
      </c>
      <c r="E103" s="206">
        <v>106000</v>
      </c>
    </row>
    <row r="104" spans="1:5" ht="22.5" customHeight="1">
      <c r="A104" s="76" t="s">
        <v>2595</v>
      </c>
      <c r="B104" s="77" t="s">
        <v>182</v>
      </c>
      <c r="C104" s="77" t="s">
        <v>2596</v>
      </c>
      <c r="D104" s="205">
        <v>68000</v>
      </c>
      <c r="E104" s="206">
        <v>60423.34</v>
      </c>
    </row>
    <row r="105" spans="1:5" ht="51">
      <c r="A105" s="76" t="s">
        <v>2597</v>
      </c>
      <c r="B105" s="77" t="s">
        <v>2598</v>
      </c>
      <c r="C105" s="77" t="s">
        <v>2599</v>
      </c>
      <c r="D105" s="205">
        <v>20000</v>
      </c>
      <c r="E105" s="206">
        <v>20000</v>
      </c>
    </row>
    <row r="106" spans="1:5" ht="25.5">
      <c r="A106" s="76" t="s">
        <v>2600</v>
      </c>
      <c r="B106" s="77" t="s">
        <v>84</v>
      </c>
      <c r="C106" s="77" t="s">
        <v>2601</v>
      </c>
      <c r="D106" s="205">
        <v>65000</v>
      </c>
      <c r="E106" s="206">
        <v>65000</v>
      </c>
    </row>
    <row r="107" spans="1:5" ht="25.5">
      <c r="A107" s="76" t="s">
        <v>2602</v>
      </c>
      <c r="B107" s="77" t="s">
        <v>721</v>
      </c>
      <c r="C107" s="77" t="s">
        <v>2603</v>
      </c>
      <c r="D107" s="205">
        <v>93000</v>
      </c>
      <c r="E107" s="206">
        <v>93000</v>
      </c>
    </row>
    <row r="108" spans="1:5" ht="25.5">
      <c r="A108" s="76" t="s">
        <v>2604</v>
      </c>
      <c r="B108" s="77" t="s">
        <v>416</v>
      </c>
      <c r="C108" s="77" t="s">
        <v>2605</v>
      </c>
      <c r="D108" s="205">
        <v>44000</v>
      </c>
      <c r="E108" s="206">
        <v>44000</v>
      </c>
    </row>
    <row r="109" spans="1:5" ht="25.5">
      <c r="A109" s="76" t="s">
        <v>2606</v>
      </c>
      <c r="B109" s="77" t="s">
        <v>420</v>
      </c>
      <c r="C109" s="77" t="s">
        <v>2607</v>
      </c>
      <c r="D109" s="205">
        <v>59000</v>
      </c>
      <c r="E109" s="206">
        <v>59000</v>
      </c>
    </row>
    <row r="110" spans="1:5" ht="25.5">
      <c r="A110" s="76" t="s">
        <v>2608</v>
      </c>
      <c r="B110" s="77" t="s">
        <v>91</v>
      </c>
      <c r="C110" s="77" t="s">
        <v>2609</v>
      </c>
      <c r="D110" s="205">
        <v>123000</v>
      </c>
      <c r="E110" s="206">
        <v>123000</v>
      </c>
    </row>
    <row r="111" spans="1:5" ht="13.5" customHeight="1">
      <c r="A111" s="76" t="s">
        <v>2610</v>
      </c>
      <c r="B111" s="77" t="s">
        <v>227</v>
      </c>
      <c r="C111" s="77" t="s">
        <v>2611</v>
      </c>
      <c r="D111" s="205">
        <v>76000</v>
      </c>
      <c r="E111" s="206">
        <v>76000</v>
      </c>
    </row>
    <row r="112" spans="1:5" ht="38.25">
      <c r="A112" s="76" t="s">
        <v>2612</v>
      </c>
      <c r="B112" s="77" t="s">
        <v>597</v>
      </c>
      <c r="C112" s="77" t="s">
        <v>2613</v>
      </c>
      <c r="D112" s="205">
        <v>70000</v>
      </c>
      <c r="E112" s="206">
        <v>70000</v>
      </c>
    </row>
    <row r="113" spans="1:5" ht="25.5">
      <c r="A113" s="76" t="s">
        <v>2614</v>
      </c>
      <c r="B113" s="77" t="s">
        <v>48</v>
      </c>
      <c r="C113" s="77" t="s">
        <v>2615</v>
      </c>
      <c r="D113" s="205">
        <v>118000</v>
      </c>
      <c r="E113" s="206">
        <v>118000</v>
      </c>
    </row>
    <row r="114" spans="1:5" ht="23.25" customHeight="1">
      <c r="A114" s="76" t="s">
        <v>2616</v>
      </c>
      <c r="B114" s="77" t="s">
        <v>419</v>
      </c>
      <c r="C114" s="77" t="s">
        <v>2617</v>
      </c>
      <c r="D114" s="205">
        <v>98000</v>
      </c>
      <c r="E114" s="206">
        <v>98000</v>
      </c>
    </row>
    <row r="115" spans="1:5" ht="25.5">
      <c r="A115" s="76" t="s">
        <v>2618</v>
      </c>
      <c r="B115" s="77" t="s">
        <v>415</v>
      </c>
      <c r="C115" s="77" t="s">
        <v>2619</v>
      </c>
      <c r="D115" s="205">
        <v>80000</v>
      </c>
      <c r="E115" s="206">
        <v>80000</v>
      </c>
    </row>
    <row r="116" spans="1:5" ht="12.75">
      <c r="A116" s="76"/>
      <c r="B116" s="77" t="s">
        <v>415</v>
      </c>
      <c r="C116" s="77" t="s">
        <v>2619</v>
      </c>
      <c r="D116" s="205">
        <v>13000</v>
      </c>
      <c r="E116" s="206">
        <v>13000</v>
      </c>
    </row>
    <row r="117" spans="1:5" ht="25.5">
      <c r="A117" s="76" t="s">
        <v>2620</v>
      </c>
      <c r="B117" s="77" t="s">
        <v>1382</v>
      </c>
      <c r="C117" s="77" t="s">
        <v>2621</v>
      </c>
      <c r="D117" s="205">
        <v>66000</v>
      </c>
      <c r="E117" s="206">
        <v>66000</v>
      </c>
    </row>
    <row r="118" spans="1:5" ht="51">
      <c r="A118" s="76" t="s">
        <v>2622</v>
      </c>
      <c r="B118" s="77" t="s">
        <v>2623</v>
      </c>
      <c r="C118" s="77" t="s">
        <v>2624</v>
      </c>
      <c r="D118" s="205">
        <v>74000</v>
      </c>
      <c r="E118" s="206">
        <v>74000</v>
      </c>
    </row>
    <row r="119" spans="1:5" ht="24" customHeight="1">
      <c r="A119" s="76" t="s">
        <v>2625</v>
      </c>
      <c r="B119" s="77" t="s">
        <v>2415</v>
      </c>
      <c r="C119" s="77" t="s">
        <v>2626</v>
      </c>
      <c r="D119" s="205">
        <v>60000</v>
      </c>
      <c r="E119" s="206">
        <v>0</v>
      </c>
    </row>
    <row r="120" spans="1:5" ht="51">
      <c r="A120" s="76" t="s">
        <v>2625</v>
      </c>
      <c r="B120" s="77" t="s">
        <v>2415</v>
      </c>
      <c r="C120" s="77" t="s">
        <v>2626</v>
      </c>
      <c r="D120" s="205">
        <v>55000</v>
      </c>
      <c r="E120" s="206">
        <v>55000</v>
      </c>
    </row>
    <row r="121" spans="1:5" ht="25.5">
      <c r="A121" s="76" t="s">
        <v>2627</v>
      </c>
      <c r="B121" s="77" t="s">
        <v>526</v>
      </c>
      <c r="C121" s="77" t="s">
        <v>2628</v>
      </c>
      <c r="D121" s="205">
        <v>50000</v>
      </c>
      <c r="E121" s="206">
        <v>50000</v>
      </c>
    </row>
    <row r="122" spans="1:5" ht="25.5">
      <c r="A122" s="76" t="s">
        <v>2629</v>
      </c>
      <c r="B122" s="77" t="s">
        <v>92</v>
      </c>
      <c r="C122" s="77" t="s">
        <v>2630</v>
      </c>
      <c r="D122" s="205">
        <v>100000</v>
      </c>
      <c r="E122" s="206">
        <v>100000</v>
      </c>
    </row>
    <row r="123" spans="1:5" ht="25.5">
      <c r="A123" s="76"/>
      <c r="B123" s="77" t="s">
        <v>92</v>
      </c>
      <c r="C123" s="77" t="s">
        <v>2630</v>
      </c>
      <c r="D123" s="205">
        <v>21000</v>
      </c>
      <c r="E123" s="206">
        <v>21000</v>
      </c>
    </row>
    <row r="124" spans="1:5" ht="25.5">
      <c r="A124" s="76" t="s">
        <v>2631</v>
      </c>
      <c r="B124" s="77" t="s">
        <v>86</v>
      </c>
      <c r="C124" s="77" t="s">
        <v>2632</v>
      </c>
      <c r="D124" s="205">
        <v>81000</v>
      </c>
      <c r="E124" s="206">
        <v>73185</v>
      </c>
    </row>
    <row r="125" spans="1:5" ht="25.5">
      <c r="A125" s="76" t="s">
        <v>2633</v>
      </c>
      <c r="B125" s="77" t="s">
        <v>2634</v>
      </c>
      <c r="C125" s="77" t="s">
        <v>2635</v>
      </c>
      <c r="D125" s="205">
        <v>100000</v>
      </c>
      <c r="E125" s="206">
        <v>100000</v>
      </c>
    </row>
    <row r="126" spans="1:5" ht="25.5">
      <c r="A126" s="76"/>
      <c r="B126" s="77" t="s">
        <v>2634</v>
      </c>
      <c r="C126" s="77" t="s">
        <v>2635</v>
      </c>
      <c r="D126" s="205">
        <v>7000</v>
      </c>
      <c r="E126" s="206">
        <v>7000</v>
      </c>
    </row>
    <row r="127" spans="1:5" ht="25.5">
      <c r="A127" s="76" t="s">
        <v>2636</v>
      </c>
      <c r="B127" s="77" t="s">
        <v>413</v>
      </c>
      <c r="C127" s="77" t="s">
        <v>2637</v>
      </c>
      <c r="D127" s="205">
        <v>110000</v>
      </c>
      <c r="E127" s="206">
        <v>110000</v>
      </c>
    </row>
    <row r="128" spans="1:5" ht="25.5">
      <c r="A128" s="76" t="s">
        <v>2638</v>
      </c>
      <c r="B128" s="77" t="s">
        <v>2639</v>
      </c>
      <c r="C128" s="77" t="s">
        <v>2640</v>
      </c>
      <c r="D128" s="205">
        <v>126000</v>
      </c>
      <c r="E128" s="206">
        <v>126000</v>
      </c>
    </row>
    <row r="129" spans="1:5" ht="26.25" customHeight="1">
      <c r="A129" s="76" t="s">
        <v>2641</v>
      </c>
      <c r="B129" s="77" t="s">
        <v>417</v>
      </c>
      <c r="C129" s="77" t="s">
        <v>2642</v>
      </c>
      <c r="D129" s="205">
        <v>118000</v>
      </c>
      <c r="E129" s="206">
        <v>118000</v>
      </c>
    </row>
    <row r="130" spans="1:5" ht="25.5">
      <c r="A130" s="76" t="s">
        <v>2643</v>
      </c>
      <c r="B130" s="77" t="s">
        <v>84</v>
      </c>
      <c r="C130" s="77" t="s">
        <v>2644</v>
      </c>
      <c r="D130" s="205">
        <v>86000</v>
      </c>
      <c r="E130" s="206">
        <v>86000</v>
      </c>
    </row>
    <row r="131" spans="1:5" ht="25.5">
      <c r="A131" s="76" t="s">
        <v>2645</v>
      </c>
      <c r="B131" s="77" t="s">
        <v>2646</v>
      </c>
      <c r="C131" s="77" t="s">
        <v>2647</v>
      </c>
      <c r="D131" s="205">
        <v>121000</v>
      </c>
      <c r="E131" s="206">
        <v>121000</v>
      </c>
    </row>
    <row r="132" spans="1:5" ht="51">
      <c r="A132" s="76" t="s">
        <v>2648</v>
      </c>
      <c r="B132" s="77" t="s">
        <v>2598</v>
      </c>
      <c r="C132" s="77" t="s">
        <v>2649</v>
      </c>
      <c r="D132" s="205">
        <v>73000</v>
      </c>
      <c r="E132" s="206">
        <v>73000</v>
      </c>
    </row>
    <row r="133" spans="1:5" ht="38.25">
      <c r="A133" s="76" t="s">
        <v>2650</v>
      </c>
      <c r="B133" s="77" t="s">
        <v>589</v>
      </c>
      <c r="C133" s="77" t="s">
        <v>2651</v>
      </c>
      <c r="D133" s="205">
        <v>90000</v>
      </c>
      <c r="E133" s="206">
        <v>90000</v>
      </c>
    </row>
    <row r="134" spans="1:5" ht="25.5">
      <c r="A134" s="76" t="s">
        <v>2652</v>
      </c>
      <c r="B134" s="77" t="s">
        <v>399</v>
      </c>
      <c r="C134" s="77" t="s">
        <v>2653</v>
      </c>
      <c r="D134" s="205">
        <v>55000</v>
      </c>
      <c r="E134" s="206">
        <v>55000</v>
      </c>
    </row>
    <row r="135" spans="1:5" ht="21.75" customHeight="1">
      <c r="A135" s="76" t="s">
        <v>2654</v>
      </c>
      <c r="B135" s="77" t="s">
        <v>2469</v>
      </c>
      <c r="C135" s="77" t="s">
        <v>2655</v>
      </c>
      <c r="D135" s="205">
        <v>50000</v>
      </c>
      <c r="E135" s="206">
        <v>50000</v>
      </c>
    </row>
    <row r="136" spans="1:5" ht="25.5">
      <c r="A136" s="76" t="s">
        <v>2656</v>
      </c>
      <c r="B136" s="77" t="s">
        <v>413</v>
      </c>
      <c r="C136" s="77" t="s">
        <v>2657</v>
      </c>
      <c r="D136" s="205">
        <v>57000</v>
      </c>
      <c r="E136" s="206">
        <v>57000</v>
      </c>
    </row>
    <row r="137" spans="1:5" ht="25.5">
      <c r="A137" s="76" t="s">
        <v>2658</v>
      </c>
      <c r="B137" s="77" t="s">
        <v>914</v>
      </c>
      <c r="C137" s="77" t="s">
        <v>2659</v>
      </c>
      <c r="D137" s="205">
        <v>40000</v>
      </c>
      <c r="E137" s="206">
        <v>40000</v>
      </c>
    </row>
    <row r="138" spans="1:5" ht="25.5">
      <c r="A138" s="76" t="s">
        <v>2660</v>
      </c>
      <c r="B138" s="77" t="s">
        <v>400</v>
      </c>
      <c r="C138" s="77" t="s">
        <v>2661</v>
      </c>
      <c r="D138" s="205">
        <v>43000</v>
      </c>
      <c r="E138" s="206">
        <v>43000</v>
      </c>
    </row>
    <row r="139" spans="1:5" ht="38.25">
      <c r="A139" s="76" t="s">
        <v>2662</v>
      </c>
      <c r="B139" s="77" t="s">
        <v>418</v>
      </c>
      <c r="C139" s="77" t="s">
        <v>2663</v>
      </c>
      <c r="D139" s="205">
        <v>65000</v>
      </c>
      <c r="E139" s="206">
        <v>65000</v>
      </c>
    </row>
    <row r="140" spans="1:5" ht="25.5">
      <c r="A140" s="76" t="s">
        <v>2664</v>
      </c>
      <c r="B140" s="77" t="s">
        <v>586</v>
      </c>
      <c r="C140" s="77" t="s">
        <v>2665</v>
      </c>
      <c r="D140" s="205">
        <v>40000</v>
      </c>
      <c r="E140" s="206">
        <v>40000</v>
      </c>
    </row>
    <row r="141" spans="1:5" ht="21" customHeight="1">
      <c r="A141" s="76" t="s">
        <v>2666</v>
      </c>
      <c r="B141" s="77" t="s">
        <v>417</v>
      </c>
      <c r="C141" s="77" t="s">
        <v>2667</v>
      </c>
      <c r="D141" s="205">
        <v>63000</v>
      </c>
      <c r="E141" s="206">
        <v>63000</v>
      </c>
    </row>
    <row r="142" spans="1:5" ht="24" customHeight="1">
      <c r="A142" s="76" t="s">
        <v>2668</v>
      </c>
      <c r="B142" s="77" t="s">
        <v>593</v>
      </c>
      <c r="C142" s="77" t="s">
        <v>2669</v>
      </c>
      <c r="D142" s="205">
        <v>42000</v>
      </c>
      <c r="E142" s="206">
        <v>42000</v>
      </c>
    </row>
    <row r="143" spans="1:5" ht="25.5">
      <c r="A143" s="76" t="s">
        <v>2670</v>
      </c>
      <c r="B143" s="77" t="s">
        <v>421</v>
      </c>
      <c r="C143" s="77" t="s">
        <v>2671</v>
      </c>
      <c r="D143" s="205">
        <v>125000</v>
      </c>
      <c r="E143" s="206">
        <v>125000</v>
      </c>
    </row>
    <row r="144" spans="1:5" ht="21" customHeight="1">
      <c r="A144" s="76" t="s">
        <v>2672</v>
      </c>
      <c r="B144" s="77" t="s">
        <v>600</v>
      </c>
      <c r="C144" s="77" t="s">
        <v>2673</v>
      </c>
      <c r="D144" s="205">
        <v>53000</v>
      </c>
      <c r="E144" s="206">
        <v>53000</v>
      </c>
    </row>
    <row r="145" spans="1:5" ht="25.5">
      <c r="A145" s="76" t="s">
        <v>2674</v>
      </c>
      <c r="B145" s="77" t="s">
        <v>401</v>
      </c>
      <c r="C145" s="77" t="s">
        <v>601</v>
      </c>
      <c r="D145" s="205">
        <v>40000</v>
      </c>
      <c r="E145" s="206">
        <v>40000</v>
      </c>
    </row>
    <row r="146" spans="1:5" ht="38.25">
      <c r="A146" s="76" t="s">
        <v>2675</v>
      </c>
      <c r="B146" s="77" t="s">
        <v>2676</v>
      </c>
      <c r="C146" s="77" t="s">
        <v>2677</v>
      </c>
      <c r="D146" s="205">
        <v>122000</v>
      </c>
      <c r="E146" s="206">
        <v>122000</v>
      </c>
    </row>
    <row r="147" spans="1:5" ht="25.5">
      <c r="A147" s="76" t="s">
        <v>2678</v>
      </c>
      <c r="B147" s="77" t="s">
        <v>393</v>
      </c>
      <c r="C147" s="77" t="s">
        <v>2679</v>
      </c>
      <c r="D147" s="205">
        <v>45000</v>
      </c>
      <c r="E147" s="206">
        <v>0</v>
      </c>
    </row>
    <row r="148" spans="1:5" ht="25.5">
      <c r="A148" s="76" t="s">
        <v>2680</v>
      </c>
      <c r="B148" s="77" t="s">
        <v>2681</v>
      </c>
      <c r="C148" s="77" t="s">
        <v>2682</v>
      </c>
      <c r="D148" s="205">
        <v>52000</v>
      </c>
      <c r="E148" s="206">
        <v>52000</v>
      </c>
    </row>
    <row r="149" spans="1:5" ht="38.25">
      <c r="A149" s="76" t="s">
        <v>2683</v>
      </c>
      <c r="B149" s="77" t="s">
        <v>418</v>
      </c>
      <c r="C149" s="77" t="s">
        <v>2684</v>
      </c>
      <c r="D149" s="205">
        <v>63000</v>
      </c>
      <c r="E149" s="206">
        <v>63000</v>
      </c>
    </row>
    <row r="150" spans="1:5" ht="25.5">
      <c r="A150" s="76" t="s">
        <v>2685</v>
      </c>
      <c r="B150" s="77" t="s">
        <v>417</v>
      </c>
      <c r="C150" s="77" t="s">
        <v>2686</v>
      </c>
      <c r="D150" s="205">
        <v>60000</v>
      </c>
      <c r="E150" s="206">
        <v>60000</v>
      </c>
    </row>
    <row r="151" spans="1:5" ht="25.5">
      <c r="A151" s="76" t="s">
        <v>2687</v>
      </c>
      <c r="B151" s="77" t="s">
        <v>593</v>
      </c>
      <c r="C151" s="77" t="s">
        <v>2688</v>
      </c>
      <c r="D151" s="205">
        <v>100000</v>
      </c>
      <c r="E151" s="206">
        <v>100000</v>
      </c>
    </row>
    <row r="152" spans="1:5" ht="38.25">
      <c r="A152" s="76" t="s">
        <v>2689</v>
      </c>
      <c r="B152" s="77" t="s">
        <v>589</v>
      </c>
      <c r="C152" s="77" t="s">
        <v>2690</v>
      </c>
      <c r="D152" s="205">
        <v>100000</v>
      </c>
      <c r="E152" s="206">
        <v>100000</v>
      </c>
    </row>
    <row r="153" spans="1:5" ht="25.5">
      <c r="A153" s="76" t="s">
        <v>2691</v>
      </c>
      <c r="B153" s="77" t="s">
        <v>413</v>
      </c>
      <c r="C153" s="77" t="s">
        <v>2692</v>
      </c>
      <c r="D153" s="205">
        <v>89375</v>
      </c>
      <c r="E153" s="206">
        <v>89375</v>
      </c>
    </row>
    <row r="154" spans="1:5" ht="25.5">
      <c r="A154" s="76" t="s">
        <v>2693</v>
      </c>
      <c r="B154" s="77" t="s">
        <v>398</v>
      </c>
      <c r="C154" s="77" t="s">
        <v>2694</v>
      </c>
      <c r="D154" s="205">
        <v>69000</v>
      </c>
      <c r="E154" s="206">
        <v>69000</v>
      </c>
    </row>
    <row r="155" spans="1:5" ht="25.5">
      <c r="A155" s="76" t="s">
        <v>2695</v>
      </c>
      <c r="B155" s="77" t="s">
        <v>86</v>
      </c>
      <c r="C155" s="77" t="s">
        <v>2696</v>
      </c>
      <c r="D155" s="205">
        <v>99000</v>
      </c>
      <c r="E155" s="206">
        <v>99000</v>
      </c>
    </row>
    <row r="156" spans="1:5" ht="25.5">
      <c r="A156" s="76" t="s">
        <v>2697</v>
      </c>
      <c r="B156" s="77" t="s">
        <v>88</v>
      </c>
      <c r="C156" s="77" t="s">
        <v>2698</v>
      </c>
      <c r="D156" s="205">
        <v>211000</v>
      </c>
      <c r="E156" s="206">
        <v>211000</v>
      </c>
    </row>
    <row r="157" spans="1:5" ht="25.5">
      <c r="A157" s="76" t="s">
        <v>2699</v>
      </c>
      <c r="B157" s="77" t="s">
        <v>2700</v>
      </c>
      <c r="C157" s="77" t="s">
        <v>2701</v>
      </c>
      <c r="D157" s="205">
        <v>111000</v>
      </c>
      <c r="E157" s="206">
        <v>111000</v>
      </c>
    </row>
    <row r="158" spans="1:5" ht="25.5">
      <c r="A158" s="76" t="s">
        <v>2702</v>
      </c>
      <c r="B158" s="77" t="s">
        <v>422</v>
      </c>
      <c r="C158" s="77" t="s">
        <v>2703</v>
      </c>
      <c r="D158" s="205">
        <v>179000</v>
      </c>
      <c r="E158" s="206">
        <v>179000</v>
      </c>
    </row>
    <row r="159" spans="1:5" ht="21" customHeight="1">
      <c r="A159" s="76" t="s">
        <v>2704</v>
      </c>
      <c r="B159" s="77" t="s">
        <v>423</v>
      </c>
      <c r="C159" s="77" t="s">
        <v>2705</v>
      </c>
      <c r="D159" s="205">
        <v>219000</v>
      </c>
      <c r="E159" s="206">
        <v>219000</v>
      </c>
    </row>
    <row r="160" spans="1:5" ht="25.5">
      <c r="A160" s="76" t="s">
        <v>2706</v>
      </c>
      <c r="B160" s="77" t="s">
        <v>2707</v>
      </c>
      <c r="C160" s="77" t="s">
        <v>2708</v>
      </c>
      <c r="D160" s="205">
        <v>114000</v>
      </c>
      <c r="E160" s="206">
        <v>114000</v>
      </c>
    </row>
    <row r="161" spans="1:5" ht="24" customHeight="1">
      <c r="A161" s="76" t="s">
        <v>2709</v>
      </c>
      <c r="B161" s="77" t="s">
        <v>2710</v>
      </c>
      <c r="C161" s="77" t="s">
        <v>2711</v>
      </c>
      <c r="D161" s="205">
        <v>91000</v>
      </c>
      <c r="E161" s="206">
        <v>91000</v>
      </c>
    </row>
    <row r="162" spans="1:5" ht="22.5" customHeight="1">
      <c r="A162" s="76" t="s">
        <v>2712</v>
      </c>
      <c r="B162" s="77" t="s">
        <v>2713</v>
      </c>
      <c r="C162" s="77" t="s">
        <v>2714</v>
      </c>
      <c r="D162" s="205">
        <v>167000</v>
      </c>
      <c r="E162" s="206">
        <v>167000</v>
      </c>
    </row>
    <row r="163" spans="1:5" ht="25.5">
      <c r="A163" s="76" t="s">
        <v>2715</v>
      </c>
      <c r="B163" s="77" t="s">
        <v>2716</v>
      </c>
      <c r="C163" s="77" t="s">
        <v>2717</v>
      </c>
      <c r="D163" s="205">
        <v>196000</v>
      </c>
      <c r="E163" s="206">
        <v>196000</v>
      </c>
    </row>
    <row r="164" spans="1:5" ht="25.5">
      <c r="A164" s="76" t="s">
        <v>2718</v>
      </c>
      <c r="B164" s="77" t="s">
        <v>436</v>
      </c>
      <c r="C164" s="77" t="s">
        <v>2719</v>
      </c>
      <c r="D164" s="205">
        <v>91000</v>
      </c>
      <c r="E164" s="206">
        <v>91000</v>
      </c>
    </row>
    <row r="165" spans="1:5" ht="25.5">
      <c r="A165" s="76" t="s">
        <v>2720</v>
      </c>
      <c r="B165" s="77" t="s">
        <v>2721</v>
      </c>
      <c r="C165" s="77" t="s">
        <v>2722</v>
      </c>
      <c r="D165" s="205">
        <v>35000</v>
      </c>
      <c r="E165" s="206">
        <v>35000</v>
      </c>
    </row>
    <row r="166" spans="1:5" ht="25.5">
      <c r="A166" s="76" t="s">
        <v>2723</v>
      </c>
      <c r="B166" s="77" t="s">
        <v>607</v>
      </c>
      <c r="C166" s="77" t="s">
        <v>2724</v>
      </c>
      <c r="D166" s="205">
        <v>196000</v>
      </c>
      <c r="E166" s="206">
        <v>196000</v>
      </c>
    </row>
    <row r="167" spans="1:5" ht="27.75" customHeight="1">
      <c r="A167" s="76" t="s">
        <v>2725</v>
      </c>
      <c r="B167" s="77" t="s">
        <v>443</v>
      </c>
      <c r="C167" s="77" t="s">
        <v>2726</v>
      </c>
      <c r="D167" s="205">
        <v>164000</v>
      </c>
      <c r="E167" s="206">
        <v>164000</v>
      </c>
    </row>
    <row r="168" spans="1:5" ht="20.25" customHeight="1">
      <c r="A168" s="76" t="s">
        <v>2727</v>
      </c>
      <c r="B168" s="77" t="s">
        <v>610</v>
      </c>
      <c r="C168" s="77" t="s">
        <v>2728</v>
      </c>
      <c r="D168" s="205">
        <v>207000</v>
      </c>
      <c r="E168" s="206">
        <v>207000</v>
      </c>
    </row>
    <row r="169" spans="1:5" ht="38.25">
      <c r="A169" s="76" t="s">
        <v>2729</v>
      </c>
      <c r="B169" s="77" t="s">
        <v>374</v>
      </c>
      <c r="C169" s="77" t="s">
        <v>2730</v>
      </c>
      <c r="D169" s="205">
        <v>83000</v>
      </c>
      <c r="E169" s="206">
        <v>83000</v>
      </c>
    </row>
    <row r="170" spans="1:5" ht="25.5">
      <c r="A170" s="76" t="s">
        <v>2731</v>
      </c>
      <c r="B170" s="77" t="s">
        <v>2732</v>
      </c>
      <c r="C170" s="77" t="s">
        <v>2733</v>
      </c>
      <c r="D170" s="205">
        <v>270000</v>
      </c>
      <c r="E170" s="206">
        <v>270000</v>
      </c>
    </row>
    <row r="171" spans="1:5" ht="25.5">
      <c r="A171" s="76" t="s">
        <v>2734</v>
      </c>
      <c r="B171" s="77" t="s">
        <v>120</v>
      </c>
      <c r="C171" s="77" t="s">
        <v>2735</v>
      </c>
      <c r="D171" s="205">
        <v>84000</v>
      </c>
      <c r="E171" s="206">
        <v>84000</v>
      </c>
    </row>
    <row r="172" spans="1:5" ht="38.25">
      <c r="A172" s="76" t="s">
        <v>2736</v>
      </c>
      <c r="B172" s="77" t="s">
        <v>2737</v>
      </c>
      <c r="C172" s="77" t="s">
        <v>2738</v>
      </c>
      <c r="D172" s="205">
        <v>159000</v>
      </c>
      <c r="E172" s="206">
        <v>159000</v>
      </c>
    </row>
    <row r="173" spans="1:5" ht="25.5">
      <c r="A173" s="76" t="s">
        <v>2739</v>
      </c>
      <c r="B173" s="77" t="s">
        <v>2740</v>
      </c>
      <c r="C173" s="77" t="s">
        <v>2741</v>
      </c>
      <c r="D173" s="205">
        <v>132000</v>
      </c>
      <c r="E173" s="206">
        <v>132000</v>
      </c>
    </row>
    <row r="174" spans="1:5" ht="25.5">
      <c r="A174" s="76" t="s">
        <v>2742</v>
      </c>
      <c r="B174" s="77" t="s">
        <v>445</v>
      </c>
      <c r="C174" s="77" t="s">
        <v>2743</v>
      </c>
      <c r="D174" s="205">
        <v>114000</v>
      </c>
      <c r="E174" s="206">
        <v>114000</v>
      </c>
    </row>
    <row r="175" spans="1:5" ht="22.5" customHeight="1">
      <c r="A175" s="76" t="s">
        <v>2744</v>
      </c>
      <c r="B175" s="77" t="s">
        <v>426</v>
      </c>
      <c r="C175" s="77" t="s">
        <v>427</v>
      </c>
      <c r="D175" s="205">
        <v>85000</v>
      </c>
      <c r="E175" s="206">
        <v>85000</v>
      </c>
    </row>
    <row r="176" spans="1:5" ht="25.5">
      <c r="A176" s="76" t="s">
        <v>2745</v>
      </c>
      <c r="B176" s="77" t="s">
        <v>425</v>
      </c>
      <c r="C176" s="77" t="s">
        <v>604</v>
      </c>
      <c r="D176" s="205">
        <v>148000</v>
      </c>
      <c r="E176" s="206">
        <v>148000</v>
      </c>
    </row>
    <row r="177" spans="1:5" ht="25.5">
      <c r="A177" s="76" t="s">
        <v>2746</v>
      </c>
      <c r="B177" s="77" t="s">
        <v>603</v>
      </c>
      <c r="C177" s="77" t="s">
        <v>2747</v>
      </c>
      <c r="D177" s="205">
        <v>208000</v>
      </c>
      <c r="E177" s="206">
        <v>208000</v>
      </c>
    </row>
    <row r="178" spans="1:5" ht="25.5">
      <c r="A178" s="76" t="s">
        <v>2748</v>
      </c>
      <c r="B178" s="77" t="s">
        <v>424</v>
      </c>
      <c r="C178" s="77" t="s">
        <v>2749</v>
      </c>
      <c r="D178" s="205">
        <v>208000</v>
      </c>
      <c r="E178" s="206">
        <v>208000</v>
      </c>
    </row>
    <row r="179" spans="1:5" ht="38.25">
      <c r="A179" s="76" t="s">
        <v>2750</v>
      </c>
      <c r="B179" s="77" t="s">
        <v>2751</v>
      </c>
      <c r="C179" s="77" t="s">
        <v>2752</v>
      </c>
      <c r="D179" s="205">
        <v>41000</v>
      </c>
      <c r="E179" s="206">
        <v>41000</v>
      </c>
    </row>
    <row r="180" spans="1:5" ht="25.5">
      <c r="A180" s="76" t="s">
        <v>2753</v>
      </c>
      <c r="B180" s="77" t="s">
        <v>608</v>
      </c>
      <c r="C180" s="77" t="s">
        <v>609</v>
      </c>
      <c r="D180" s="205">
        <v>183000</v>
      </c>
      <c r="E180" s="206">
        <v>183000</v>
      </c>
    </row>
    <row r="181" spans="1:5" ht="25.5">
      <c r="A181" s="76" t="s">
        <v>2754</v>
      </c>
      <c r="B181" s="77" t="s">
        <v>2755</v>
      </c>
      <c r="C181" s="77" t="s">
        <v>2756</v>
      </c>
      <c r="D181" s="205">
        <v>223000</v>
      </c>
      <c r="E181" s="206">
        <v>223000</v>
      </c>
    </row>
    <row r="182" spans="1:5" ht="38.25">
      <c r="A182" s="76" t="s">
        <v>2757</v>
      </c>
      <c r="B182" s="77" t="s">
        <v>430</v>
      </c>
      <c r="C182" s="77" t="s">
        <v>2758</v>
      </c>
      <c r="D182" s="205">
        <v>288000</v>
      </c>
      <c r="E182" s="206">
        <v>288000</v>
      </c>
    </row>
    <row r="183" spans="1:5" ht="24.75" customHeight="1">
      <c r="A183" s="76" t="s">
        <v>2759</v>
      </c>
      <c r="B183" s="77" t="s">
        <v>611</v>
      </c>
      <c r="C183" s="77" t="s">
        <v>2760</v>
      </c>
      <c r="D183" s="205">
        <v>275000</v>
      </c>
      <c r="E183" s="206">
        <v>275000</v>
      </c>
    </row>
    <row r="184" spans="1:5" ht="38.25">
      <c r="A184" s="76" t="s">
        <v>2761</v>
      </c>
      <c r="B184" s="77" t="s">
        <v>602</v>
      </c>
      <c r="C184" s="77" t="s">
        <v>2762</v>
      </c>
      <c r="D184" s="205">
        <v>115000</v>
      </c>
      <c r="E184" s="206">
        <v>115000</v>
      </c>
    </row>
    <row r="185" spans="1:5" ht="25.5">
      <c r="A185" s="76" t="s">
        <v>2763</v>
      </c>
      <c r="B185" s="77" t="s">
        <v>2764</v>
      </c>
      <c r="C185" s="77" t="s">
        <v>2765</v>
      </c>
      <c r="D185" s="205">
        <v>33000</v>
      </c>
      <c r="E185" s="206">
        <v>33000</v>
      </c>
    </row>
    <row r="186" spans="1:5" ht="25.5">
      <c r="A186" s="76" t="s">
        <v>2766</v>
      </c>
      <c r="B186" s="77" t="s">
        <v>88</v>
      </c>
      <c r="C186" s="77" t="s">
        <v>2767</v>
      </c>
      <c r="D186" s="205">
        <v>241000</v>
      </c>
      <c r="E186" s="206">
        <v>241000</v>
      </c>
    </row>
    <row r="187" spans="1:5" ht="23.25" customHeight="1">
      <c r="A187" s="76" t="s">
        <v>2768</v>
      </c>
      <c r="B187" s="77" t="s">
        <v>438</v>
      </c>
      <c r="C187" s="77" t="s">
        <v>2769</v>
      </c>
      <c r="D187" s="205">
        <v>275000</v>
      </c>
      <c r="E187" s="206">
        <v>275000</v>
      </c>
    </row>
    <row r="188" spans="1:5" ht="25.5">
      <c r="A188" s="76" t="s">
        <v>2770</v>
      </c>
      <c r="B188" s="77" t="s">
        <v>612</v>
      </c>
      <c r="C188" s="77" t="s">
        <v>2771</v>
      </c>
      <c r="D188" s="205">
        <v>48000</v>
      </c>
      <c r="E188" s="206">
        <v>48000</v>
      </c>
    </row>
    <row r="189" spans="1:5" ht="24.75" customHeight="1">
      <c r="A189" s="76" t="s">
        <v>2772</v>
      </c>
      <c r="B189" s="77" t="s">
        <v>2773</v>
      </c>
      <c r="C189" s="77" t="s">
        <v>2774</v>
      </c>
      <c r="D189" s="205">
        <v>70000</v>
      </c>
      <c r="E189" s="206">
        <v>70000</v>
      </c>
    </row>
    <row r="190" spans="1:5" ht="25.5">
      <c r="A190" s="76" t="s">
        <v>2775</v>
      </c>
      <c r="B190" s="77" t="s">
        <v>606</v>
      </c>
      <c r="C190" s="77" t="s">
        <v>2776</v>
      </c>
      <c r="D190" s="205">
        <v>202000</v>
      </c>
      <c r="E190" s="206">
        <v>202000</v>
      </c>
    </row>
    <row r="191" spans="1:5" ht="25.5">
      <c r="A191" s="76" t="s">
        <v>2777</v>
      </c>
      <c r="B191" s="77" t="s">
        <v>2778</v>
      </c>
      <c r="C191" s="77" t="s">
        <v>2779</v>
      </c>
      <c r="D191" s="205">
        <v>58000</v>
      </c>
      <c r="E191" s="206">
        <v>58000</v>
      </c>
    </row>
    <row r="192" spans="1:5" ht="25.5">
      <c r="A192" s="76" t="s">
        <v>2780</v>
      </c>
      <c r="B192" s="77" t="s">
        <v>606</v>
      </c>
      <c r="C192" s="77" t="s">
        <v>2781</v>
      </c>
      <c r="D192" s="205">
        <v>172000</v>
      </c>
      <c r="E192" s="206">
        <v>172000</v>
      </c>
    </row>
    <row r="193" spans="1:5" ht="25.5">
      <c r="A193" s="76" t="s">
        <v>2782</v>
      </c>
      <c r="B193" s="77" t="s">
        <v>426</v>
      </c>
      <c r="C193" s="77" t="s">
        <v>2783</v>
      </c>
      <c r="D193" s="205">
        <v>211000</v>
      </c>
      <c r="E193" s="206">
        <v>211000</v>
      </c>
    </row>
    <row r="194" spans="1:5" ht="25.5">
      <c r="A194" s="76" t="s">
        <v>2784</v>
      </c>
      <c r="B194" s="77" t="s">
        <v>2785</v>
      </c>
      <c r="C194" s="77" t="s">
        <v>2786</v>
      </c>
      <c r="D194" s="205">
        <v>113000</v>
      </c>
      <c r="E194" s="206">
        <v>113000</v>
      </c>
    </row>
    <row r="195" spans="1:5" ht="25.5">
      <c r="A195" s="76" t="s">
        <v>2787</v>
      </c>
      <c r="B195" s="77" t="s">
        <v>2788</v>
      </c>
      <c r="C195" s="77" t="s">
        <v>2789</v>
      </c>
      <c r="D195" s="205">
        <v>250000</v>
      </c>
      <c r="E195" s="206">
        <v>250000</v>
      </c>
    </row>
    <row r="196" spans="1:5" ht="38.25">
      <c r="A196" s="76" t="s">
        <v>2790</v>
      </c>
      <c r="B196" s="77" t="s">
        <v>428</v>
      </c>
      <c r="C196" s="77" t="s">
        <v>431</v>
      </c>
      <c r="D196" s="205">
        <v>113000</v>
      </c>
      <c r="E196" s="206">
        <v>113000</v>
      </c>
    </row>
    <row r="197" spans="1:5" ht="38.25">
      <c r="A197" s="76" t="s">
        <v>2791</v>
      </c>
      <c r="B197" s="77" t="s">
        <v>428</v>
      </c>
      <c r="C197" s="77" t="s">
        <v>615</v>
      </c>
      <c r="D197" s="205">
        <v>83000</v>
      </c>
      <c r="E197" s="206">
        <v>83000</v>
      </c>
    </row>
    <row r="198" spans="1:5" ht="27" customHeight="1">
      <c r="A198" s="76" t="s">
        <v>2792</v>
      </c>
      <c r="B198" s="77" t="s">
        <v>2793</v>
      </c>
      <c r="C198" s="77" t="s">
        <v>2794</v>
      </c>
      <c r="D198" s="205">
        <v>288000</v>
      </c>
      <c r="E198" s="206">
        <v>288000</v>
      </c>
    </row>
    <row r="199" spans="1:5" ht="38.25">
      <c r="A199" s="76" t="s">
        <v>2795</v>
      </c>
      <c r="B199" s="77" t="s">
        <v>428</v>
      </c>
      <c r="C199" s="77" t="s">
        <v>429</v>
      </c>
      <c r="D199" s="205">
        <v>255000</v>
      </c>
      <c r="E199" s="206">
        <v>255000</v>
      </c>
    </row>
    <row r="200" spans="1:5" ht="25.5">
      <c r="A200" s="76" t="s">
        <v>2796</v>
      </c>
      <c r="B200" s="77" t="s">
        <v>434</v>
      </c>
      <c r="C200" s="77" t="s">
        <v>435</v>
      </c>
      <c r="D200" s="205">
        <v>193000</v>
      </c>
      <c r="E200" s="206">
        <v>193000</v>
      </c>
    </row>
    <row r="201" spans="1:5" ht="25.5">
      <c r="A201" s="78" t="s">
        <v>2797</v>
      </c>
      <c r="B201" s="45" t="s">
        <v>439</v>
      </c>
      <c r="C201" s="45" t="s">
        <v>614</v>
      </c>
      <c r="D201" s="207">
        <v>219000</v>
      </c>
      <c r="E201" s="206">
        <v>219000</v>
      </c>
    </row>
    <row r="202" spans="1:5" ht="25.5">
      <c r="A202" s="78" t="s">
        <v>2798</v>
      </c>
      <c r="B202" s="45" t="s">
        <v>432</v>
      </c>
      <c r="C202" s="45" t="s">
        <v>433</v>
      </c>
      <c r="D202" s="207">
        <v>256000</v>
      </c>
      <c r="E202" s="206">
        <v>256000</v>
      </c>
    </row>
    <row r="203" spans="1:5" ht="25.5">
      <c r="A203" s="78" t="s">
        <v>2799</v>
      </c>
      <c r="B203" s="45" t="s">
        <v>438</v>
      </c>
      <c r="C203" s="45" t="s">
        <v>2800</v>
      </c>
      <c r="D203" s="207">
        <v>262000</v>
      </c>
      <c r="E203" s="206">
        <v>262000</v>
      </c>
    </row>
    <row r="204" spans="1:5" ht="25.5">
      <c r="A204" s="78" t="s">
        <v>2801</v>
      </c>
      <c r="B204" s="45" t="s">
        <v>438</v>
      </c>
      <c r="C204" s="45" t="s">
        <v>2802</v>
      </c>
      <c r="D204" s="207">
        <v>255000</v>
      </c>
      <c r="E204" s="206">
        <v>255000</v>
      </c>
    </row>
    <row r="205" spans="1:5" ht="25.5">
      <c r="A205" s="78" t="s">
        <v>2803</v>
      </c>
      <c r="B205" s="45" t="s">
        <v>441</v>
      </c>
      <c r="C205" s="45" t="s">
        <v>2804</v>
      </c>
      <c r="D205" s="207">
        <v>275000</v>
      </c>
      <c r="E205" s="206">
        <v>275000</v>
      </c>
    </row>
    <row r="206" spans="1:5" ht="38.25">
      <c r="A206" s="78" t="s">
        <v>2805</v>
      </c>
      <c r="B206" s="45" t="s">
        <v>2806</v>
      </c>
      <c r="C206" s="45" t="s">
        <v>2807</v>
      </c>
      <c r="D206" s="207">
        <v>211000</v>
      </c>
      <c r="E206" s="206">
        <v>211000</v>
      </c>
    </row>
    <row r="207" spans="1:5" ht="25.5">
      <c r="A207" s="78" t="s">
        <v>2808</v>
      </c>
      <c r="B207" s="45" t="s">
        <v>440</v>
      </c>
      <c r="C207" s="45" t="s">
        <v>444</v>
      </c>
      <c r="D207" s="207">
        <v>275000</v>
      </c>
      <c r="E207" s="206">
        <v>275000</v>
      </c>
    </row>
    <row r="208" spans="1:5" ht="25.5">
      <c r="A208" s="78" t="s">
        <v>2809</v>
      </c>
      <c r="B208" s="45" t="s">
        <v>440</v>
      </c>
      <c r="C208" s="45" t="s">
        <v>2810</v>
      </c>
      <c r="D208" s="207">
        <v>207000</v>
      </c>
      <c r="E208" s="206">
        <v>207000</v>
      </c>
    </row>
    <row r="209" spans="1:5" ht="25.5">
      <c r="A209" s="78" t="s">
        <v>2811</v>
      </c>
      <c r="B209" s="45" t="s">
        <v>441</v>
      </c>
      <c r="C209" s="45" t="s">
        <v>2812</v>
      </c>
      <c r="D209" s="207">
        <v>106000</v>
      </c>
      <c r="E209" s="206">
        <v>106000</v>
      </c>
    </row>
    <row r="210" spans="1:5" ht="25.5">
      <c r="A210" s="78" t="s">
        <v>2813</v>
      </c>
      <c r="B210" s="45" t="s">
        <v>437</v>
      </c>
      <c r="C210" s="45" t="s">
        <v>2814</v>
      </c>
      <c r="D210" s="207">
        <v>288000</v>
      </c>
      <c r="E210" s="206">
        <v>288000</v>
      </c>
    </row>
    <row r="211" spans="1:5" ht="25.5">
      <c r="A211" s="78" t="s">
        <v>2815</v>
      </c>
      <c r="B211" s="45" t="s">
        <v>442</v>
      </c>
      <c r="C211" s="45" t="s">
        <v>2816</v>
      </c>
      <c r="D211" s="207">
        <v>275000</v>
      </c>
      <c r="E211" s="206">
        <v>275000</v>
      </c>
    </row>
    <row r="212" spans="1:5" ht="25.5">
      <c r="A212" s="78" t="s">
        <v>2817</v>
      </c>
      <c r="B212" s="45" t="s">
        <v>441</v>
      </c>
      <c r="C212" s="45" t="s">
        <v>2818</v>
      </c>
      <c r="D212" s="207">
        <v>255000</v>
      </c>
      <c r="E212" s="206">
        <v>255000</v>
      </c>
    </row>
    <row r="213" spans="1:5" ht="25.5">
      <c r="A213" s="78" t="s">
        <v>2819</v>
      </c>
      <c r="B213" s="45" t="s">
        <v>2820</v>
      </c>
      <c r="C213" s="45" t="s">
        <v>2821</v>
      </c>
      <c r="D213" s="207">
        <v>241000</v>
      </c>
      <c r="E213" s="206">
        <v>241000</v>
      </c>
    </row>
    <row r="214" spans="1:5" ht="25.5">
      <c r="A214" s="78" t="s">
        <v>2822</v>
      </c>
      <c r="B214" s="45" t="s">
        <v>2823</v>
      </c>
      <c r="C214" s="45" t="s">
        <v>2824</v>
      </c>
      <c r="D214" s="207">
        <v>275000</v>
      </c>
      <c r="E214" s="206">
        <v>275000</v>
      </c>
    </row>
    <row r="215" spans="1:5" ht="25.5">
      <c r="A215" s="78" t="s">
        <v>2825</v>
      </c>
      <c r="B215" s="45" t="s">
        <v>2826</v>
      </c>
      <c r="C215" s="45" t="s">
        <v>2827</v>
      </c>
      <c r="D215" s="207">
        <v>52000</v>
      </c>
      <c r="E215" s="206">
        <v>52000</v>
      </c>
    </row>
    <row r="216" spans="1:5" ht="38.25">
      <c r="A216" s="78" t="s">
        <v>2828</v>
      </c>
      <c r="B216" s="45" t="s">
        <v>605</v>
      </c>
      <c r="C216" s="45" t="s">
        <v>2829</v>
      </c>
      <c r="D216" s="207">
        <v>255000</v>
      </c>
      <c r="E216" s="206">
        <v>255000</v>
      </c>
    </row>
    <row r="217" spans="1:5" ht="25.5">
      <c r="A217" s="78" t="s">
        <v>2830</v>
      </c>
      <c r="B217" s="45" t="s">
        <v>2831</v>
      </c>
      <c r="C217" s="45" t="s">
        <v>2832</v>
      </c>
      <c r="D217" s="207">
        <v>253000</v>
      </c>
      <c r="E217" s="206">
        <v>240487</v>
      </c>
    </row>
    <row r="218" spans="1:5" ht="25.5">
      <c r="A218" s="78" t="s">
        <v>2833</v>
      </c>
      <c r="B218" s="45" t="s">
        <v>613</v>
      </c>
      <c r="C218" s="45" t="s">
        <v>2834</v>
      </c>
      <c r="D218" s="207">
        <v>135000</v>
      </c>
      <c r="E218" s="206">
        <v>135000</v>
      </c>
    </row>
    <row r="219" spans="1:5" ht="25.5">
      <c r="A219" s="78" t="s">
        <v>2835</v>
      </c>
      <c r="B219" s="45" t="s">
        <v>2836</v>
      </c>
      <c r="C219" s="45" t="s">
        <v>2837</v>
      </c>
      <c r="D219" s="207">
        <v>174000</v>
      </c>
      <c r="E219" s="206">
        <v>174000</v>
      </c>
    </row>
    <row r="220" spans="1:5" ht="28.5" customHeight="1" thickBot="1">
      <c r="A220" s="93" t="s">
        <v>2838</v>
      </c>
      <c r="B220" s="89" t="s">
        <v>442</v>
      </c>
      <c r="C220" s="89" t="s">
        <v>2839</v>
      </c>
      <c r="D220" s="208">
        <v>191000</v>
      </c>
      <c r="E220" s="209">
        <v>191000</v>
      </c>
    </row>
    <row r="221" spans="1:5" ht="21" customHeight="1" thickBot="1">
      <c r="A221" s="93"/>
      <c r="B221" s="89" t="s">
        <v>3413</v>
      </c>
      <c r="C221" s="89"/>
      <c r="D221" s="208"/>
      <c r="E221" s="209">
        <v>41145</v>
      </c>
    </row>
    <row r="222" spans="1:5" ht="28.5" customHeight="1">
      <c r="A222" s="103"/>
      <c r="B222" s="103"/>
      <c r="C222" s="103"/>
      <c r="D222" s="210"/>
      <c r="E222" s="211"/>
    </row>
    <row r="223" spans="1:5" ht="12.75">
      <c r="A223" s="38"/>
      <c r="B223" s="38"/>
      <c r="C223" s="38"/>
      <c r="D223" s="212"/>
      <c r="E223" s="212"/>
    </row>
    <row r="224" spans="1:5" ht="12.75">
      <c r="A224" s="38"/>
      <c r="B224" s="38"/>
      <c r="C224" s="38"/>
      <c r="D224" s="212"/>
      <c r="E224" s="212"/>
    </row>
    <row r="225" spans="1:5" ht="12.75">
      <c r="A225" s="38"/>
      <c r="B225" s="38"/>
      <c r="C225" s="38"/>
      <c r="D225" s="212"/>
      <c r="E225" s="212"/>
    </row>
    <row r="226" spans="1:5" ht="12.75">
      <c r="A226" s="38"/>
      <c r="B226" s="38"/>
      <c r="C226" s="38"/>
      <c r="D226" s="212"/>
      <c r="E226" s="212"/>
    </row>
    <row r="227" spans="1:5" ht="12.75">
      <c r="A227" s="38"/>
      <c r="B227" s="38"/>
      <c r="C227" s="38"/>
      <c r="D227" s="212"/>
      <c r="E227" s="212"/>
    </row>
    <row r="228" spans="1:5" ht="12.75">
      <c r="A228" s="38"/>
      <c r="B228" s="38"/>
      <c r="C228" s="38"/>
      <c r="D228" s="212"/>
      <c r="E228" s="212"/>
    </row>
    <row r="229" spans="1:5" ht="12.75">
      <c r="A229" s="38"/>
      <c r="B229" s="38"/>
      <c r="C229" s="38"/>
      <c r="D229" s="212"/>
      <c r="E229" s="212"/>
    </row>
    <row r="230" spans="1:5" ht="12.75">
      <c r="A230" s="38"/>
      <c r="B230" s="38"/>
      <c r="C230" s="38"/>
      <c r="D230" s="212"/>
      <c r="E230" s="212"/>
    </row>
    <row r="231" spans="1:5" ht="12.75">
      <c r="A231" s="38"/>
      <c r="B231" s="38"/>
      <c r="C231" s="38"/>
      <c r="D231" s="212"/>
      <c r="E231" s="212"/>
    </row>
    <row r="232" spans="1:5" ht="12.75">
      <c r="A232" s="38"/>
      <c r="B232" s="38"/>
      <c r="C232" s="38"/>
      <c r="D232" s="212"/>
      <c r="E232" s="212"/>
    </row>
    <row r="233" spans="1:5" ht="12.75">
      <c r="A233" s="38"/>
      <c r="B233" s="38"/>
      <c r="C233" s="38"/>
      <c r="D233" s="212"/>
      <c r="E233" s="212"/>
    </row>
    <row r="234" spans="1:5" ht="12.75">
      <c r="A234" s="38"/>
      <c r="B234" s="38"/>
      <c r="C234" s="38"/>
      <c r="D234" s="212"/>
      <c r="E234" s="212"/>
    </row>
    <row r="235" spans="1:5" ht="12.75">
      <c r="A235" s="38"/>
      <c r="B235" s="38"/>
      <c r="C235" s="38"/>
      <c r="D235" s="212"/>
      <c r="E235" s="212"/>
    </row>
    <row r="236" spans="1:5" ht="12.75">
      <c r="A236" s="38"/>
      <c r="B236" s="38"/>
      <c r="C236" s="38"/>
      <c r="D236" s="212"/>
      <c r="E236" s="212"/>
    </row>
    <row r="237" spans="1:5" ht="12.75">
      <c r="A237" s="38"/>
      <c r="B237" s="38"/>
      <c r="C237" s="38"/>
      <c r="D237" s="212"/>
      <c r="E237" s="212"/>
    </row>
    <row r="238" spans="1:5" ht="12.75">
      <c r="A238" s="38"/>
      <c r="B238" s="38"/>
      <c r="C238" s="38"/>
      <c r="D238" s="212"/>
      <c r="E238" s="212"/>
    </row>
    <row r="239" spans="1:5" ht="12.75">
      <c r="A239" s="38"/>
      <c r="B239" s="38"/>
      <c r="C239" s="38"/>
      <c r="D239" s="212"/>
      <c r="E239" s="212"/>
    </row>
    <row r="240" spans="1:5" ht="12.75">
      <c r="A240" s="38"/>
      <c r="B240" s="38"/>
      <c r="C240" s="38"/>
      <c r="D240" s="212"/>
      <c r="E240" s="212"/>
    </row>
    <row r="241" spans="1:5" ht="12.75">
      <c r="A241" s="38"/>
      <c r="B241" s="38"/>
      <c r="C241" s="38"/>
      <c r="D241" s="212"/>
      <c r="E241" s="212"/>
    </row>
    <row r="242" spans="1:5" ht="12.75">
      <c r="A242" s="38"/>
      <c r="B242" s="38"/>
      <c r="C242" s="38"/>
      <c r="D242" s="212"/>
      <c r="E242" s="212"/>
    </row>
    <row r="243" spans="1:5" ht="12.75">
      <c r="A243" s="38"/>
      <c r="B243" s="38"/>
      <c r="C243" s="38"/>
      <c r="D243" s="212"/>
      <c r="E243" s="212"/>
    </row>
    <row r="244" spans="1:5" ht="12.75">
      <c r="A244" s="38"/>
      <c r="B244" s="38"/>
      <c r="C244" s="38"/>
      <c r="D244" s="212"/>
      <c r="E244" s="212"/>
    </row>
    <row r="245" spans="1:5" ht="12.75">
      <c r="A245" s="38"/>
      <c r="B245" s="38"/>
      <c r="C245" s="38"/>
      <c r="D245" s="212"/>
      <c r="E245" s="212"/>
    </row>
    <row r="246" spans="1:5" ht="12.75">
      <c r="A246" s="38"/>
      <c r="B246" s="38"/>
      <c r="C246" s="38"/>
      <c r="D246" s="212"/>
      <c r="E246" s="212"/>
    </row>
    <row r="247" spans="1:5" ht="12.75">
      <c r="A247" s="38"/>
      <c r="B247" s="38"/>
      <c r="C247" s="38"/>
      <c r="D247" s="212"/>
      <c r="E247" s="212"/>
    </row>
    <row r="248" spans="1:5" ht="12.75">
      <c r="A248" s="38"/>
      <c r="B248" s="38"/>
      <c r="C248" s="38"/>
      <c r="D248" s="212"/>
      <c r="E248" s="212"/>
    </row>
    <row r="249" spans="1:5" ht="12.75">
      <c r="A249" s="38"/>
      <c r="B249" s="38"/>
      <c r="C249" s="38"/>
      <c r="D249" s="212"/>
      <c r="E249" s="212"/>
    </row>
    <row r="250" spans="1:5" ht="12.75">
      <c r="A250" s="38"/>
      <c r="B250" s="38"/>
      <c r="C250" s="38"/>
      <c r="D250" s="212"/>
      <c r="E250" s="212"/>
    </row>
    <row r="251" spans="1:5" ht="12.75">
      <c r="A251" s="38"/>
      <c r="B251" s="38"/>
      <c r="C251" s="38"/>
      <c r="D251" s="212"/>
      <c r="E251" s="212"/>
    </row>
    <row r="252" spans="1:5" ht="12.75">
      <c r="A252" s="38"/>
      <c r="B252" s="38"/>
      <c r="C252" s="38"/>
      <c r="D252" s="212"/>
      <c r="E252" s="212"/>
    </row>
    <row r="253" spans="1:5" ht="12.75">
      <c r="A253" s="38"/>
      <c r="B253" s="38"/>
      <c r="C253" s="38"/>
      <c r="D253" s="212"/>
      <c r="E253" s="212"/>
    </row>
    <row r="254" spans="1:5" ht="12.75">
      <c r="A254" s="38"/>
      <c r="B254" s="38"/>
      <c r="C254" s="38"/>
      <c r="D254" s="212"/>
      <c r="E254" s="212"/>
    </row>
    <row r="255" spans="1:5" ht="12.75">
      <c r="A255" s="38"/>
      <c r="B255" s="38"/>
      <c r="C255" s="38"/>
      <c r="D255" s="212"/>
      <c r="E255" s="212"/>
    </row>
    <row r="256" spans="1:5" ht="12.75">
      <c r="A256" s="38"/>
      <c r="B256" s="38"/>
      <c r="C256" s="38"/>
      <c r="D256" s="212"/>
      <c r="E256" s="212"/>
    </row>
    <row r="257" spans="1:5" ht="12.75">
      <c r="A257" s="38"/>
      <c r="B257" s="38"/>
      <c r="C257" s="38"/>
      <c r="D257" s="212"/>
      <c r="E257" s="212"/>
    </row>
    <row r="258" spans="1:5" ht="12.75">
      <c r="A258" s="38"/>
      <c r="B258" s="38"/>
      <c r="C258" s="38"/>
      <c r="D258" s="212"/>
      <c r="E258" s="212"/>
    </row>
    <row r="259" spans="1:5" ht="12.75">
      <c r="A259" s="38"/>
      <c r="B259" s="38"/>
      <c r="C259" s="38"/>
      <c r="D259" s="212"/>
      <c r="E259" s="212"/>
    </row>
    <row r="260" spans="1:5" ht="12.75">
      <c r="A260" s="38"/>
      <c r="B260" s="38"/>
      <c r="C260" s="38"/>
      <c r="D260" s="212"/>
      <c r="E260" s="212"/>
    </row>
    <row r="261" spans="1:5" ht="12.75">
      <c r="A261" s="38"/>
      <c r="B261" s="38"/>
      <c r="C261" s="38"/>
      <c r="D261" s="212"/>
      <c r="E261" s="212"/>
    </row>
    <row r="262" spans="1:5" ht="12.75">
      <c r="A262" s="38"/>
      <c r="B262" s="38"/>
      <c r="C262" s="38"/>
      <c r="D262" s="212"/>
      <c r="E262" s="212"/>
    </row>
    <row r="263" spans="1:5" ht="12.75">
      <c r="A263" s="38"/>
      <c r="B263" s="38"/>
      <c r="C263" s="38"/>
      <c r="D263" s="212"/>
      <c r="E263" s="212"/>
    </row>
    <row r="264" spans="1:5" ht="12.75">
      <c r="A264" s="38"/>
      <c r="B264" s="38"/>
      <c r="C264" s="38"/>
      <c r="D264" s="212"/>
      <c r="E264" s="212"/>
    </row>
    <row r="265" spans="1:5" ht="12.75">
      <c r="A265" s="38"/>
      <c r="B265" s="38"/>
      <c r="C265" s="38"/>
      <c r="D265" s="212"/>
      <c r="E265" s="212"/>
    </row>
    <row r="266" spans="1:5" ht="12.75">
      <c r="A266" s="38"/>
      <c r="B266" s="38"/>
      <c r="C266" s="38"/>
      <c r="D266" s="212"/>
      <c r="E266" s="212"/>
    </row>
    <row r="267" spans="1:5" ht="12.75">
      <c r="A267" s="38"/>
      <c r="B267" s="38"/>
      <c r="C267" s="38"/>
      <c r="D267" s="212"/>
      <c r="E267" s="212"/>
    </row>
    <row r="268" spans="1:5" ht="12.75">
      <c r="A268" s="38"/>
      <c r="B268" s="38"/>
      <c r="C268" s="38"/>
      <c r="D268" s="212"/>
      <c r="E268" s="212"/>
    </row>
    <row r="269" spans="1:5" ht="12.75">
      <c r="A269" s="38"/>
      <c r="B269" s="38"/>
      <c r="C269" s="38"/>
      <c r="D269" s="212"/>
      <c r="E269" s="212"/>
    </row>
    <row r="270" spans="1:5" ht="12.75">
      <c r="A270" s="38"/>
      <c r="B270" s="38"/>
      <c r="C270" s="38"/>
      <c r="D270" s="212"/>
      <c r="E270" s="212"/>
    </row>
    <row r="271" spans="1:5" ht="12.75">
      <c r="A271" s="38"/>
      <c r="B271" s="38"/>
      <c r="C271" s="38"/>
      <c r="D271" s="212"/>
      <c r="E271" s="212"/>
    </row>
    <row r="272" spans="1:5" ht="12.75">
      <c r="A272" s="38"/>
      <c r="B272" s="38"/>
      <c r="C272" s="38"/>
      <c r="D272" s="212"/>
      <c r="E272" s="212"/>
    </row>
    <row r="273" spans="1:5" ht="12.75">
      <c r="A273" s="38"/>
      <c r="B273" s="38"/>
      <c r="C273" s="38"/>
      <c r="D273" s="212"/>
      <c r="E273" s="212"/>
    </row>
    <row r="274" spans="1:5" ht="12.75">
      <c r="A274" s="38"/>
      <c r="B274" s="38"/>
      <c r="C274" s="38"/>
      <c r="D274" s="212"/>
      <c r="E274" s="212"/>
    </row>
    <row r="275" spans="1:5" ht="12.75">
      <c r="A275" s="38"/>
      <c r="B275" s="38"/>
      <c r="C275" s="38"/>
      <c r="D275" s="212"/>
      <c r="E275" s="212"/>
    </row>
    <row r="276" spans="1:5" ht="12.75">
      <c r="A276" s="38"/>
      <c r="B276" s="38"/>
      <c r="C276" s="38"/>
      <c r="D276" s="212"/>
      <c r="E276" s="212"/>
    </row>
    <row r="277" spans="1:5" ht="12.75">
      <c r="A277" s="38"/>
      <c r="B277" s="38"/>
      <c r="C277" s="38"/>
      <c r="D277" s="212"/>
      <c r="E277" s="212"/>
    </row>
    <row r="278" spans="1:5" ht="12.75">
      <c r="A278" s="38"/>
      <c r="B278" s="38"/>
      <c r="C278" s="38"/>
      <c r="D278" s="212"/>
      <c r="E278" s="212"/>
    </row>
    <row r="279" spans="1:5" ht="12.75">
      <c r="A279" s="38"/>
      <c r="B279" s="38"/>
      <c r="C279" s="38"/>
      <c r="D279" s="212"/>
      <c r="E279" s="212"/>
    </row>
    <row r="280" spans="1:5" ht="12.75">
      <c r="A280" s="38"/>
      <c r="B280" s="38"/>
      <c r="C280" s="38"/>
      <c r="D280" s="212"/>
      <c r="E280" s="212"/>
    </row>
    <row r="281" spans="1:5" ht="12.75">
      <c r="A281" s="38"/>
      <c r="B281" s="38"/>
      <c r="C281" s="38"/>
      <c r="D281" s="212"/>
      <c r="E281" s="212"/>
    </row>
    <row r="282" spans="1:5" ht="12.75">
      <c r="A282" s="38"/>
      <c r="B282" s="38"/>
      <c r="C282" s="38"/>
      <c r="D282" s="212"/>
      <c r="E282" s="212"/>
    </row>
    <row r="283" spans="1:5" ht="12.75">
      <c r="A283" s="38"/>
      <c r="B283" s="38"/>
      <c r="C283" s="38"/>
      <c r="D283" s="212"/>
      <c r="E283" s="212"/>
    </row>
    <row r="284" spans="1:5" ht="12.75">
      <c r="A284" s="38"/>
      <c r="B284" s="38"/>
      <c r="C284" s="38"/>
      <c r="D284" s="212"/>
      <c r="E284" s="212"/>
    </row>
    <row r="285" spans="1:5" ht="12.75">
      <c r="A285" s="38"/>
      <c r="B285" s="38"/>
      <c r="C285" s="38"/>
      <c r="D285" s="212"/>
      <c r="E285" s="212"/>
    </row>
    <row r="286" spans="1:5" ht="12.75">
      <c r="A286" s="38"/>
      <c r="B286" s="38"/>
      <c r="C286" s="38"/>
      <c r="D286" s="212"/>
      <c r="E286" s="212"/>
    </row>
    <row r="287" spans="1:5" ht="12.75">
      <c r="A287" s="38"/>
      <c r="B287" s="38"/>
      <c r="C287" s="38"/>
      <c r="D287" s="212"/>
      <c r="E287" s="212"/>
    </row>
    <row r="288" spans="1:5" ht="12.75">
      <c r="A288" s="38"/>
      <c r="B288" s="38"/>
      <c r="C288" s="38"/>
      <c r="D288" s="212"/>
      <c r="E288" s="212"/>
    </row>
    <row r="289" spans="1:5" ht="12.75">
      <c r="A289" s="38"/>
      <c r="B289" s="38"/>
      <c r="C289" s="38"/>
      <c r="D289" s="212"/>
      <c r="E289" s="212"/>
    </row>
    <row r="290" spans="1:5" ht="12.75">
      <c r="A290" s="38"/>
      <c r="B290" s="38"/>
      <c r="C290" s="38"/>
      <c r="D290" s="212"/>
      <c r="E290" s="212"/>
    </row>
    <row r="291" spans="1:5" ht="12.75">
      <c r="A291" s="38"/>
      <c r="B291" s="38"/>
      <c r="C291" s="38"/>
      <c r="D291" s="212"/>
      <c r="E291" s="212"/>
    </row>
    <row r="292" spans="1:5" ht="12.75">
      <c r="A292" s="38"/>
      <c r="B292" s="38"/>
      <c r="C292" s="38"/>
      <c r="D292" s="212"/>
      <c r="E292" s="212"/>
    </row>
    <row r="293" spans="1:5" ht="12.75">
      <c r="A293" s="38"/>
      <c r="B293" s="38"/>
      <c r="C293" s="38"/>
      <c r="D293" s="212"/>
      <c r="E293" s="212"/>
    </row>
    <row r="294" spans="1:5" ht="12.75">
      <c r="A294" s="38"/>
      <c r="B294" s="38"/>
      <c r="C294" s="38"/>
      <c r="D294" s="212"/>
      <c r="E294" s="212"/>
    </row>
    <row r="295" spans="1:5" ht="12.75">
      <c r="A295" s="38"/>
      <c r="B295" s="38"/>
      <c r="C295" s="38"/>
      <c r="D295" s="212"/>
      <c r="E295" s="212"/>
    </row>
    <row r="296" spans="1:5" ht="12.75">
      <c r="A296" s="38"/>
      <c r="B296" s="38"/>
      <c r="C296" s="38"/>
      <c r="D296" s="212"/>
      <c r="E296" s="212"/>
    </row>
    <row r="297" spans="1:5" ht="12.75">
      <c r="A297" s="38"/>
      <c r="B297" s="38"/>
      <c r="C297" s="38"/>
      <c r="D297" s="212"/>
      <c r="E297" s="212"/>
    </row>
    <row r="298" spans="1:5" ht="12.75">
      <c r="A298" s="38"/>
      <c r="B298" s="38"/>
      <c r="C298" s="38"/>
      <c r="D298" s="212"/>
      <c r="E298" s="212"/>
    </row>
    <row r="299" spans="1:5" ht="12.75">
      <c r="A299" s="38"/>
      <c r="B299" s="38"/>
      <c r="C299" s="38"/>
      <c r="D299" s="212"/>
      <c r="E299" s="212"/>
    </row>
    <row r="300" spans="1:5" ht="12.75">
      <c r="A300" s="38"/>
      <c r="B300" s="38"/>
      <c r="C300" s="38"/>
      <c r="D300" s="212"/>
      <c r="E300" s="212"/>
    </row>
    <row r="301" spans="1:5" ht="12.75">
      <c r="A301" s="38"/>
      <c r="B301" s="38"/>
      <c r="C301" s="38"/>
      <c r="D301" s="212"/>
      <c r="E301" s="212"/>
    </row>
    <row r="302" spans="1:5" ht="12.75">
      <c r="A302" s="38"/>
      <c r="B302" s="38"/>
      <c r="C302" s="38"/>
      <c r="D302" s="212"/>
      <c r="E302" s="212"/>
    </row>
    <row r="303" spans="1:5" ht="12.75">
      <c r="A303" s="38"/>
      <c r="B303" s="38"/>
      <c r="C303" s="38"/>
      <c r="D303" s="212"/>
      <c r="E303" s="212"/>
    </row>
    <row r="304" spans="1:5" ht="12.75">
      <c r="A304" s="38"/>
      <c r="B304" s="38"/>
      <c r="C304" s="38"/>
      <c r="D304" s="212"/>
      <c r="E304" s="212"/>
    </row>
    <row r="305" spans="1:5" ht="12.75">
      <c r="A305" s="38"/>
      <c r="B305" s="38"/>
      <c r="C305" s="38"/>
      <c r="D305" s="212"/>
      <c r="E305" s="212"/>
    </row>
    <row r="306" spans="1:5" ht="12.75">
      <c r="A306" s="38"/>
      <c r="B306" s="38"/>
      <c r="C306" s="38"/>
      <c r="D306" s="212"/>
      <c r="E306" s="212"/>
    </row>
    <row r="307" spans="1:5" ht="12.75">
      <c r="A307" s="38"/>
      <c r="B307" s="38"/>
      <c r="C307" s="38"/>
      <c r="D307" s="212"/>
      <c r="E307" s="212"/>
    </row>
    <row r="308" spans="1:5" ht="12.75">
      <c r="A308" s="38"/>
      <c r="B308" s="38"/>
      <c r="C308" s="38"/>
      <c r="D308" s="212"/>
      <c r="E308" s="212"/>
    </row>
    <row r="309" spans="1:5" ht="12.75">
      <c r="A309" s="38"/>
      <c r="B309" s="38"/>
      <c r="C309" s="38"/>
      <c r="D309" s="212"/>
      <c r="E309" s="212"/>
    </row>
    <row r="310" spans="1:5" ht="12.75">
      <c r="A310" s="38"/>
      <c r="B310" s="38"/>
      <c r="C310" s="38"/>
      <c r="D310" s="212"/>
      <c r="E310" s="212"/>
    </row>
    <row r="311" spans="1:5" ht="12.75">
      <c r="A311" s="38"/>
      <c r="B311" s="38"/>
      <c r="C311" s="38"/>
      <c r="D311" s="212"/>
      <c r="E311" s="212"/>
    </row>
    <row r="312" spans="1:5" ht="12.75">
      <c r="A312" s="38"/>
      <c r="B312" s="38"/>
      <c r="C312" s="38"/>
      <c r="D312" s="212"/>
      <c r="E312" s="212"/>
    </row>
    <row r="313" spans="1:5" ht="12.75">
      <c r="A313" s="38"/>
      <c r="B313" s="38"/>
      <c r="C313" s="38"/>
      <c r="D313" s="212"/>
      <c r="E313" s="212"/>
    </row>
    <row r="314" spans="1:5" ht="12.75">
      <c r="A314" s="38"/>
      <c r="B314" s="38"/>
      <c r="C314" s="38"/>
      <c r="D314" s="212"/>
      <c r="E314" s="212"/>
    </row>
    <row r="315" spans="1:5" ht="12.75">
      <c r="A315" s="38"/>
      <c r="B315" s="38"/>
      <c r="C315" s="38"/>
      <c r="D315" s="212"/>
      <c r="E315" s="212"/>
    </row>
    <row r="316" spans="1:5" ht="12.75">
      <c r="A316" s="38"/>
      <c r="B316" s="38"/>
      <c r="C316" s="38"/>
      <c r="D316" s="212"/>
      <c r="E316" s="212"/>
    </row>
    <row r="317" spans="1:5" ht="12.75">
      <c r="A317" s="38"/>
      <c r="B317" s="38"/>
      <c r="C317" s="38"/>
      <c r="D317" s="212"/>
      <c r="E317" s="212"/>
    </row>
    <row r="318" spans="1:5" ht="12.75">
      <c r="A318" s="38"/>
      <c r="B318" s="38"/>
      <c r="C318" s="38"/>
      <c r="D318" s="212"/>
      <c r="E318" s="212"/>
    </row>
    <row r="319" spans="1:5" ht="12.75">
      <c r="A319" s="38"/>
      <c r="B319" s="38"/>
      <c r="C319" s="38"/>
      <c r="D319" s="212"/>
      <c r="E319" s="212"/>
    </row>
    <row r="320" spans="1:5" ht="12.75">
      <c r="A320" s="38"/>
      <c r="B320" s="38"/>
      <c r="C320" s="38"/>
      <c r="D320" s="212"/>
      <c r="E320" s="212"/>
    </row>
    <row r="321" spans="1:5" ht="12.75">
      <c r="A321" s="38"/>
      <c r="B321" s="38"/>
      <c r="C321" s="38"/>
      <c r="D321" s="212"/>
      <c r="E321" s="212"/>
    </row>
    <row r="322" spans="1:5" ht="12.75">
      <c r="A322" s="38"/>
      <c r="B322" s="38"/>
      <c r="C322" s="38"/>
      <c r="D322" s="212"/>
      <c r="E322" s="212"/>
    </row>
    <row r="323" spans="1:5" ht="12.75">
      <c r="A323" s="38"/>
      <c r="B323" s="38"/>
      <c r="C323" s="38"/>
      <c r="D323" s="212"/>
      <c r="E323" s="212"/>
    </row>
    <row r="324" spans="1:5" ht="12.75">
      <c r="A324" s="38"/>
      <c r="B324" s="38"/>
      <c r="C324" s="38"/>
      <c r="D324" s="212"/>
      <c r="E324" s="212"/>
    </row>
    <row r="325" spans="1:5" ht="12.75">
      <c r="A325" s="38"/>
      <c r="B325" s="38"/>
      <c r="C325" s="38"/>
      <c r="D325" s="212"/>
      <c r="E325" s="212"/>
    </row>
    <row r="326" spans="1:5" ht="12.75">
      <c r="A326" s="38"/>
      <c r="B326" s="38"/>
      <c r="C326" s="38"/>
      <c r="D326" s="212"/>
      <c r="E326" s="212"/>
    </row>
    <row r="327" spans="1:5" ht="12.75">
      <c r="A327" s="38"/>
      <c r="B327" s="38"/>
      <c r="C327" s="38"/>
      <c r="D327" s="212"/>
      <c r="E327" s="212"/>
    </row>
    <row r="328" spans="1:5" ht="12.75">
      <c r="A328" s="38"/>
      <c r="B328" s="38"/>
      <c r="C328" s="38"/>
      <c r="D328" s="212"/>
      <c r="E328" s="212"/>
    </row>
    <row r="329" spans="1:5" ht="12.75">
      <c r="A329" s="38"/>
      <c r="B329" s="38"/>
      <c r="C329" s="38"/>
      <c r="D329" s="212"/>
      <c r="E329" s="212"/>
    </row>
    <row r="330" spans="1:5" ht="12.75">
      <c r="A330" s="38"/>
      <c r="B330" s="38"/>
      <c r="C330" s="38"/>
      <c r="D330" s="212"/>
      <c r="E330" s="212"/>
    </row>
    <row r="331" spans="1:5" ht="12.75">
      <c r="A331" s="38"/>
      <c r="B331" s="38"/>
      <c r="C331" s="38"/>
      <c r="D331" s="212"/>
      <c r="E331" s="212"/>
    </row>
    <row r="332" spans="1:5" ht="12.75">
      <c r="A332" s="38"/>
      <c r="B332" s="38"/>
      <c r="C332" s="38"/>
      <c r="D332" s="212"/>
      <c r="E332" s="212"/>
    </row>
    <row r="333" spans="1:5" ht="12.75">
      <c r="A333" s="38"/>
      <c r="B333" s="38"/>
      <c r="C333" s="38"/>
      <c r="D333" s="212"/>
      <c r="E333" s="212"/>
    </row>
    <row r="334" spans="1:5" ht="12.75">
      <c r="A334" s="38"/>
      <c r="B334" s="38"/>
      <c r="C334" s="38"/>
      <c r="D334" s="212"/>
      <c r="E334" s="212"/>
    </row>
    <row r="335" spans="1:5" ht="12.75">
      <c r="A335" s="38"/>
      <c r="B335" s="38"/>
      <c r="C335" s="38"/>
      <c r="D335" s="212"/>
      <c r="E335" s="212"/>
    </row>
    <row r="336" spans="1:5" ht="12.75">
      <c r="A336" s="38"/>
      <c r="B336" s="38"/>
      <c r="C336" s="38"/>
      <c r="D336" s="212"/>
      <c r="E336" s="212"/>
    </row>
    <row r="337" spans="1:5" ht="12.75">
      <c r="A337" s="38"/>
      <c r="B337" s="38"/>
      <c r="C337" s="38"/>
      <c r="D337" s="212"/>
      <c r="E337" s="212"/>
    </row>
    <row r="338" spans="1:5" ht="12.75">
      <c r="A338" s="38"/>
      <c r="B338" s="38"/>
      <c r="C338" s="38"/>
      <c r="D338" s="212"/>
      <c r="E338" s="212"/>
    </row>
    <row r="339" spans="1:5" ht="12.75">
      <c r="A339" s="38"/>
      <c r="B339" s="38"/>
      <c r="C339" s="38"/>
      <c r="D339" s="212"/>
      <c r="E339" s="212"/>
    </row>
    <row r="340" spans="1:5" ht="12.75">
      <c r="A340" s="38"/>
      <c r="B340" s="38"/>
      <c r="C340" s="38"/>
      <c r="D340" s="212"/>
      <c r="E340" s="212"/>
    </row>
    <row r="341" spans="1:5" ht="12.75">
      <c r="A341" s="38"/>
      <c r="B341" s="38"/>
      <c r="C341" s="38"/>
      <c r="D341" s="212"/>
      <c r="E341" s="212"/>
    </row>
    <row r="342" spans="1:5" ht="12.75">
      <c r="A342" s="38"/>
      <c r="B342" s="38"/>
      <c r="C342" s="38"/>
      <c r="D342" s="212"/>
      <c r="E342" s="212"/>
    </row>
    <row r="343" spans="1:5" ht="12.75">
      <c r="A343" s="38"/>
      <c r="B343" s="38"/>
      <c r="C343" s="38"/>
      <c r="D343" s="212"/>
      <c r="E343" s="212"/>
    </row>
    <row r="344" spans="1:5" ht="12.75">
      <c r="A344" s="38"/>
      <c r="B344" s="38"/>
      <c r="C344" s="38"/>
      <c r="D344" s="212"/>
      <c r="E344" s="212"/>
    </row>
    <row r="345" spans="1:5" ht="12.75">
      <c r="A345" s="38"/>
      <c r="B345" s="38"/>
      <c r="C345" s="38"/>
      <c r="D345" s="212"/>
      <c r="E345" s="212"/>
    </row>
    <row r="346" spans="1:5" ht="12.75">
      <c r="A346" s="38"/>
      <c r="B346" s="38"/>
      <c r="C346" s="38"/>
      <c r="D346" s="212"/>
      <c r="E346" s="212"/>
    </row>
    <row r="347" spans="1:5" ht="12.75">
      <c r="A347" s="38"/>
      <c r="B347" s="38"/>
      <c r="C347" s="38"/>
      <c r="D347" s="212"/>
      <c r="E347" s="212"/>
    </row>
    <row r="348" spans="1:5" ht="12.75">
      <c r="A348" s="38"/>
      <c r="B348" s="38"/>
      <c r="C348" s="38"/>
      <c r="D348" s="212"/>
      <c r="E348" s="212"/>
    </row>
    <row r="349" spans="1:5" ht="12.75">
      <c r="A349" s="38"/>
      <c r="B349" s="38"/>
      <c r="C349" s="38"/>
      <c r="D349" s="212"/>
      <c r="E349" s="212"/>
    </row>
    <row r="350" spans="1:5" ht="12.75">
      <c r="A350" s="38"/>
      <c r="B350" s="38"/>
      <c r="C350" s="38"/>
      <c r="D350" s="212"/>
      <c r="E350" s="212"/>
    </row>
    <row r="351" spans="1:5" ht="12.75">
      <c r="A351" s="38"/>
      <c r="B351" s="38"/>
      <c r="C351" s="38"/>
      <c r="D351" s="212"/>
      <c r="E351" s="212"/>
    </row>
    <row r="352" spans="1:5" ht="12.75">
      <c r="A352" s="38"/>
      <c r="B352" s="38"/>
      <c r="C352" s="38"/>
      <c r="D352" s="212"/>
      <c r="E352" s="212"/>
    </row>
    <row r="353" spans="1:5" ht="12.75">
      <c r="A353" s="38"/>
      <c r="B353" s="38"/>
      <c r="C353" s="38"/>
      <c r="D353" s="212"/>
      <c r="E353" s="212"/>
    </row>
    <row r="354" spans="1:5" ht="12.75">
      <c r="A354" s="38"/>
      <c r="B354" s="38"/>
      <c r="C354" s="38"/>
      <c r="D354" s="212"/>
      <c r="E354" s="212"/>
    </row>
    <row r="355" spans="1:5" ht="12.75">
      <c r="A355" s="38"/>
      <c r="B355" s="38"/>
      <c r="C355" s="38"/>
      <c r="D355" s="212"/>
      <c r="E355" s="212"/>
    </row>
    <row r="356" spans="1:5" ht="12.75">
      <c r="A356" s="38"/>
      <c r="B356" s="38"/>
      <c r="C356" s="38"/>
      <c r="D356" s="212"/>
      <c r="E356" s="212"/>
    </row>
    <row r="357" spans="1:5" ht="12.75">
      <c r="A357" s="38"/>
      <c r="B357" s="38"/>
      <c r="C357" s="38"/>
      <c r="D357" s="212"/>
      <c r="E357" s="212"/>
    </row>
    <row r="358" spans="1:5" ht="12.75">
      <c r="A358" s="38"/>
      <c r="B358" s="38"/>
      <c r="C358" s="38"/>
      <c r="D358" s="212"/>
      <c r="E358" s="212"/>
    </row>
    <row r="359" spans="1:5" ht="12.75">
      <c r="A359" s="38"/>
      <c r="B359" s="38"/>
      <c r="C359" s="38"/>
      <c r="D359" s="212"/>
      <c r="E359" s="212"/>
    </row>
    <row r="360" spans="1:5" ht="12.75">
      <c r="A360" s="38"/>
      <c r="B360" s="38"/>
      <c r="C360" s="38"/>
      <c r="D360" s="212"/>
      <c r="E360" s="212"/>
    </row>
    <row r="361" spans="1:5" ht="12.75">
      <c r="A361" s="38"/>
      <c r="B361" s="38"/>
      <c r="C361" s="38"/>
      <c r="D361" s="212"/>
      <c r="E361" s="212"/>
    </row>
    <row r="362" spans="1:5" ht="12.75">
      <c r="A362" s="38"/>
      <c r="B362" s="38"/>
      <c r="C362" s="38"/>
      <c r="D362" s="212"/>
      <c r="E362" s="212"/>
    </row>
    <row r="363" spans="1:5" ht="12.75">
      <c r="A363" s="38"/>
      <c r="B363" s="38"/>
      <c r="C363" s="38"/>
      <c r="D363" s="212"/>
      <c r="E363" s="212"/>
    </row>
    <row r="364" spans="1:5" ht="12.75">
      <c r="A364" s="38"/>
      <c r="B364" s="38"/>
      <c r="C364" s="38"/>
      <c r="D364" s="212"/>
      <c r="E364" s="212"/>
    </row>
    <row r="365" spans="1:5" ht="12.75">
      <c r="A365" s="38"/>
      <c r="B365" s="38"/>
      <c r="C365" s="38"/>
      <c r="D365" s="212"/>
      <c r="E365" s="212"/>
    </row>
    <row r="366" spans="1:5" ht="12.75">
      <c r="A366" s="38"/>
      <c r="B366" s="38"/>
      <c r="C366" s="38"/>
      <c r="D366" s="212"/>
      <c r="E366" s="212"/>
    </row>
    <row r="367" spans="1:5" ht="12.75">
      <c r="A367" s="38"/>
      <c r="B367" s="38"/>
      <c r="C367" s="38"/>
      <c r="D367" s="212"/>
      <c r="E367" s="212"/>
    </row>
    <row r="368" spans="1:5" ht="12.75">
      <c r="A368" s="38"/>
      <c r="B368" s="38"/>
      <c r="C368" s="38"/>
      <c r="D368" s="212"/>
      <c r="E368" s="212"/>
    </row>
    <row r="369" spans="1:5" ht="12.75">
      <c r="A369" s="38"/>
      <c r="B369" s="38"/>
      <c r="C369" s="38"/>
      <c r="D369" s="212"/>
      <c r="E369" s="212"/>
    </row>
    <row r="370" spans="1:5" ht="12.75">
      <c r="A370" s="38"/>
      <c r="B370" s="38"/>
      <c r="C370" s="38"/>
      <c r="D370" s="212"/>
      <c r="E370" s="212"/>
    </row>
    <row r="371" spans="1:5" ht="12.75">
      <c r="A371" s="38"/>
      <c r="B371" s="38"/>
      <c r="C371" s="38"/>
      <c r="D371" s="212"/>
      <c r="E371" s="212"/>
    </row>
    <row r="372" spans="1:5" ht="12.75">
      <c r="A372" s="38"/>
      <c r="B372" s="38"/>
      <c r="C372" s="38"/>
      <c r="D372" s="212"/>
      <c r="E372" s="212"/>
    </row>
    <row r="373" spans="1:5" ht="12.75">
      <c r="A373" s="38"/>
      <c r="B373" s="38"/>
      <c r="C373" s="38"/>
      <c r="D373" s="212"/>
      <c r="E373" s="212"/>
    </row>
    <row r="374" spans="1:5" ht="12.75">
      <c r="A374" s="38"/>
      <c r="B374" s="38"/>
      <c r="C374" s="38"/>
      <c r="D374" s="212"/>
      <c r="E374" s="212"/>
    </row>
    <row r="375" spans="1:5" ht="12.75">
      <c r="A375" s="38"/>
      <c r="B375" s="38"/>
      <c r="C375" s="38"/>
      <c r="D375" s="212"/>
      <c r="E375" s="212"/>
    </row>
    <row r="376" spans="1:5" ht="12.75">
      <c r="A376" s="38"/>
      <c r="B376" s="38"/>
      <c r="C376" s="38"/>
      <c r="D376" s="212"/>
      <c r="E376" s="212"/>
    </row>
    <row r="377" spans="1:5" ht="12.75">
      <c r="A377" s="38"/>
      <c r="B377" s="38"/>
      <c r="C377" s="38"/>
      <c r="D377" s="212"/>
      <c r="E377" s="212"/>
    </row>
    <row r="378" spans="1:5" ht="12.75">
      <c r="A378" s="38"/>
      <c r="B378" s="38"/>
      <c r="C378" s="38"/>
      <c r="D378" s="212"/>
      <c r="E378" s="212"/>
    </row>
    <row r="379" spans="1:5" ht="12.75">
      <c r="A379" s="38"/>
      <c r="B379" s="38"/>
      <c r="C379" s="38"/>
      <c r="D379" s="212"/>
      <c r="E379" s="212"/>
    </row>
    <row r="380" spans="1:5" ht="12.75">
      <c r="A380" s="38"/>
      <c r="B380" s="38"/>
      <c r="C380" s="38"/>
      <c r="D380" s="212"/>
      <c r="E380" s="212"/>
    </row>
    <row r="381" spans="1:5" ht="12.75">
      <c r="A381" s="38"/>
      <c r="B381" s="38"/>
      <c r="C381" s="38"/>
      <c r="D381" s="212"/>
      <c r="E381" s="212"/>
    </row>
    <row r="382" spans="1:5" ht="12.75">
      <c r="A382" s="38"/>
      <c r="B382" s="38"/>
      <c r="C382" s="38"/>
      <c r="D382" s="212"/>
      <c r="E382" s="212"/>
    </row>
    <row r="383" spans="1:5" ht="12.75">
      <c r="A383" s="38"/>
      <c r="B383" s="38"/>
      <c r="C383" s="38"/>
      <c r="D383" s="212"/>
      <c r="E383" s="212"/>
    </row>
    <row r="384" spans="1:5" ht="12.75">
      <c r="A384" s="38"/>
      <c r="B384" s="38"/>
      <c r="C384" s="38"/>
      <c r="D384" s="212"/>
      <c r="E384" s="212"/>
    </row>
    <row r="385" spans="1:5" ht="12.75">
      <c r="A385" s="38"/>
      <c r="B385" s="38"/>
      <c r="C385" s="38"/>
      <c r="D385" s="212"/>
      <c r="E385" s="212"/>
    </row>
    <row r="386" spans="1:5" ht="12.75">
      <c r="A386" s="38"/>
      <c r="B386" s="38"/>
      <c r="C386" s="38"/>
      <c r="D386" s="212"/>
      <c r="E386" s="212"/>
    </row>
    <row r="387" spans="1:5" ht="12.75">
      <c r="A387" s="38"/>
      <c r="B387" s="38"/>
      <c r="C387" s="38"/>
      <c r="D387" s="212"/>
      <c r="E387" s="212"/>
    </row>
    <row r="388" spans="1:5" ht="12.75">
      <c r="A388" s="38"/>
      <c r="B388" s="38"/>
      <c r="C388" s="38"/>
      <c r="D388" s="212"/>
      <c r="E388" s="212"/>
    </row>
    <row r="389" spans="1:5" ht="12.75">
      <c r="A389" s="38"/>
      <c r="B389" s="38"/>
      <c r="C389" s="38"/>
      <c r="D389" s="212"/>
      <c r="E389" s="212"/>
    </row>
    <row r="390" spans="1:5" ht="12.75">
      <c r="A390" s="38"/>
      <c r="B390" s="38"/>
      <c r="C390" s="38"/>
      <c r="D390" s="212"/>
      <c r="E390" s="212"/>
    </row>
    <row r="391" spans="1:5" ht="12.75">
      <c r="A391" s="38"/>
      <c r="B391" s="38"/>
      <c r="C391" s="38"/>
      <c r="D391" s="212"/>
      <c r="E391" s="212"/>
    </row>
    <row r="392" spans="1:5" ht="12.75">
      <c r="A392" s="38"/>
      <c r="B392" s="38"/>
      <c r="C392" s="38"/>
      <c r="D392" s="212"/>
      <c r="E392" s="212"/>
    </row>
    <row r="393" spans="1:5" ht="12.75">
      <c r="A393" s="38"/>
      <c r="B393" s="38"/>
      <c r="C393" s="38"/>
      <c r="D393" s="212"/>
      <c r="E393" s="212"/>
    </row>
    <row r="394" spans="1:5" ht="12.75">
      <c r="A394" s="38"/>
      <c r="B394" s="38"/>
      <c r="C394" s="38"/>
      <c r="D394" s="212"/>
      <c r="E394" s="212"/>
    </row>
    <row r="395" spans="1:5" ht="12.75">
      <c r="A395" s="38"/>
      <c r="B395" s="38"/>
      <c r="C395" s="38"/>
      <c r="D395" s="212"/>
      <c r="E395" s="212"/>
    </row>
    <row r="396" spans="1:5" ht="12.75">
      <c r="A396" s="38"/>
      <c r="B396" s="38"/>
      <c r="C396" s="38"/>
      <c r="D396" s="212"/>
      <c r="E396" s="212"/>
    </row>
    <row r="397" spans="1:5" ht="12.75">
      <c r="A397" s="38"/>
      <c r="B397" s="38"/>
      <c r="C397" s="38"/>
      <c r="D397" s="212"/>
      <c r="E397" s="212"/>
    </row>
    <row r="398" spans="1:5" ht="12.75">
      <c r="A398" s="38"/>
      <c r="B398" s="38"/>
      <c r="C398" s="38"/>
      <c r="D398" s="212"/>
      <c r="E398" s="212"/>
    </row>
    <row r="399" spans="1:5" ht="12.75">
      <c r="A399" s="38"/>
      <c r="B399" s="38"/>
      <c r="C399" s="38"/>
      <c r="D399" s="212"/>
      <c r="E399" s="212"/>
    </row>
    <row r="400" spans="1:5" ht="12.75">
      <c r="A400" s="38"/>
      <c r="B400" s="38"/>
      <c r="C400" s="38"/>
      <c r="D400" s="212"/>
      <c r="E400" s="212"/>
    </row>
    <row r="401" spans="1:5" ht="12.75">
      <c r="A401" s="38"/>
      <c r="B401" s="38"/>
      <c r="C401" s="38"/>
      <c r="D401" s="212"/>
      <c r="E401" s="212"/>
    </row>
    <row r="402" spans="1:5" ht="12.75">
      <c r="A402" s="38"/>
      <c r="B402" s="38"/>
      <c r="C402" s="38"/>
      <c r="D402" s="212"/>
      <c r="E402" s="212"/>
    </row>
    <row r="403" spans="1:5" ht="12.75">
      <c r="A403" s="38"/>
      <c r="B403" s="38"/>
      <c r="C403" s="38"/>
      <c r="D403" s="212"/>
      <c r="E403" s="212"/>
    </row>
    <row r="404" spans="1:5" ht="12.75">
      <c r="A404" s="38"/>
      <c r="B404" s="38"/>
      <c r="C404" s="38"/>
      <c r="D404" s="212"/>
      <c r="E404" s="212"/>
    </row>
    <row r="405" spans="1:5" ht="12.75">
      <c r="A405" s="38"/>
      <c r="B405" s="38"/>
      <c r="C405" s="38"/>
      <c r="D405" s="212"/>
      <c r="E405" s="212"/>
    </row>
    <row r="406" spans="1:5" ht="12.75">
      <c r="A406" s="38"/>
      <c r="B406" s="38"/>
      <c r="C406" s="38"/>
      <c r="D406" s="212"/>
      <c r="E406" s="212"/>
    </row>
    <row r="407" spans="1:5" ht="12.75">
      <c r="A407" s="38"/>
      <c r="B407" s="38"/>
      <c r="C407" s="38"/>
      <c r="D407" s="212"/>
      <c r="E407" s="212"/>
    </row>
    <row r="408" spans="1:5" ht="12.75">
      <c r="A408" s="38"/>
      <c r="B408" s="38"/>
      <c r="C408" s="38"/>
      <c r="D408" s="212"/>
      <c r="E408" s="212"/>
    </row>
    <row r="409" spans="1:5" ht="12.75">
      <c r="A409" s="38"/>
      <c r="B409" s="38"/>
      <c r="C409" s="38"/>
      <c r="D409" s="212"/>
      <c r="E409" s="212"/>
    </row>
    <row r="410" spans="1:5" ht="12.75">
      <c r="A410" s="38"/>
      <c r="B410" s="38"/>
      <c r="C410" s="38"/>
      <c r="D410" s="212"/>
      <c r="E410" s="212"/>
    </row>
    <row r="411" spans="1:5" ht="12.75">
      <c r="A411" s="38"/>
      <c r="B411" s="38"/>
      <c r="C411" s="38"/>
      <c r="D411" s="212"/>
      <c r="E411" s="212"/>
    </row>
    <row r="412" spans="1:5" ht="12.75">
      <c r="A412" s="38"/>
      <c r="B412" s="38"/>
      <c r="C412" s="38"/>
      <c r="D412" s="212"/>
      <c r="E412" s="212"/>
    </row>
    <row r="413" spans="1:5" ht="12.75">
      <c r="A413" s="38"/>
      <c r="B413" s="38"/>
      <c r="C413" s="38"/>
      <c r="D413" s="212"/>
      <c r="E413" s="212"/>
    </row>
    <row r="414" spans="1:5" ht="12.75">
      <c r="A414" s="38"/>
      <c r="B414" s="38"/>
      <c r="C414" s="38"/>
      <c r="D414" s="212"/>
      <c r="E414" s="212"/>
    </row>
    <row r="415" spans="1:5" ht="12.75">
      <c r="A415" s="38"/>
      <c r="B415" s="38"/>
      <c r="C415" s="38"/>
      <c r="D415" s="212"/>
      <c r="E415" s="212"/>
    </row>
    <row r="416" spans="1:5" ht="12.75">
      <c r="A416" s="38"/>
      <c r="B416" s="38"/>
      <c r="C416" s="38"/>
      <c r="D416" s="212"/>
      <c r="E416" s="212"/>
    </row>
    <row r="417" spans="1:5" ht="12.75">
      <c r="A417" s="38"/>
      <c r="B417" s="38"/>
      <c r="C417" s="38"/>
      <c r="D417" s="212"/>
      <c r="E417" s="212"/>
    </row>
    <row r="418" spans="1:5" ht="12.75">
      <c r="A418" s="38"/>
      <c r="B418" s="38"/>
      <c r="C418" s="38"/>
      <c r="D418" s="212"/>
      <c r="E418" s="212"/>
    </row>
    <row r="419" spans="1:5" ht="12.75">
      <c r="A419" s="38"/>
      <c r="B419" s="38"/>
      <c r="C419" s="38"/>
      <c r="D419" s="212"/>
      <c r="E419" s="212"/>
    </row>
    <row r="420" spans="1:5" ht="12.75">
      <c r="A420" s="38"/>
      <c r="B420" s="38"/>
      <c r="C420" s="38"/>
      <c r="D420" s="212"/>
      <c r="E420" s="212"/>
    </row>
    <row r="421" spans="1:5" ht="12.75">
      <c r="A421" s="38"/>
      <c r="B421" s="38"/>
      <c r="C421" s="38"/>
      <c r="D421" s="212"/>
      <c r="E421" s="212"/>
    </row>
    <row r="422" spans="1:5" ht="12.75">
      <c r="A422" s="38"/>
      <c r="B422" s="38"/>
      <c r="C422" s="38"/>
      <c r="D422" s="212"/>
      <c r="E422" s="212"/>
    </row>
    <row r="423" spans="1:5" ht="12.75">
      <c r="A423" s="38"/>
      <c r="B423" s="38"/>
      <c r="C423" s="38"/>
      <c r="D423" s="212"/>
      <c r="E423" s="212"/>
    </row>
    <row r="424" spans="1:5" ht="12.75">
      <c r="A424" s="38"/>
      <c r="B424" s="38"/>
      <c r="C424" s="38"/>
      <c r="D424" s="212"/>
      <c r="E424" s="212"/>
    </row>
    <row r="425" spans="1:5" ht="12.75">
      <c r="A425" s="38"/>
      <c r="B425" s="38"/>
      <c r="C425" s="38"/>
      <c r="D425" s="212"/>
      <c r="E425" s="212"/>
    </row>
    <row r="426" spans="1:5" ht="12.75">
      <c r="A426" s="38"/>
      <c r="B426" s="38"/>
      <c r="C426" s="38"/>
      <c r="D426" s="212"/>
      <c r="E426" s="212"/>
    </row>
    <row r="427" spans="1:5" ht="12.75">
      <c r="A427" s="38"/>
      <c r="B427" s="38"/>
      <c r="C427" s="38"/>
      <c r="D427" s="212"/>
      <c r="E427" s="212"/>
    </row>
    <row r="428" spans="1:5" ht="12.75">
      <c r="A428" s="38"/>
      <c r="B428" s="38"/>
      <c r="C428" s="38"/>
      <c r="D428" s="212"/>
      <c r="E428" s="212"/>
    </row>
    <row r="429" spans="1:5" ht="12.75">
      <c r="A429" s="38"/>
      <c r="B429" s="38"/>
      <c r="C429" s="38"/>
      <c r="D429" s="212"/>
      <c r="E429" s="212"/>
    </row>
    <row r="430" spans="1:5" ht="12.75">
      <c r="A430" s="38"/>
      <c r="B430" s="38"/>
      <c r="C430" s="38"/>
      <c r="D430" s="212"/>
      <c r="E430" s="212"/>
    </row>
    <row r="431" spans="1:5" ht="12.75">
      <c r="A431" s="38"/>
      <c r="B431" s="38"/>
      <c r="C431" s="38"/>
      <c r="D431" s="212"/>
      <c r="E431" s="212"/>
    </row>
    <row r="432" spans="1:5" ht="12.75">
      <c r="A432" s="38"/>
      <c r="B432" s="38"/>
      <c r="C432" s="38"/>
      <c r="D432" s="212"/>
      <c r="E432" s="212"/>
    </row>
    <row r="433" spans="1:5" ht="12.75">
      <c r="A433" s="38"/>
      <c r="B433" s="38"/>
      <c r="C433" s="38"/>
      <c r="D433" s="212"/>
      <c r="E433" s="212"/>
    </row>
    <row r="434" spans="1:5" ht="12.75">
      <c r="A434" s="38"/>
      <c r="B434" s="38"/>
      <c r="C434" s="38"/>
      <c r="D434" s="212"/>
      <c r="E434" s="212"/>
    </row>
    <row r="435" spans="1:5" ht="12.75">
      <c r="A435" s="38"/>
      <c r="B435" s="38"/>
      <c r="C435" s="38"/>
      <c r="D435" s="212"/>
      <c r="E435" s="212"/>
    </row>
    <row r="436" spans="1:5" ht="12.75">
      <c r="A436" s="38"/>
      <c r="B436" s="38"/>
      <c r="C436" s="38"/>
      <c r="D436" s="212"/>
      <c r="E436" s="212"/>
    </row>
    <row r="437" spans="1:5" ht="12.75">
      <c r="A437" s="38"/>
      <c r="B437" s="38"/>
      <c r="C437" s="38"/>
      <c r="D437" s="212"/>
      <c r="E437" s="212"/>
    </row>
    <row r="438" spans="1:5" ht="12.75">
      <c r="A438" s="38"/>
      <c r="B438" s="38"/>
      <c r="C438" s="38"/>
      <c r="D438" s="212"/>
      <c r="E438" s="212"/>
    </row>
    <row r="439" spans="1:5" ht="12.75">
      <c r="A439" s="38"/>
      <c r="B439" s="38"/>
      <c r="C439" s="38"/>
      <c r="D439" s="212"/>
      <c r="E439" s="212"/>
    </row>
    <row r="440" spans="1:5" ht="12.75">
      <c r="A440" s="38"/>
      <c r="B440" s="38"/>
      <c r="C440" s="38"/>
      <c r="D440" s="212"/>
      <c r="E440" s="212"/>
    </row>
    <row r="441" spans="1:5" ht="12.75">
      <c r="A441" s="38"/>
      <c r="B441" s="38"/>
      <c r="C441" s="38"/>
      <c r="D441" s="212"/>
      <c r="E441" s="212"/>
    </row>
    <row r="442" spans="1:5" ht="12.75">
      <c r="A442" s="38"/>
      <c r="B442" s="38"/>
      <c r="C442" s="38"/>
      <c r="D442" s="212"/>
      <c r="E442" s="212"/>
    </row>
    <row r="443" spans="1:5" ht="12.75">
      <c r="A443" s="38"/>
      <c r="B443" s="38"/>
      <c r="C443" s="38"/>
      <c r="D443" s="212"/>
      <c r="E443" s="212"/>
    </row>
    <row r="444" spans="1:5" ht="12.75">
      <c r="A444" s="38"/>
      <c r="B444" s="38"/>
      <c r="C444" s="38"/>
      <c r="D444" s="212"/>
      <c r="E444" s="212"/>
    </row>
    <row r="445" spans="1:5" ht="12.75">
      <c r="A445" s="38"/>
      <c r="B445" s="38"/>
      <c r="C445" s="38"/>
      <c r="D445" s="212"/>
      <c r="E445" s="212"/>
    </row>
    <row r="446" spans="1:5" ht="12.75">
      <c r="A446" s="38"/>
      <c r="B446" s="38"/>
      <c r="C446" s="38"/>
      <c r="D446" s="212"/>
      <c r="E446" s="212"/>
    </row>
    <row r="447" spans="1:5" ht="12.75">
      <c r="A447" s="38"/>
      <c r="B447" s="38"/>
      <c r="C447" s="38"/>
      <c r="D447" s="212"/>
      <c r="E447" s="212"/>
    </row>
    <row r="448" spans="1:5" ht="12.75">
      <c r="A448" s="38"/>
      <c r="B448" s="38"/>
      <c r="C448" s="38"/>
      <c r="D448" s="212"/>
      <c r="E448" s="212"/>
    </row>
    <row r="449" spans="1:5" ht="12.75">
      <c r="A449" s="38"/>
      <c r="B449" s="38"/>
      <c r="C449" s="38"/>
      <c r="D449" s="212"/>
      <c r="E449" s="212"/>
    </row>
    <row r="450" spans="1:5" ht="12.75">
      <c r="A450" s="38"/>
      <c r="B450" s="38"/>
      <c r="C450" s="38"/>
      <c r="D450" s="212"/>
      <c r="E450" s="212"/>
    </row>
    <row r="451" spans="1:5" ht="12.75">
      <c r="A451" s="38"/>
      <c r="B451" s="38"/>
      <c r="C451" s="38"/>
      <c r="D451" s="212"/>
      <c r="E451" s="212"/>
    </row>
    <row r="452" spans="1:5" ht="12.75">
      <c r="A452" s="38"/>
      <c r="B452" s="38"/>
      <c r="C452" s="38"/>
      <c r="D452" s="212"/>
      <c r="E452" s="212"/>
    </row>
    <row r="453" spans="1:5" ht="12.75">
      <c r="A453" s="38"/>
      <c r="B453" s="38"/>
      <c r="C453" s="38"/>
      <c r="D453" s="212"/>
      <c r="E453" s="212"/>
    </row>
    <row r="454" spans="1:5" ht="12.75">
      <c r="A454" s="38"/>
      <c r="B454" s="38"/>
      <c r="C454" s="38"/>
      <c r="D454" s="212"/>
      <c r="E454" s="212"/>
    </row>
    <row r="455" spans="1:5" ht="12.75">
      <c r="A455" s="38"/>
      <c r="B455" s="38"/>
      <c r="C455" s="38"/>
      <c r="D455" s="212"/>
      <c r="E455" s="212"/>
    </row>
    <row r="456" spans="1:5" ht="12.75">
      <c r="A456" s="38"/>
      <c r="B456" s="38"/>
      <c r="C456" s="38"/>
      <c r="D456" s="212"/>
      <c r="E456" s="212"/>
    </row>
    <row r="457" spans="1:5" ht="12.75">
      <c r="A457" s="38"/>
      <c r="B457" s="38"/>
      <c r="C457" s="38"/>
      <c r="D457" s="212"/>
      <c r="E457" s="212"/>
    </row>
    <row r="458" spans="1:5" ht="12.75">
      <c r="A458" s="38"/>
      <c r="B458" s="38"/>
      <c r="C458" s="38"/>
      <c r="D458" s="212"/>
      <c r="E458" s="212"/>
    </row>
    <row r="459" spans="1:5" ht="12.75">
      <c r="A459" s="38"/>
      <c r="B459" s="38"/>
      <c r="C459" s="38"/>
      <c r="D459" s="212"/>
      <c r="E459" s="212"/>
    </row>
    <row r="460" spans="1:5" ht="12.75">
      <c r="A460" s="38"/>
      <c r="B460" s="38"/>
      <c r="C460" s="38"/>
      <c r="D460" s="212"/>
      <c r="E460" s="212"/>
    </row>
    <row r="461" spans="1:5" ht="12.75">
      <c r="A461" s="38"/>
      <c r="B461" s="38"/>
      <c r="C461" s="38"/>
      <c r="D461" s="212"/>
      <c r="E461" s="212"/>
    </row>
    <row r="462" spans="1:5" ht="12.75">
      <c r="A462" s="38"/>
      <c r="B462" s="38"/>
      <c r="C462" s="38"/>
      <c r="D462" s="212"/>
      <c r="E462" s="212"/>
    </row>
    <row r="463" spans="1:5" ht="12.75">
      <c r="A463" s="38"/>
      <c r="B463" s="38"/>
      <c r="C463" s="38"/>
      <c r="D463" s="212"/>
      <c r="E463" s="212"/>
    </row>
    <row r="464" spans="1:5" ht="12.75">
      <c r="A464" s="38"/>
      <c r="B464" s="38"/>
      <c r="C464" s="38"/>
      <c r="D464" s="212"/>
      <c r="E464" s="212"/>
    </row>
    <row r="465" spans="1:5" ht="12.75">
      <c r="A465" s="38"/>
      <c r="B465" s="38"/>
      <c r="C465" s="38"/>
      <c r="D465" s="212"/>
      <c r="E465" s="212"/>
    </row>
  </sheetData>
  <sheetProtection/>
  <mergeCells count="9">
    <mergeCell ref="A9:E9"/>
    <mergeCell ref="A8:E8"/>
    <mergeCell ref="A1:C1"/>
    <mergeCell ref="A2:E2"/>
    <mergeCell ref="A3:E3"/>
    <mergeCell ref="A4:E4"/>
    <mergeCell ref="A5:E5"/>
    <mergeCell ref="A6:E6"/>
    <mergeCell ref="A7:E7"/>
  </mergeCells>
  <printOptions/>
  <pageMargins left="0.7086614173228347" right="0.7086614173228347" top="0.7874015748031497" bottom="0.7874015748031497" header="0.31496062992125984" footer="0.31496062992125984"/>
  <pageSetup firstPageNumber="20" useFirstPageNumber="1" fitToHeight="0" fitToWidth="1" horizontalDpi="600" verticalDpi="600" orientation="portrait" paperSize="9" scale="84" r:id="rId1"/>
  <headerFooter>
    <oddFooter>&amp;CStránka &amp;P&amp;RTab. č.10 Krajské dotační programy - kap. 48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41"/>
  <sheetViews>
    <sheetView zoomScalePageLayoutView="0" workbookViewId="0" topLeftCell="A1">
      <selection activeCell="A7" sqref="A7:E7"/>
    </sheetView>
  </sheetViews>
  <sheetFormatPr defaultColWidth="9.140625" defaultRowHeight="15"/>
  <cols>
    <col min="1" max="1" width="13.28125" style="58" customWidth="1"/>
    <col min="2" max="2" width="25.140625" style="59" customWidth="1"/>
    <col min="3" max="3" width="35.7109375" style="59" customWidth="1"/>
    <col min="4" max="4" width="15.00390625" style="60" customWidth="1"/>
    <col min="5" max="5" width="15.00390625" style="102" customWidth="1"/>
    <col min="6" max="6" width="9.140625" style="56" customWidth="1"/>
    <col min="7" max="7" width="13.421875" style="56" bestFit="1" customWidth="1"/>
    <col min="8" max="16384" width="9.140625" style="56" customWidth="1"/>
  </cols>
  <sheetData>
    <row r="1" spans="1:7" s="7" customFormat="1" ht="33" customHeight="1" thickBot="1">
      <c r="A1" s="320" t="s">
        <v>239</v>
      </c>
      <c r="B1" s="321"/>
      <c r="C1" s="321"/>
      <c r="D1" s="21">
        <f>SUM(D20:D341)</f>
        <v>54266756</v>
      </c>
      <c r="E1" s="21">
        <f>SUM(E20:E341)</f>
        <v>54067821.88</v>
      </c>
      <c r="G1" s="8"/>
    </row>
    <row r="2" spans="1:5" s="220" customFormat="1" ht="15" customHeight="1">
      <c r="A2" s="317" t="s">
        <v>3414</v>
      </c>
      <c r="B2" s="317"/>
      <c r="C2" s="317"/>
      <c r="D2" s="317"/>
      <c r="E2" s="317"/>
    </row>
    <row r="3" spans="1:5" s="220" customFormat="1" ht="15" customHeight="1">
      <c r="A3" s="317" t="s">
        <v>1231</v>
      </c>
      <c r="B3" s="317"/>
      <c r="C3" s="317"/>
      <c r="D3" s="317"/>
      <c r="E3" s="317"/>
    </row>
    <row r="4" spans="1:5" s="220" customFormat="1" ht="15" customHeight="1">
      <c r="A4" s="317" t="s">
        <v>1232</v>
      </c>
      <c r="B4" s="317"/>
      <c r="C4" s="317"/>
      <c r="D4" s="317"/>
      <c r="E4" s="317"/>
    </row>
    <row r="5" spans="1:5" s="221" customFormat="1" ht="15">
      <c r="A5" s="317" t="s">
        <v>505</v>
      </c>
      <c r="B5" s="317"/>
      <c r="C5" s="317"/>
      <c r="D5" s="317"/>
      <c r="E5" s="317"/>
    </row>
    <row r="6" spans="1:5" s="221" customFormat="1" ht="15">
      <c r="A6" s="317" t="s">
        <v>1233</v>
      </c>
      <c r="B6" s="317"/>
      <c r="C6" s="317"/>
      <c r="D6" s="317"/>
      <c r="E6" s="317"/>
    </row>
    <row r="7" spans="1:5" s="222" customFormat="1" ht="15">
      <c r="A7" s="317" t="s">
        <v>1234</v>
      </c>
      <c r="B7" s="317"/>
      <c r="C7" s="317"/>
      <c r="D7" s="317"/>
      <c r="E7" s="317"/>
    </row>
    <row r="8" spans="1:5" s="220" customFormat="1" ht="15">
      <c r="A8" s="317" t="s">
        <v>1235</v>
      </c>
      <c r="B8" s="317"/>
      <c r="C8" s="317"/>
      <c r="D8" s="317"/>
      <c r="E8" s="317"/>
    </row>
    <row r="9" spans="1:5" s="220" customFormat="1" ht="15">
      <c r="A9" s="323" t="s">
        <v>1236</v>
      </c>
      <c r="B9" s="323"/>
      <c r="C9" s="323"/>
      <c r="D9" s="323"/>
      <c r="E9" s="323"/>
    </row>
    <row r="10" spans="1:5" s="220" customFormat="1" ht="15">
      <c r="A10" s="323" t="s">
        <v>1497</v>
      </c>
      <c r="B10" s="323"/>
      <c r="C10" s="323"/>
      <c r="D10" s="323"/>
      <c r="E10" s="323"/>
    </row>
    <row r="11" spans="1:5" s="220" customFormat="1" ht="15">
      <c r="A11" s="317" t="s">
        <v>1237</v>
      </c>
      <c r="B11" s="317"/>
      <c r="C11" s="317"/>
      <c r="D11" s="317"/>
      <c r="E11" s="317"/>
    </row>
    <row r="12" spans="1:5" s="221" customFormat="1" ht="15">
      <c r="A12" s="322" t="s">
        <v>1238</v>
      </c>
      <c r="B12" s="322"/>
      <c r="C12" s="322"/>
      <c r="D12" s="322"/>
      <c r="E12" s="322"/>
    </row>
    <row r="13" spans="1:5" s="221" customFormat="1" ht="15">
      <c r="A13" s="317" t="s">
        <v>1239</v>
      </c>
      <c r="B13" s="317"/>
      <c r="C13" s="317"/>
      <c r="D13" s="317"/>
      <c r="E13" s="317"/>
    </row>
    <row r="14" spans="1:5" s="221" customFormat="1" ht="15">
      <c r="A14" s="317" t="s">
        <v>1701</v>
      </c>
      <c r="B14" s="317"/>
      <c r="C14" s="317"/>
      <c r="D14" s="317"/>
      <c r="E14" s="317"/>
    </row>
    <row r="15" spans="1:5" s="221" customFormat="1" ht="15">
      <c r="A15" s="319" t="s">
        <v>3411</v>
      </c>
      <c r="B15" s="319"/>
      <c r="C15" s="319"/>
      <c r="D15" s="319"/>
      <c r="E15" s="319"/>
    </row>
    <row r="16" spans="1:5" s="221" customFormat="1" ht="15">
      <c r="A16" s="319" t="s">
        <v>3412</v>
      </c>
      <c r="B16" s="319"/>
      <c r="C16" s="319"/>
      <c r="D16" s="319"/>
      <c r="E16" s="319"/>
    </row>
    <row r="17" spans="1:5" s="221" customFormat="1" ht="15">
      <c r="A17" s="318" t="s">
        <v>1701</v>
      </c>
      <c r="B17" s="318"/>
      <c r="C17" s="318"/>
      <c r="D17" s="318"/>
      <c r="E17" s="318"/>
    </row>
    <row r="18" spans="1:5" ht="15.75" thickBot="1">
      <c r="A18" s="53"/>
      <c r="B18" s="54"/>
      <c r="C18" s="54"/>
      <c r="D18" s="55"/>
      <c r="E18" s="101"/>
    </row>
    <row r="19" spans="1:5" s="223" customFormat="1" ht="26.25" thickBot="1">
      <c r="A19" s="162" t="s">
        <v>0</v>
      </c>
      <c r="B19" s="163" t="s">
        <v>122</v>
      </c>
      <c r="C19" s="163" t="s">
        <v>242</v>
      </c>
      <c r="D19" s="164" t="s">
        <v>3434</v>
      </c>
      <c r="E19" s="165" t="s">
        <v>3435</v>
      </c>
    </row>
    <row r="20" spans="1:5" ht="15">
      <c r="A20" s="224" t="s">
        <v>1243</v>
      </c>
      <c r="B20" s="181" t="s">
        <v>1244</v>
      </c>
      <c r="C20" s="181" t="s">
        <v>3415</v>
      </c>
      <c r="D20" s="225">
        <v>50000</v>
      </c>
      <c r="E20" s="226">
        <v>50000</v>
      </c>
    </row>
    <row r="21" spans="1:5" ht="15">
      <c r="A21" s="128" t="s">
        <v>1245</v>
      </c>
      <c r="B21" s="44" t="s">
        <v>1246</v>
      </c>
      <c r="C21" s="44" t="s">
        <v>1247</v>
      </c>
      <c r="D21" s="50">
        <v>18374</v>
      </c>
      <c r="E21" s="227">
        <v>18374</v>
      </c>
    </row>
    <row r="22" spans="1:5" ht="25.5">
      <c r="A22" s="128" t="s">
        <v>1248</v>
      </c>
      <c r="B22" s="44" t="s">
        <v>1249</v>
      </c>
      <c r="C22" s="44" t="s">
        <v>3416</v>
      </c>
      <c r="D22" s="50">
        <v>50000</v>
      </c>
      <c r="E22" s="227">
        <v>50000</v>
      </c>
    </row>
    <row r="23" spans="1:5" ht="25.5">
      <c r="A23" s="128" t="s">
        <v>1250</v>
      </c>
      <c r="B23" s="44" t="s">
        <v>1249</v>
      </c>
      <c r="C23" s="44" t="s">
        <v>1251</v>
      </c>
      <c r="D23" s="50">
        <v>50000</v>
      </c>
      <c r="E23" s="227">
        <v>50000</v>
      </c>
    </row>
    <row r="24" spans="1:5" ht="25.5">
      <c r="A24" s="128" t="s">
        <v>1252</v>
      </c>
      <c r="B24" s="44" t="s">
        <v>1249</v>
      </c>
      <c r="C24" s="44" t="s">
        <v>1253</v>
      </c>
      <c r="D24" s="50">
        <v>50000</v>
      </c>
      <c r="E24" s="227">
        <v>50000</v>
      </c>
    </row>
    <row r="25" spans="1:5" ht="25.5">
      <c r="A25" s="128" t="s">
        <v>1254</v>
      </c>
      <c r="B25" s="44" t="s">
        <v>1249</v>
      </c>
      <c r="C25" s="44" t="s">
        <v>1255</v>
      </c>
      <c r="D25" s="50">
        <v>50000</v>
      </c>
      <c r="E25" s="227">
        <v>50000</v>
      </c>
    </row>
    <row r="26" spans="1:5" ht="25.5">
      <c r="A26" s="128" t="s">
        <v>1256</v>
      </c>
      <c r="B26" s="44" t="s">
        <v>1249</v>
      </c>
      <c r="C26" s="44" t="s">
        <v>1257</v>
      </c>
      <c r="D26" s="50">
        <v>50000</v>
      </c>
      <c r="E26" s="227">
        <v>50000</v>
      </c>
    </row>
    <row r="27" spans="1:5" ht="25.5">
      <c r="A27" s="128" t="s">
        <v>1258</v>
      </c>
      <c r="B27" s="44" t="s">
        <v>1249</v>
      </c>
      <c r="C27" s="44" t="s">
        <v>1259</v>
      </c>
      <c r="D27" s="50">
        <v>50000</v>
      </c>
      <c r="E27" s="227">
        <v>50000</v>
      </c>
    </row>
    <row r="28" spans="1:5" ht="25.5">
      <c r="A28" s="128" t="s">
        <v>1260</v>
      </c>
      <c r="B28" s="44" t="s">
        <v>1249</v>
      </c>
      <c r="C28" s="44" t="s">
        <v>1261</v>
      </c>
      <c r="D28" s="50">
        <v>50000</v>
      </c>
      <c r="E28" s="227">
        <v>50000</v>
      </c>
    </row>
    <row r="29" spans="1:5" ht="25.5">
      <c r="A29" s="128" t="s">
        <v>1262</v>
      </c>
      <c r="B29" s="44" t="s">
        <v>1249</v>
      </c>
      <c r="C29" s="44" t="s">
        <v>1263</v>
      </c>
      <c r="D29" s="50">
        <v>50000</v>
      </c>
      <c r="E29" s="227">
        <v>50000</v>
      </c>
    </row>
    <row r="30" spans="1:5" ht="25.5">
      <c r="A30" s="128" t="s">
        <v>1264</v>
      </c>
      <c r="B30" s="44" t="s">
        <v>1249</v>
      </c>
      <c r="C30" s="44" t="s">
        <v>1265</v>
      </c>
      <c r="D30" s="50">
        <v>50000</v>
      </c>
      <c r="E30" s="227">
        <v>50000</v>
      </c>
    </row>
    <row r="31" spans="1:5" ht="15">
      <c r="A31" s="128" t="s">
        <v>1266</v>
      </c>
      <c r="B31" s="44" t="s">
        <v>1267</v>
      </c>
      <c r="C31" s="44" t="s">
        <v>3417</v>
      </c>
      <c r="D31" s="50">
        <v>50000</v>
      </c>
      <c r="E31" s="227">
        <v>50000</v>
      </c>
    </row>
    <row r="32" spans="1:5" ht="15">
      <c r="A32" s="128" t="s">
        <v>1268</v>
      </c>
      <c r="B32" s="44" t="s">
        <v>1269</v>
      </c>
      <c r="C32" s="44" t="s">
        <v>3418</v>
      </c>
      <c r="D32" s="50">
        <v>50000</v>
      </c>
      <c r="E32" s="227">
        <v>50000</v>
      </c>
    </row>
    <row r="33" spans="1:5" ht="25.5">
      <c r="A33" s="128" t="s">
        <v>1270</v>
      </c>
      <c r="B33" s="44" t="s">
        <v>1249</v>
      </c>
      <c r="C33" s="44" t="s">
        <v>1271</v>
      </c>
      <c r="D33" s="50">
        <v>50000</v>
      </c>
      <c r="E33" s="227">
        <v>50000</v>
      </c>
    </row>
    <row r="34" spans="1:5" ht="25.5">
      <c r="A34" s="128" t="s">
        <v>1272</v>
      </c>
      <c r="B34" s="44" t="s">
        <v>1249</v>
      </c>
      <c r="C34" s="44" t="s">
        <v>1273</v>
      </c>
      <c r="D34" s="50">
        <v>50000</v>
      </c>
      <c r="E34" s="227">
        <v>50000</v>
      </c>
    </row>
    <row r="35" spans="1:5" ht="15">
      <c r="A35" s="128" t="s">
        <v>1274</v>
      </c>
      <c r="B35" s="44" t="s">
        <v>1275</v>
      </c>
      <c r="C35" s="44" t="s">
        <v>3419</v>
      </c>
      <c r="D35" s="50">
        <v>50000</v>
      </c>
      <c r="E35" s="227">
        <v>50000</v>
      </c>
    </row>
    <row r="36" spans="1:5" ht="25.5">
      <c r="A36" s="128" t="s">
        <v>1276</v>
      </c>
      <c r="B36" s="44" t="s">
        <v>1249</v>
      </c>
      <c r="C36" s="44" t="s">
        <v>1277</v>
      </c>
      <c r="D36" s="50">
        <v>50000</v>
      </c>
      <c r="E36" s="227">
        <v>50000</v>
      </c>
    </row>
    <row r="37" spans="1:5" ht="15">
      <c r="A37" s="128" t="s">
        <v>1278</v>
      </c>
      <c r="B37" s="44" t="s">
        <v>1279</v>
      </c>
      <c r="C37" s="44" t="s">
        <v>3420</v>
      </c>
      <c r="D37" s="50">
        <v>50000</v>
      </c>
      <c r="E37" s="227">
        <v>50000</v>
      </c>
    </row>
    <row r="38" spans="1:5" ht="25.5">
      <c r="A38" s="128" t="s">
        <v>1280</v>
      </c>
      <c r="B38" s="44" t="s">
        <v>1281</v>
      </c>
      <c r="C38" s="44" t="s">
        <v>3421</v>
      </c>
      <c r="D38" s="50">
        <v>50000</v>
      </c>
      <c r="E38" s="227">
        <v>50000</v>
      </c>
    </row>
    <row r="39" spans="1:5" ht="15">
      <c r="A39" s="128" t="s">
        <v>1282</v>
      </c>
      <c r="B39" s="44" t="s">
        <v>1283</v>
      </c>
      <c r="C39" s="44" t="s">
        <v>1284</v>
      </c>
      <c r="D39" s="50">
        <v>50000</v>
      </c>
      <c r="E39" s="227">
        <v>50000</v>
      </c>
    </row>
    <row r="40" spans="1:5" ht="15">
      <c r="A40" s="128" t="s">
        <v>1285</v>
      </c>
      <c r="B40" s="44" t="s">
        <v>1286</v>
      </c>
      <c r="C40" s="44" t="s">
        <v>3422</v>
      </c>
      <c r="D40" s="50">
        <v>42922</v>
      </c>
      <c r="E40" s="227">
        <v>42922</v>
      </c>
    </row>
    <row r="41" spans="1:5" ht="15">
      <c r="A41" s="128" t="s">
        <v>1287</v>
      </c>
      <c r="B41" s="44" t="s">
        <v>1288</v>
      </c>
      <c r="C41" s="44" t="s">
        <v>3423</v>
      </c>
      <c r="D41" s="50">
        <v>50000</v>
      </c>
      <c r="E41" s="227">
        <v>50000</v>
      </c>
    </row>
    <row r="42" spans="1:5" ht="25.5">
      <c r="A42" s="128" t="s">
        <v>1289</v>
      </c>
      <c r="B42" s="44" t="s">
        <v>1281</v>
      </c>
      <c r="C42" s="44" t="s">
        <v>3424</v>
      </c>
      <c r="D42" s="50">
        <v>50000</v>
      </c>
      <c r="E42" s="227">
        <v>50000</v>
      </c>
    </row>
    <row r="43" spans="1:5" ht="25.5">
      <c r="A43" s="128" t="s">
        <v>1290</v>
      </c>
      <c r="B43" s="44" t="s">
        <v>1249</v>
      </c>
      <c r="C43" s="44" t="s">
        <v>1291</v>
      </c>
      <c r="D43" s="50">
        <v>50000</v>
      </c>
      <c r="E43" s="227">
        <v>50000</v>
      </c>
    </row>
    <row r="44" spans="1:5" ht="15">
      <c r="A44" s="128" t="s">
        <v>1292</v>
      </c>
      <c r="B44" s="44" t="s">
        <v>1293</v>
      </c>
      <c r="C44" s="44" t="s">
        <v>1294</v>
      </c>
      <c r="D44" s="50">
        <v>50000</v>
      </c>
      <c r="E44" s="227">
        <v>50000</v>
      </c>
    </row>
    <row r="45" spans="1:5" ht="15">
      <c r="A45" s="128" t="s">
        <v>1295</v>
      </c>
      <c r="B45" s="44" t="s">
        <v>1296</v>
      </c>
      <c r="C45" s="44" t="s">
        <v>3425</v>
      </c>
      <c r="D45" s="50">
        <v>50000</v>
      </c>
      <c r="E45" s="227">
        <v>50000</v>
      </c>
    </row>
    <row r="46" spans="1:5" ht="15">
      <c r="A46" s="128" t="s">
        <v>1297</v>
      </c>
      <c r="B46" s="44" t="s">
        <v>1298</v>
      </c>
      <c r="C46" s="44" t="s">
        <v>3426</v>
      </c>
      <c r="D46" s="50">
        <v>50000</v>
      </c>
      <c r="E46" s="227">
        <v>50000</v>
      </c>
    </row>
    <row r="47" spans="1:5" ht="15">
      <c r="A47" s="128" t="s">
        <v>1299</v>
      </c>
      <c r="B47" s="44" t="s">
        <v>1300</v>
      </c>
      <c r="C47" s="44" t="s">
        <v>3427</v>
      </c>
      <c r="D47" s="50">
        <v>50000</v>
      </c>
      <c r="E47" s="227">
        <v>50000</v>
      </c>
    </row>
    <row r="48" spans="1:5" ht="15">
      <c r="A48" s="128" t="s">
        <v>1301</v>
      </c>
      <c r="B48" s="44" t="s">
        <v>1302</v>
      </c>
      <c r="C48" s="44" t="s">
        <v>1303</v>
      </c>
      <c r="D48" s="50">
        <v>50000</v>
      </c>
      <c r="E48" s="227">
        <v>50000</v>
      </c>
    </row>
    <row r="49" spans="1:5" ht="25.5">
      <c r="A49" s="128" t="s">
        <v>1304</v>
      </c>
      <c r="B49" s="44" t="s">
        <v>1249</v>
      </c>
      <c r="C49" s="44" t="s">
        <v>1305</v>
      </c>
      <c r="D49" s="50">
        <v>50000</v>
      </c>
      <c r="E49" s="227">
        <v>50000</v>
      </c>
    </row>
    <row r="50" spans="1:5" ht="25.5">
      <c r="A50" s="128" t="s">
        <v>1306</v>
      </c>
      <c r="B50" s="44" t="s">
        <v>1249</v>
      </c>
      <c r="C50" s="44" t="s">
        <v>1307</v>
      </c>
      <c r="D50" s="50">
        <v>50000</v>
      </c>
      <c r="E50" s="227">
        <v>50000</v>
      </c>
    </row>
    <row r="51" spans="1:5" ht="25.5">
      <c r="A51" s="128" t="s">
        <v>1308</v>
      </c>
      <c r="B51" s="44" t="s">
        <v>1249</v>
      </c>
      <c r="C51" s="44" t="s">
        <v>1309</v>
      </c>
      <c r="D51" s="50">
        <v>50000</v>
      </c>
      <c r="E51" s="227">
        <v>50000</v>
      </c>
    </row>
    <row r="52" spans="1:5" ht="15">
      <c r="A52" s="128" t="s">
        <v>1310</v>
      </c>
      <c r="B52" s="44" t="s">
        <v>1311</v>
      </c>
      <c r="C52" s="44" t="s">
        <v>3428</v>
      </c>
      <c r="D52" s="50">
        <v>25350</v>
      </c>
      <c r="E52" s="227">
        <v>25350</v>
      </c>
    </row>
    <row r="53" spans="1:5" ht="25.5">
      <c r="A53" s="128" t="s">
        <v>1312</v>
      </c>
      <c r="B53" s="44" t="s">
        <v>1249</v>
      </c>
      <c r="C53" s="44" t="s">
        <v>1313</v>
      </c>
      <c r="D53" s="50">
        <v>50000</v>
      </c>
      <c r="E53" s="227">
        <v>50000</v>
      </c>
    </row>
    <row r="54" spans="1:5" ht="25.5">
      <c r="A54" s="128" t="s">
        <v>1314</v>
      </c>
      <c r="B54" s="44" t="s">
        <v>1249</v>
      </c>
      <c r="C54" s="44" t="s">
        <v>1315</v>
      </c>
      <c r="D54" s="50">
        <v>50000</v>
      </c>
      <c r="E54" s="227">
        <v>50000</v>
      </c>
    </row>
    <row r="55" spans="1:5" ht="15">
      <c r="A55" s="128" t="s">
        <v>1316</v>
      </c>
      <c r="B55" s="44" t="s">
        <v>1317</v>
      </c>
      <c r="C55" s="44" t="s">
        <v>3429</v>
      </c>
      <c r="D55" s="92">
        <v>38300</v>
      </c>
      <c r="E55" s="228">
        <v>38300</v>
      </c>
    </row>
    <row r="56" spans="1:5" ht="15">
      <c r="A56" s="128" t="s">
        <v>1318</v>
      </c>
      <c r="B56" s="44" t="s">
        <v>1319</v>
      </c>
      <c r="C56" s="44" t="s">
        <v>3430</v>
      </c>
      <c r="D56" s="50">
        <v>50000</v>
      </c>
      <c r="E56" s="227">
        <v>50000</v>
      </c>
    </row>
    <row r="57" spans="1:5" ht="15">
      <c r="A57" s="128" t="s">
        <v>1320</v>
      </c>
      <c r="B57" s="44" t="s">
        <v>1321</v>
      </c>
      <c r="C57" s="44" t="s">
        <v>3431</v>
      </c>
      <c r="D57" s="50">
        <v>46123</v>
      </c>
      <c r="E57" s="227">
        <v>46123</v>
      </c>
    </row>
    <row r="58" spans="1:5" ht="15">
      <c r="A58" s="128" t="s">
        <v>1322</v>
      </c>
      <c r="B58" s="44" t="s">
        <v>1323</v>
      </c>
      <c r="C58" s="44" t="s">
        <v>3432</v>
      </c>
      <c r="D58" s="50">
        <v>50000</v>
      </c>
      <c r="E58" s="227">
        <v>50000</v>
      </c>
    </row>
    <row r="59" spans="1:5" ht="15">
      <c r="A59" s="128" t="s">
        <v>1324</v>
      </c>
      <c r="B59" s="44" t="s">
        <v>1325</v>
      </c>
      <c r="C59" s="44" t="s">
        <v>3433</v>
      </c>
      <c r="D59" s="50">
        <v>45687</v>
      </c>
      <c r="E59" s="227">
        <v>45687</v>
      </c>
    </row>
    <row r="60" spans="1:5" ht="25.5">
      <c r="A60" s="98" t="s">
        <v>1561</v>
      </c>
      <c r="B60" s="44" t="s">
        <v>67</v>
      </c>
      <c r="C60" s="44" t="s">
        <v>1562</v>
      </c>
      <c r="D60" s="50">
        <v>1000000</v>
      </c>
      <c r="E60" s="227">
        <v>1000000</v>
      </c>
    </row>
    <row r="61" spans="1:5" ht="15">
      <c r="A61" s="98" t="s">
        <v>1563</v>
      </c>
      <c r="B61" s="57" t="s">
        <v>528</v>
      </c>
      <c r="C61" s="44" t="s">
        <v>1564</v>
      </c>
      <c r="D61" s="50">
        <v>1000000</v>
      </c>
      <c r="E61" s="227">
        <v>1000000</v>
      </c>
    </row>
    <row r="62" spans="1:5" ht="15">
      <c r="A62" s="98" t="s">
        <v>1565</v>
      </c>
      <c r="B62" s="57" t="s">
        <v>1566</v>
      </c>
      <c r="C62" s="44" t="s">
        <v>1567</v>
      </c>
      <c r="D62" s="50">
        <v>1000000</v>
      </c>
      <c r="E62" s="227">
        <v>1000000</v>
      </c>
    </row>
    <row r="63" spans="1:5" ht="25.5">
      <c r="A63" s="98" t="s">
        <v>1568</v>
      </c>
      <c r="B63" s="57" t="s">
        <v>76</v>
      </c>
      <c r="C63" s="44" t="s">
        <v>1569</v>
      </c>
      <c r="D63" s="50">
        <v>1000000</v>
      </c>
      <c r="E63" s="227">
        <v>1000000</v>
      </c>
    </row>
    <row r="64" spans="1:5" ht="15">
      <c r="A64" s="98" t="s">
        <v>1326</v>
      </c>
      <c r="B64" s="44" t="s">
        <v>19</v>
      </c>
      <c r="C64" s="57" t="s">
        <v>20</v>
      </c>
      <c r="D64" s="50">
        <v>60000</v>
      </c>
      <c r="E64" s="227">
        <v>60000</v>
      </c>
    </row>
    <row r="65" spans="1:5" ht="15">
      <c r="A65" s="98" t="s">
        <v>1327</v>
      </c>
      <c r="B65" s="44" t="s">
        <v>21</v>
      </c>
      <c r="C65" s="44" t="s">
        <v>22</v>
      </c>
      <c r="D65" s="50">
        <v>35000</v>
      </c>
      <c r="E65" s="227">
        <v>35000</v>
      </c>
    </row>
    <row r="66" spans="1:5" ht="15">
      <c r="A66" s="98" t="s">
        <v>1328</v>
      </c>
      <c r="B66" s="44" t="s">
        <v>3</v>
      </c>
      <c r="C66" s="44" t="s">
        <v>1329</v>
      </c>
      <c r="D66" s="50">
        <v>80000</v>
      </c>
      <c r="E66" s="227">
        <v>80000</v>
      </c>
    </row>
    <row r="67" spans="1:5" ht="25.5">
      <c r="A67" s="98" t="s">
        <v>1330</v>
      </c>
      <c r="B67" s="44" t="s">
        <v>1</v>
      </c>
      <c r="C67" s="44" t="s">
        <v>507</v>
      </c>
      <c r="D67" s="50">
        <v>80000</v>
      </c>
      <c r="E67" s="227">
        <v>80000</v>
      </c>
    </row>
    <row r="68" spans="1:5" ht="25.5">
      <c r="A68" s="98" t="s">
        <v>1331</v>
      </c>
      <c r="B68" s="44" t="s">
        <v>6</v>
      </c>
      <c r="C68" s="44" t="s">
        <v>1332</v>
      </c>
      <c r="D68" s="50">
        <v>80000</v>
      </c>
      <c r="E68" s="227">
        <v>80000</v>
      </c>
    </row>
    <row r="69" spans="1:5" ht="25.5">
      <c r="A69" s="98" t="s">
        <v>1333</v>
      </c>
      <c r="B69" s="44" t="s">
        <v>8</v>
      </c>
      <c r="C69" s="44" t="s">
        <v>9</v>
      </c>
      <c r="D69" s="50">
        <v>80000</v>
      </c>
      <c r="E69" s="227">
        <v>80000</v>
      </c>
    </row>
    <row r="70" spans="1:5" ht="25.5">
      <c r="A70" s="98" t="s">
        <v>1334</v>
      </c>
      <c r="B70" s="44" t="s">
        <v>10</v>
      </c>
      <c r="C70" s="44" t="s">
        <v>1335</v>
      </c>
      <c r="D70" s="50">
        <v>80000</v>
      </c>
      <c r="E70" s="227">
        <v>80000</v>
      </c>
    </row>
    <row r="71" spans="1:5" ht="15">
      <c r="A71" s="98" t="s">
        <v>1336</v>
      </c>
      <c r="B71" s="44" t="s">
        <v>29</v>
      </c>
      <c r="C71" s="44" t="s">
        <v>506</v>
      </c>
      <c r="D71" s="50">
        <v>80000</v>
      </c>
      <c r="E71" s="227">
        <v>80000</v>
      </c>
    </row>
    <row r="72" spans="1:5" ht="25.5">
      <c r="A72" s="98" t="s">
        <v>1337</v>
      </c>
      <c r="B72" s="44" t="s">
        <v>27</v>
      </c>
      <c r="C72" s="44" t="s">
        <v>28</v>
      </c>
      <c r="D72" s="50">
        <v>80000</v>
      </c>
      <c r="E72" s="227">
        <f>80000-27383.08</f>
        <v>52616.92</v>
      </c>
    </row>
    <row r="73" spans="1:5" ht="15">
      <c r="A73" s="98" t="s">
        <v>1338</v>
      </c>
      <c r="B73" s="44" t="s">
        <v>25</v>
      </c>
      <c r="C73" s="44" t="s">
        <v>105</v>
      </c>
      <c r="D73" s="50">
        <v>80000</v>
      </c>
      <c r="E73" s="227">
        <v>80000</v>
      </c>
    </row>
    <row r="74" spans="1:5" ht="15">
      <c r="A74" s="98" t="s">
        <v>1339</v>
      </c>
      <c r="B74" s="44" t="s">
        <v>12</v>
      </c>
      <c r="C74" s="44" t="s">
        <v>13</v>
      </c>
      <c r="D74" s="50">
        <v>80000</v>
      </c>
      <c r="E74" s="227">
        <v>80000</v>
      </c>
    </row>
    <row r="75" spans="1:5" ht="15">
      <c r="A75" s="98" t="s">
        <v>1340</v>
      </c>
      <c r="B75" s="44" t="s">
        <v>14</v>
      </c>
      <c r="C75" s="44" t="s">
        <v>15</v>
      </c>
      <c r="D75" s="50">
        <v>80000</v>
      </c>
      <c r="E75" s="227">
        <v>80000</v>
      </c>
    </row>
    <row r="76" spans="1:5" ht="25.5">
      <c r="A76" s="98" t="s">
        <v>1341</v>
      </c>
      <c r="B76" s="44" t="s">
        <v>30</v>
      </c>
      <c r="C76" s="44" t="s">
        <v>511</v>
      </c>
      <c r="D76" s="50">
        <v>80000</v>
      </c>
      <c r="E76" s="227">
        <v>80000</v>
      </c>
    </row>
    <row r="77" spans="1:5" ht="25.5">
      <c r="A77" s="98" t="s">
        <v>1342</v>
      </c>
      <c r="B77" s="44" t="s">
        <v>37</v>
      </c>
      <c r="C77" s="44" t="s">
        <v>508</v>
      </c>
      <c r="D77" s="50">
        <v>80000</v>
      </c>
      <c r="E77" s="227">
        <v>80000</v>
      </c>
    </row>
    <row r="78" spans="1:5" ht="25.5">
      <c r="A78" s="98" t="s">
        <v>1343</v>
      </c>
      <c r="B78" s="44" t="s">
        <v>16</v>
      </c>
      <c r="C78" s="44" t="s">
        <v>1344</v>
      </c>
      <c r="D78" s="50">
        <v>80000</v>
      </c>
      <c r="E78" s="227">
        <v>80000</v>
      </c>
    </row>
    <row r="79" spans="1:5" ht="15">
      <c r="A79" s="98" t="s">
        <v>1345</v>
      </c>
      <c r="B79" s="44" t="s">
        <v>2</v>
      </c>
      <c r="C79" s="44" t="s">
        <v>1346</v>
      </c>
      <c r="D79" s="50">
        <v>80000</v>
      </c>
      <c r="E79" s="227">
        <v>80000</v>
      </c>
    </row>
    <row r="80" spans="1:5" ht="25.5">
      <c r="A80" s="98" t="s">
        <v>1347</v>
      </c>
      <c r="B80" s="44" t="s">
        <v>39</v>
      </c>
      <c r="C80" s="44" t="s">
        <v>1348</v>
      </c>
      <c r="D80" s="50">
        <v>80000</v>
      </c>
      <c r="E80" s="227">
        <v>80000</v>
      </c>
    </row>
    <row r="81" spans="1:5" ht="25.5">
      <c r="A81" s="98" t="s">
        <v>1349</v>
      </c>
      <c r="B81" s="44" t="s">
        <v>33</v>
      </c>
      <c r="C81" s="44" t="s">
        <v>1350</v>
      </c>
      <c r="D81" s="50">
        <v>80000</v>
      </c>
      <c r="E81" s="227">
        <v>80000</v>
      </c>
    </row>
    <row r="82" spans="1:5" ht="25.5">
      <c r="A82" s="98" t="s">
        <v>1351</v>
      </c>
      <c r="B82" s="44" t="s">
        <v>34</v>
      </c>
      <c r="C82" s="44" t="s">
        <v>509</v>
      </c>
      <c r="D82" s="50">
        <v>80000</v>
      </c>
      <c r="E82" s="227">
        <v>80000</v>
      </c>
    </row>
    <row r="83" spans="1:5" ht="25.5">
      <c r="A83" s="98" t="s">
        <v>1352</v>
      </c>
      <c r="B83" s="44" t="s">
        <v>106</v>
      </c>
      <c r="C83" s="44" t="s">
        <v>1353</v>
      </c>
      <c r="D83" s="50">
        <v>80000</v>
      </c>
      <c r="E83" s="227">
        <v>80000</v>
      </c>
    </row>
    <row r="84" spans="1:5" ht="25.5">
      <c r="A84" s="98" t="s">
        <v>1354</v>
      </c>
      <c r="B84" s="44" t="s">
        <v>31</v>
      </c>
      <c r="C84" s="44" t="s">
        <v>32</v>
      </c>
      <c r="D84" s="50">
        <v>80000</v>
      </c>
      <c r="E84" s="227">
        <v>80000</v>
      </c>
    </row>
    <row r="85" spans="1:5" ht="25.5">
      <c r="A85" s="98" t="s">
        <v>1355</v>
      </c>
      <c r="B85" s="44" t="s">
        <v>7</v>
      </c>
      <c r="C85" s="44" t="s">
        <v>1356</v>
      </c>
      <c r="D85" s="50">
        <v>50000</v>
      </c>
      <c r="E85" s="227">
        <v>50000</v>
      </c>
    </row>
    <row r="86" spans="1:5" ht="25.5">
      <c r="A86" s="98" t="s">
        <v>1357</v>
      </c>
      <c r="B86" s="44" t="s">
        <v>17</v>
      </c>
      <c r="C86" s="44" t="s">
        <v>18</v>
      </c>
      <c r="D86" s="50">
        <v>77000</v>
      </c>
      <c r="E86" s="227">
        <v>77000</v>
      </c>
    </row>
    <row r="87" spans="1:5" ht="15">
      <c r="A87" s="98" t="s">
        <v>1358</v>
      </c>
      <c r="B87" s="44" t="s">
        <v>510</v>
      </c>
      <c r="C87" s="44" t="s">
        <v>38</v>
      </c>
      <c r="D87" s="50">
        <v>80000</v>
      </c>
      <c r="E87" s="227">
        <v>80000</v>
      </c>
    </row>
    <row r="88" spans="1:5" ht="15">
      <c r="A88" s="98" t="s">
        <v>1359</v>
      </c>
      <c r="B88" s="44" t="s">
        <v>107</v>
      </c>
      <c r="C88" s="44" t="s">
        <v>1360</v>
      </c>
      <c r="D88" s="50">
        <v>80000</v>
      </c>
      <c r="E88" s="227">
        <v>80000</v>
      </c>
    </row>
    <row r="89" spans="1:5" ht="25.5">
      <c r="A89" s="98" t="s">
        <v>1361</v>
      </c>
      <c r="B89" s="44" t="s">
        <v>5</v>
      </c>
      <c r="C89" s="44" t="s">
        <v>1362</v>
      </c>
      <c r="D89" s="50">
        <v>59500</v>
      </c>
      <c r="E89" s="227">
        <v>59500</v>
      </c>
    </row>
    <row r="90" spans="1:5" ht="15">
      <c r="A90" s="98" t="s">
        <v>1363</v>
      </c>
      <c r="B90" s="44" t="s">
        <v>23</v>
      </c>
      <c r="C90" s="44" t="s">
        <v>24</v>
      </c>
      <c r="D90" s="50">
        <v>80000</v>
      </c>
      <c r="E90" s="227">
        <v>80000</v>
      </c>
    </row>
    <row r="91" spans="1:5" ht="25.5">
      <c r="A91" s="98" t="s">
        <v>1364</v>
      </c>
      <c r="B91" s="44" t="s">
        <v>40</v>
      </c>
      <c r="C91" s="44" t="s">
        <v>1365</v>
      </c>
      <c r="D91" s="50">
        <v>80000</v>
      </c>
      <c r="E91" s="227">
        <v>80000</v>
      </c>
    </row>
    <row r="92" spans="1:5" ht="15">
      <c r="A92" s="98" t="s">
        <v>1366</v>
      </c>
      <c r="B92" s="44" t="s">
        <v>35</v>
      </c>
      <c r="C92" s="44" t="s">
        <v>1367</v>
      </c>
      <c r="D92" s="50">
        <v>80000</v>
      </c>
      <c r="E92" s="227">
        <v>80000</v>
      </c>
    </row>
    <row r="93" spans="1:5" ht="25.5">
      <c r="A93" s="98" t="s">
        <v>1368</v>
      </c>
      <c r="B93" s="44" t="s">
        <v>26</v>
      </c>
      <c r="C93" s="44" t="s">
        <v>1369</v>
      </c>
      <c r="D93" s="50">
        <v>80000</v>
      </c>
      <c r="E93" s="227">
        <v>80000</v>
      </c>
    </row>
    <row r="94" spans="1:5" ht="25.5">
      <c r="A94" s="98" t="s">
        <v>1370</v>
      </c>
      <c r="B94" s="44" t="s">
        <v>36</v>
      </c>
      <c r="C94" s="44" t="s">
        <v>1371</v>
      </c>
      <c r="D94" s="50">
        <v>77000</v>
      </c>
      <c r="E94" s="227">
        <v>77000</v>
      </c>
    </row>
    <row r="95" spans="1:5" ht="25.5">
      <c r="A95" s="98" t="s">
        <v>1372</v>
      </c>
      <c r="B95" s="44" t="s">
        <v>4</v>
      </c>
      <c r="C95" s="44" t="s">
        <v>1373</v>
      </c>
      <c r="D95" s="50">
        <v>80000</v>
      </c>
      <c r="E95" s="227">
        <v>80000</v>
      </c>
    </row>
    <row r="96" spans="1:5" ht="15">
      <c r="A96" s="98" t="s">
        <v>1374</v>
      </c>
      <c r="B96" s="44" t="s">
        <v>41</v>
      </c>
      <c r="C96" s="44" t="s">
        <v>1375</v>
      </c>
      <c r="D96" s="50">
        <v>80000</v>
      </c>
      <c r="E96" s="227">
        <v>80000</v>
      </c>
    </row>
    <row r="97" spans="1:5" ht="25.5">
      <c r="A97" s="98" t="s">
        <v>1376</v>
      </c>
      <c r="B97" s="44" t="s">
        <v>11</v>
      </c>
      <c r="C97" s="44" t="s">
        <v>1377</v>
      </c>
      <c r="D97" s="50">
        <v>60200</v>
      </c>
      <c r="E97" s="227">
        <v>60200</v>
      </c>
    </row>
    <row r="98" spans="1:5" ht="15">
      <c r="A98" s="128" t="s">
        <v>1570</v>
      </c>
      <c r="B98" s="44" t="s">
        <v>1571</v>
      </c>
      <c r="C98" s="44" t="s">
        <v>1572</v>
      </c>
      <c r="D98" s="50">
        <v>83700</v>
      </c>
      <c r="E98" s="227">
        <v>83700</v>
      </c>
    </row>
    <row r="99" spans="1:5" ht="15">
      <c r="A99" s="128" t="s">
        <v>1573</v>
      </c>
      <c r="B99" s="44" t="s">
        <v>1574</v>
      </c>
      <c r="C99" s="44" t="s">
        <v>1575</v>
      </c>
      <c r="D99" s="50">
        <v>97200</v>
      </c>
      <c r="E99" s="227">
        <v>97200</v>
      </c>
    </row>
    <row r="100" spans="1:5" ht="25.5">
      <c r="A100" s="98" t="s">
        <v>1576</v>
      </c>
      <c r="B100" s="44" t="s">
        <v>43</v>
      </c>
      <c r="C100" s="44" t="s">
        <v>110</v>
      </c>
      <c r="D100" s="50">
        <v>25000</v>
      </c>
      <c r="E100" s="227">
        <v>25000</v>
      </c>
    </row>
    <row r="101" spans="1:5" ht="15">
      <c r="A101" s="98" t="s">
        <v>1577</v>
      </c>
      <c r="B101" s="44" t="s">
        <v>95</v>
      </c>
      <c r="C101" s="44" t="s">
        <v>112</v>
      </c>
      <c r="D101" s="50">
        <v>50000</v>
      </c>
      <c r="E101" s="227">
        <v>50000</v>
      </c>
    </row>
    <row r="102" spans="1:5" ht="15">
      <c r="A102" s="98" t="s">
        <v>1578</v>
      </c>
      <c r="B102" s="44" t="s">
        <v>103</v>
      </c>
      <c r="C102" s="44" t="s">
        <v>117</v>
      </c>
      <c r="D102" s="50">
        <v>60000</v>
      </c>
      <c r="E102" s="227">
        <v>60000</v>
      </c>
    </row>
    <row r="103" spans="1:5" ht="15">
      <c r="A103" s="98" t="s">
        <v>1579</v>
      </c>
      <c r="B103" s="44" t="s">
        <v>98</v>
      </c>
      <c r="C103" s="44" t="s">
        <v>114</v>
      </c>
      <c r="D103" s="50">
        <v>60000</v>
      </c>
      <c r="E103" s="227">
        <v>60000</v>
      </c>
    </row>
    <row r="104" spans="1:5" ht="25.5">
      <c r="A104" s="98" t="s">
        <v>1580</v>
      </c>
      <c r="B104" s="44" t="s">
        <v>49</v>
      </c>
      <c r="C104" s="44" t="s">
        <v>115</v>
      </c>
      <c r="D104" s="50">
        <v>25000</v>
      </c>
      <c r="E104" s="227">
        <v>25000</v>
      </c>
    </row>
    <row r="105" spans="1:5" ht="25.5">
      <c r="A105" s="98" t="s">
        <v>1581</v>
      </c>
      <c r="B105" s="44" t="s">
        <v>73</v>
      </c>
      <c r="C105" s="44" t="s">
        <v>1582</v>
      </c>
      <c r="D105" s="50">
        <v>60000</v>
      </c>
      <c r="E105" s="227">
        <v>60000</v>
      </c>
    </row>
    <row r="106" spans="1:5" ht="15">
      <c r="A106" s="98" t="s">
        <v>1583</v>
      </c>
      <c r="B106" s="44" t="s">
        <v>51</v>
      </c>
      <c r="C106" s="44" t="s">
        <v>50</v>
      </c>
      <c r="D106" s="50">
        <v>60000</v>
      </c>
      <c r="E106" s="227">
        <v>60000</v>
      </c>
    </row>
    <row r="107" spans="1:5" ht="25.5">
      <c r="A107" s="98" t="s">
        <v>1584</v>
      </c>
      <c r="B107" s="44" t="s">
        <v>72</v>
      </c>
      <c r="C107" s="44" t="s">
        <v>1585</v>
      </c>
      <c r="D107" s="50">
        <v>50000</v>
      </c>
      <c r="E107" s="227">
        <v>50000</v>
      </c>
    </row>
    <row r="108" spans="1:5" ht="25.5">
      <c r="A108" s="98" t="s">
        <v>1586</v>
      </c>
      <c r="B108" s="44" t="s">
        <v>56</v>
      </c>
      <c r="C108" s="44" t="s">
        <v>1587</v>
      </c>
      <c r="D108" s="50">
        <v>50000</v>
      </c>
      <c r="E108" s="227">
        <v>50000</v>
      </c>
    </row>
    <row r="109" spans="1:5" ht="15">
      <c r="A109" s="98" t="s">
        <v>1588</v>
      </c>
      <c r="B109" s="44" t="s">
        <v>1589</v>
      </c>
      <c r="C109" s="44" t="s">
        <v>1590</v>
      </c>
      <c r="D109" s="50">
        <v>60000</v>
      </c>
      <c r="E109" s="227">
        <v>60000</v>
      </c>
    </row>
    <row r="110" spans="1:5" ht="25.5">
      <c r="A110" s="98" t="s">
        <v>1591</v>
      </c>
      <c r="B110" s="44" t="s">
        <v>67</v>
      </c>
      <c r="C110" s="44" t="s">
        <v>113</v>
      </c>
      <c r="D110" s="50">
        <v>60000</v>
      </c>
      <c r="E110" s="227">
        <v>60000</v>
      </c>
    </row>
    <row r="111" spans="1:5" ht="25.5">
      <c r="A111" s="98" t="s">
        <v>1592</v>
      </c>
      <c r="B111" s="44" t="s">
        <v>53</v>
      </c>
      <c r="C111" s="44" t="s">
        <v>1593</v>
      </c>
      <c r="D111" s="50">
        <v>50000</v>
      </c>
      <c r="E111" s="227">
        <v>50000</v>
      </c>
    </row>
    <row r="112" spans="1:5" ht="38.25">
      <c r="A112" s="98" t="s">
        <v>1594</v>
      </c>
      <c r="B112" s="44" t="s">
        <v>42</v>
      </c>
      <c r="C112" s="44" t="s">
        <v>1595</v>
      </c>
      <c r="D112" s="50">
        <v>60000</v>
      </c>
      <c r="E112" s="227">
        <v>60000</v>
      </c>
    </row>
    <row r="113" spans="1:5" ht="15">
      <c r="A113" s="98" t="s">
        <v>1596</v>
      </c>
      <c r="B113" s="44" t="s">
        <v>65</v>
      </c>
      <c r="C113" s="44" t="s">
        <v>1597</v>
      </c>
      <c r="D113" s="50">
        <v>60000</v>
      </c>
      <c r="E113" s="227">
        <v>60000</v>
      </c>
    </row>
    <row r="114" spans="1:5" ht="15">
      <c r="A114" s="98" t="s">
        <v>1598</v>
      </c>
      <c r="B114" s="44" t="s">
        <v>108</v>
      </c>
      <c r="C114" s="44" t="s">
        <v>50</v>
      </c>
      <c r="D114" s="50">
        <v>60000</v>
      </c>
      <c r="E114" s="227">
        <v>60000</v>
      </c>
    </row>
    <row r="115" spans="1:5" ht="25.5">
      <c r="A115" s="98" t="s">
        <v>1599</v>
      </c>
      <c r="B115" s="44" t="s">
        <v>100</v>
      </c>
      <c r="C115" s="44" t="s">
        <v>1600</v>
      </c>
      <c r="D115" s="50">
        <v>24900</v>
      </c>
      <c r="E115" s="227">
        <v>24900</v>
      </c>
    </row>
    <row r="116" spans="1:5" ht="15">
      <c r="A116" s="98" t="s">
        <v>1601</v>
      </c>
      <c r="B116" s="44" t="s">
        <v>69</v>
      </c>
      <c r="C116" s="44" t="s">
        <v>1602</v>
      </c>
      <c r="D116" s="50">
        <v>60000</v>
      </c>
      <c r="E116" s="227">
        <v>60000</v>
      </c>
    </row>
    <row r="117" spans="1:5" ht="15">
      <c r="A117" s="98" t="s">
        <v>1603</v>
      </c>
      <c r="B117" s="44" t="s">
        <v>58</v>
      </c>
      <c r="C117" s="44" t="s">
        <v>1604</v>
      </c>
      <c r="D117" s="50">
        <v>60000</v>
      </c>
      <c r="E117" s="227">
        <v>60000</v>
      </c>
    </row>
    <row r="118" spans="1:5" ht="25.5">
      <c r="A118" s="98" t="s">
        <v>1605</v>
      </c>
      <c r="B118" s="44" t="s">
        <v>97</v>
      </c>
      <c r="C118" s="44" t="s">
        <v>1606</v>
      </c>
      <c r="D118" s="50">
        <v>60000</v>
      </c>
      <c r="E118" s="227">
        <v>60000</v>
      </c>
    </row>
    <row r="119" spans="1:5" ht="15">
      <c r="A119" s="98" t="s">
        <v>1607</v>
      </c>
      <c r="B119" s="44" t="s">
        <v>102</v>
      </c>
      <c r="C119" s="44" t="s">
        <v>1608</v>
      </c>
      <c r="D119" s="50">
        <v>60000</v>
      </c>
      <c r="E119" s="227">
        <v>60000</v>
      </c>
    </row>
    <row r="120" spans="1:5" ht="38.25">
      <c r="A120" s="98" t="s">
        <v>1609</v>
      </c>
      <c r="B120" s="44" t="s">
        <v>228</v>
      </c>
      <c r="C120" s="44" t="s">
        <v>1610</v>
      </c>
      <c r="D120" s="50">
        <v>40000</v>
      </c>
      <c r="E120" s="227">
        <v>40000</v>
      </c>
    </row>
    <row r="121" spans="1:5" ht="15">
      <c r="A121" s="98" t="s">
        <v>1611</v>
      </c>
      <c r="B121" s="44" t="s">
        <v>66</v>
      </c>
      <c r="C121" s="44" t="s">
        <v>50</v>
      </c>
      <c r="D121" s="50">
        <v>50000</v>
      </c>
      <c r="E121" s="227">
        <v>50000</v>
      </c>
    </row>
    <row r="122" spans="1:5" ht="38.25">
      <c r="A122" s="98" t="s">
        <v>1612</v>
      </c>
      <c r="B122" s="44" t="s">
        <v>229</v>
      </c>
      <c r="C122" s="44" t="s">
        <v>1613</v>
      </c>
      <c r="D122" s="50">
        <v>32700</v>
      </c>
      <c r="E122" s="227">
        <v>32700</v>
      </c>
    </row>
    <row r="123" spans="1:5" ht="25.5">
      <c r="A123" s="98" t="s">
        <v>1614</v>
      </c>
      <c r="B123" s="44" t="s">
        <v>512</v>
      </c>
      <c r="C123" s="44" t="s">
        <v>513</v>
      </c>
      <c r="D123" s="50">
        <v>49900</v>
      </c>
      <c r="E123" s="227">
        <v>49900</v>
      </c>
    </row>
    <row r="124" spans="1:5" ht="21.75" customHeight="1">
      <c r="A124" s="98" t="s">
        <v>1615</v>
      </c>
      <c r="B124" s="44" t="s">
        <v>45</v>
      </c>
      <c r="C124" s="44" t="s">
        <v>116</v>
      </c>
      <c r="D124" s="50">
        <v>50000</v>
      </c>
      <c r="E124" s="227">
        <v>50000</v>
      </c>
    </row>
    <row r="125" spans="1:5" ht="25.5">
      <c r="A125" s="98" t="s">
        <v>1616</v>
      </c>
      <c r="B125" s="44" t="s">
        <v>1617</v>
      </c>
      <c r="C125" s="44" t="s">
        <v>1618</v>
      </c>
      <c r="D125" s="50">
        <v>60000</v>
      </c>
      <c r="E125" s="227">
        <v>60000</v>
      </c>
    </row>
    <row r="126" spans="1:5" ht="15">
      <c r="A126" s="98" t="s">
        <v>1619</v>
      </c>
      <c r="B126" s="44" t="s">
        <v>96</v>
      </c>
      <c r="C126" s="44" t="s">
        <v>1620</v>
      </c>
      <c r="D126" s="50">
        <v>60000</v>
      </c>
      <c r="E126" s="227">
        <v>60000</v>
      </c>
    </row>
    <row r="127" spans="1:5" ht="25.5">
      <c r="A127" s="98" t="s">
        <v>1621</v>
      </c>
      <c r="B127" s="44" t="s">
        <v>60</v>
      </c>
      <c r="C127" s="44" t="s">
        <v>1622</v>
      </c>
      <c r="D127" s="50">
        <v>30000</v>
      </c>
      <c r="E127" s="227">
        <v>30000</v>
      </c>
    </row>
    <row r="128" spans="1:5" ht="15">
      <c r="A128" s="98" t="s">
        <v>1623</v>
      </c>
      <c r="B128" s="44" t="s">
        <v>64</v>
      </c>
      <c r="C128" s="44" t="s">
        <v>515</v>
      </c>
      <c r="D128" s="50">
        <v>60000</v>
      </c>
      <c r="E128" s="227">
        <v>60000</v>
      </c>
    </row>
    <row r="129" spans="1:5" ht="25.5">
      <c r="A129" s="98" t="s">
        <v>1624</v>
      </c>
      <c r="B129" s="44" t="s">
        <v>60</v>
      </c>
      <c r="C129" s="44" t="s">
        <v>1625</v>
      </c>
      <c r="D129" s="50">
        <v>30000</v>
      </c>
      <c r="E129" s="227">
        <v>30000</v>
      </c>
    </row>
    <row r="130" spans="1:5" ht="15">
      <c r="A130" s="98" t="s">
        <v>1626</v>
      </c>
      <c r="B130" s="44" t="s">
        <v>52</v>
      </c>
      <c r="C130" s="44" t="s">
        <v>1627</v>
      </c>
      <c r="D130" s="50">
        <v>60000</v>
      </c>
      <c r="E130" s="227">
        <v>60000</v>
      </c>
    </row>
    <row r="131" spans="1:5" ht="25.5">
      <c r="A131" s="98" t="s">
        <v>1628</v>
      </c>
      <c r="B131" s="44" t="s">
        <v>101</v>
      </c>
      <c r="C131" s="44" t="s">
        <v>1629</v>
      </c>
      <c r="D131" s="50">
        <v>50000</v>
      </c>
      <c r="E131" s="227">
        <v>50000</v>
      </c>
    </row>
    <row r="132" spans="1:5" ht="25.5">
      <c r="A132" s="98" t="s">
        <v>1630</v>
      </c>
      <c r="B132" s="44" t="s">
        <v>44</v>
      </c>
      <c r="C132" s="44" t="s">
        <v>1631</v>
      </c>
      <c r="D132" s="50">
        <v>50000</v>
      </c>
      <c r="E132" s="227">
        <v>50000</v>
      </c>
    </row>
    <row r="133" spans="1:5" ht="25.5">
      <c r="A133" s="98" t="s">
        <v>1632</v>
      </c>
      <c r="B133" s="44" t="s">
        <v>68</v>
      </c>
      <c r="C133" s="44" t="s">
        <v>1633</v>
      </c>
      <c r="D133" s="50">
        <v>60000</v>
      </c>
      <c r="E133" s="227">
        <v>60000</v>
      </c>
    </row>
    <row r="134" spans="1:5" ht="15">
      <c r="A134" s="98" t="s">
        <v>1634</v>
      </c>
      <c r="B134" s="44" t="s">
        <v>61</v>
      </c>
      <c r="C134" s="44" t="s">
        <v>50</v>
      </c>
      <c r="D134" s="50">
        <v>60000</v>
      </c>
      <c r="E134" s="227">
        <f>60000-4555</f>
        <v>55445</v>
      </c>
    </row>
    <row r="135" spans="1:5" ht="15">
      <c r="A135" s="98" t="s">
        <v>1635</v>
      </c>
      <c r="B135" s="44" t="s">
        <v>74</v>
      </c>
      <c r="C135" s="44" t="s">
        <v>111</v>
      </c>
      <c r="D135" s="50">
        <v>35000</v>
      </c>
      <c r="E135" s="227">
        <v>35000</v>
      </c>
    </row>
    <row r="136" spans="1:5" ht="25.5">
      <c r="A136" s="98" t="s">
        <v>1636</v>
      </c>
      <c r="B136" s="44" t="s">
        <v>46</v>
      </c>
      <c r="C136" s="44" t="s">
        <v>1637</v>
      </c>
      <c r="D136" s="50">
        <v>40000</v>
      </c>
      <c r="E136" s="227">
        <v>40000</v>
      </c>
    </row>
    <row r="137" spans="1:5" ht="15">
      <c r="A137" s="98" t="s">
        <v>1638</v>
      </c>
      <c r="B137" s="44" t="s">
        <v>1639</v>
      </c>
      <c r="C137" s="44" t="s">
        <v>1640</v>
      </c>
      <c r="D137" s="50">
        <v>50000</v>
      </c>
      <c r="E137" s="227">
        <v>50000</v>
      </c>
    </row>
    <row r="138" spans="1:5" ht="25.5">
      <c r="A138" s="98" t="s">
        <v>1641</v>
      </c>
      <c r="B138" s="44" t="s">
        <v>99</v>
      </c>
      <c r="C138" s="44" t="s">
        <v>1642</v>
      </c>
      <c r="D138" s="50">
        <v>60000</v>
      </c>
      <c r="E138" s="227">
        <v>60000</v>
      </c>
    </row>
    <row r="139" spans="1:5" ht="25.5">
      <c r="A139" s="98" t="s">
        <v>1643</v>
      </c>
      <c r="B139" s="91" t="s">
        <v>512</v>
      </c>
      <c r="C139" s="44" t="s">
        <v>1644</v>
      </c>
      <c r="D139" s="50">
        <v>1765000</v>
      </c>
      <c r="E139" s="227">
        <v>1765000</v>
      </c>
    </row>
    <row r="140" spans="1:5" ht="15">
      <c r="A140" s="98" t="s">
        <v>1645</v>
      </c>
      <c r="B140" s="91" t="s">
        <v>1646</v>
      </c>
      <c r="C140" s="44" t="s">
        <v>1647</v>
      </c>
      <c r="D140" s="50">
        <v>2307000</v>
      </c>
      <c r="E140" s="227">
        <v>2307000</v>
      </c>
    </row>
    <row r="141" spans="1:5" ht="15">
      <c r="A141" s="98" t="s">
        <v>1648</v>
      </c>
      <c r="B141" s="91" t="s">
        <v>3110</v>
      </c>
      <c r="C141" s="44" t="s">
        <v>1649</v>
      </c>
      <c r="D141" s="50">
        <v>300000</v>
      </c>
      <c r="E141" s="227">
        <v>300000</v>
      </c>
    </row>
    <row r="142" spans="1:5" ht="25.5">
      <c r="A142" s="98" t="s">
        <v>1650</v>
      </c>
      <c r="B142" s="91" t="s">
        <v>230</v>
      </c>
      <c r="C142" s="44" t="s">
        <v>1651</v>
      </c>
      <c r="D142" s="50">
        <v>2772000</v>
      </c>
      <c r="E142" s="227">
        <v>2772000</v>
      </c>
    </row>
    <row r="143" spans="1:5" ht="15">
      <c r="A143" s="98" t="s">
        <v>1652</v>
      </c>
      <c r="B143" s="91" t="s">
        <v>739</v>
      </c>
      <c r="C143" s="44" t="s">
        <v>518</v>
      </c>
      <c r="D143" s="50">
        <v>300000</v>
      </c>
      <c r="E143" s="227">
        <v>300000</v>
      </c>
    </row>
    <row r="144" spans="1:5" ht="25.5">
      <c r="A144" s="98" t="s">
        <v>1653</v>
      </c>
      <c r="B144" s="91" t="s">
        <v>1654</v>
      </c>
      <c r="C144" s="44" t="s">
        <v>1655</v>
      </c>
      <c r="D144" s="50">
        <v>3000000</v>
      </c>
      <c r="E144" s="227">
        <v>3000000</v>
      </c>
    </row>
    <row r="145" spans="1:5" ht="15">
      <c r="A145" s="98" t="s">
        <v>1656</v>
      </c>
      <c r="B145" s="91" t="s">
        <v>1657</v>
      </c>
      <c r="C145" s="44" t="s">
        <v>1658</v>
      </c>
      <c r="D145" s="50">
        <v>300000</v>
      </c>
      <c r="E145" s="227">
        <v>300000</v>
      </c>
    </row>
    <row r="146" spans="1:5" ht="15">
      <c r="A146" s="98" t="s">
        <v>1659</v>
      </c>
      <c r="B146" s="91" t="s">
        <v>621</v>
      </c>
      <c r="C146" s="44" t="s">
        <v>1660</v>
      </c>
      <c r="D146" s="50">
        <v>2586000</v>
      </c>
      <c r="E146" s="227">
        <v>2586000</v>
      </c>
    </row>
    <row r="147" spans="1:5" ht="15">
      <c r="A147" s="229" t="s">
        <v>1378</v>
      </c>
      <c r="B147" s="44" t="s">
        <v>1379</v>
      </c>
      <c r="C147" s="44" t="s">
        <v>1380</v>
      </c>
      <c r="D147" s="50">
        <v>10000</v>
      </c>
      <c r="E147" s="227">
        <v>10000</v>
      </c>
    </row>
    <row r="148" spans="1:5" ht="25.5">
      <c r="A148" s="229" t="s">
        <v>1381</v>
      </c>
      <c r="B148" s="44" t="s">
        <v>1382</v>
      </c>
      <c r="C148" s="44" t="s">
        <v>1383</v>
      </c>
      <c r="D148" s="50">
        <v>20000</v>
      </c>
      <c r="E148" s="227">
        <v>20000</v>
      </c>
    </row>
    <row r="149" spans="1:5" ht="15">
      <c r="A149" s="229" t="s">
        <v>1384</v>
      </c>
      <c r="B149" s="44" t="s">
        <v>1385</v>
      </c>
      <c r="C149" s="44" t="s">
        <v>1386</v>
      </c>
      <c r="D149" s="50">
        <v>10000</v>
      </c>
      <c r="E149" s="227">
        <v>10000</v>
      </c>
    </row>
    <row r="150" spans="1:5" ht="15">
      <c r="A150" s="229" t="s">
        <v>1387</v>
      </c>
      <c r="B150" s="44" t="s">
        <v>67</v>
      </c>
      <c r="C150" s="44" t="s">
        <v>1388</v>
      </c>
      <c r="D150" s="50">
        <v>20000</v>
      </c>
      <c r="E150" s="227">
        <v>20000</v>
      </c>
    </row>
    <row r="151" spans="1:5" ht="15">
      <c r="A151" s="229" t="s">
        <v>1389</v>
      </c>
      <c r="B151" s="44" t="s">
        <v>121</v>
      </c>
      <c r="C151" s="44" t="s">
        <v>1390</v>
      </c>
      <c r="D151" s="50">
        <v>10000</v>
      </c>
      <c r="E151" s="227">
        <v>10000</v>
      </c>
    </row>
    <row r="152" spans="1:5" ht="15">
      <c r="A152" s="229" t="s">
        <v>1391</v>
      </c>
      <c r="B152" s="44" t="s">
        <v>3111</v>
      </c>
      <c r="C152" s="44" t="s">
        <v>1392</v>
      </c>
      <c r="D152" s="50">
        <v>20000</v>
      </c>
      <c r="E152" s="227">
        <v>20000</v>
      </c>
    </row>
    <row r="153" spans="1:5" ht="15">
      <c r="A153" s="229" t="s">
        <v>1393</v>
      </c>
      <c r="B153" s="44" t="s">
        <v>78</v>
      </c>
      <c r="C153" s="44" t="s">
        <v>1392</v>
      </c>
      <c r="D153" s="50">
        <v>10000</v>
      </c>
      <c r="E153" s="227">
        <v>10000</v>
      </c>
    </row>
    <row r="154" spans="1:5" ht="15">
      <c r="A154" s="229" t="s">
        <v>1394</v>
      </c>
      <c r="B154" s="44" t="s">
        <v>77</v>
      </c>
      <c r="C154" s="44" t="s">
        <v>1392</v>
      </c>
      <c r="D154" s="50">
        <v>20000</v>
      </c>
      <c r="E154" s="227">
        <v>20000</v>
      </c>
    </row>
    <row r="155" spans="1:5" ht="15">
      <c r="A155" s="229" t="s">
        <v>1395</v>
      </c>
      <c r="B155" s="44" t="s">
        <v>718</v>
      </c>
      <c r="C155" s="44" t="s">
        <v>1396</v>
      </c>
      <c r="D155" s="50">
        <v>10000</v>
      </c>
      <c r="E155" s="227">
        <v>10000</v>
      </c>
    </row>
    <row r="156" spans="1:5" ht="25.5">
      <c r="A156" s="98" t="s">
        <v>1397</v>
      </c>
      <c r="B156" s="44" t="s">
        <v>1398</v>
      </c>
      <c r="C156" s="44" t="s">
        <v>1399</v>
      </c>
      <c r="D156" s="50">
        <v>70000</v>
      </c>
      <c r="E156" s="227">
        <v>70000</v>
      </c>
    </row>
    <row r="157" spans="1:5" ht="15">
      <c r="A157" s="98" t="s">
        <v>1400</v>
      </c>
      <c r="B157" s="44" t="s">
        <v>1401</v>
      </c>
      <c r="C157" s="44" t="s">
        <v>1402</v>
      </c>
      <c r="D157" s="50">
        <v>84000</v>
      </c>
      <c r="E157" s="227">
        <v>84000</v>
      </c>
    </row>
    <row r="158" spans="1:5" ht="25.5">
      <c r="A158" s="98" t="s">
        <v>1403</v>
      </c>
      <c r="B158" s="44" t="s">
        <v>1404</v>
      </c>
      <c r="C158" s="44" t="s">
        <v>1405</v>
      </c>
      <c r="D158" s="50">
        <v>66000</v>
      </c>
      <c r="E158" s="227">
        <v>66000</v>
      </c>
    </row>
    <row r="159" spans="1:5" ht="15">
      <c r="A159" s="98" t="s">
        <v>1406</v>
      </c>
      <c r="B159" s="44" t="s">
        <v>1407</v>
      </c>
      <c r="C159" s="44" t="s">
        <v>1408</v>
      </c>
      <c r="D159" s="50">
        <v>84000</v>
      </c>
      <c r="E159" s="227">
        <v>84000</v>
      </c>
    </row>
    <row r="160" spans="1:5" ht="15">
      <c r="A160" s="98" t="s">
        <v>1409</v>
      </c>
      <c r="B160" s="44" t="s">
        <v>1410</v>
      </c>
      <c r="C160" s="44" t="s">
        <v>1411</v>
      </c>
      <c r="D160" s="50">
        <v>87000</v>
      </c>
      <c r="E160" s="227">
        <v>87000</v>
      </c>
    </row>
    <row r="161" spans="1:5" ht="25.5">
      <c r="A161" s="98" t="s">
        <v>1412</v>
      </c>
      <c r="B161" s="44" t="s">
        <v>1413</v>
      </c>
      <c r="C161" s="44" t="s">
        <v>1414</v>
      </c>
      <c r="D161" s="50">
        <v>85000</v>
      </c>
      <c r="E161" s="227">
        <v>85000</v>
      </c>
    </row>
    <row r="162" spans="1:5" ht="15">
      <c r="A162" s="98" t="s">
        <v>1415</v>
      </c>
      <c r="B162" s="44" t="s">
        <v>1416</v>
      </c>
      <c r="C162" s="44" t="s">
        <v>1416</v>
      </c>
      <c r="D162" s="50">
        <v>133000</v>
      </c>
      <c r="E162" s="227">
        <v>133000</v>
      </c>
    </row>
    <row r="163" spans="1:5" ht="25.5">
      <c r="A163" s="98" t="s">
        <v>1417</v>
      </c>
      <c r="B163" s="44" t="s">
        <v>1418</v>
      </c>
      <c r="C163" s="44" t="s">
        <v>1419</v>
      </c>
      <c r="D163" s="50">
        <v>147000</v>
      </c>
      <c r="E163" s="227">
        <v>147000</v>
      </c>
    </row>
    <row r="164" spans="1:5" ht="25.5">
      <c r="A164" s="98" t="s">
        <v>1420</v>
      </c>
      <c r="B164" s="44" t="s">
        <v>1421</v>
      </c>
      <c r="C164" s="44" t="s">
        <v>1422</v>
      </c>
      <c r="D164" s="50">
        <v>149000</v>
      </c>
      <c r="E164" s="227">
        <v>149000</v>
      </c>
    </row>
    <row r="165" spans="1:5" ht="15">
      <c r="A165" s="98" t="s">
        <v>1423</v>
      </c>
      <c r="B165" s="44" t="s">
        <v>598</v>
      </c>
      <c r="C165" s="44" t="s">
        <v>1424</v>
      </c>
      <c r="D165" s="50">
        <v>150000</v>
      </c>
      <c r="E165" s="227">
        <v>150000</v>
      </c>
    </row>
    <row r="166" spans="1:5" ht="25.5">
      <c r="A166" s="98" t="s">
        <v>1425</v>
      </c>
      <c r="B166" s="44" t="s">
        <v>1426</v>
      </c>
      <c r="C166" s="44" t="s">
        <v>1427</v>
      </c>
      <c r="D166" s="50">
        <v>149000</v>
      </c>
      <c r="E166" s="227">
        <v>149000</v>
      </c>
    </row>
    <row r="167" spans="1:5" ht="15">
      <c r="A167" s="98" t="s">
        <v>1428</v>
      </c>
      <c r="B167" s="44" t="s">
        <v>1429</v>
      </c>
      <c r="C167" s="44" t="s">
        <v>1430</v>
      </c>
      <c r="D167" s="50">
        <v>134000</v>
      </c>
      <c r="E167" s="227">
        <v>134000</v>
      </c>
    </row>
    <row r="168" spans="1:5" ht="25.5">
      <c r="A168" s="98" t="s">
        <v>1431</v>
      </c>
      <c r="B168" s="44" t="s">
        <v>1432</v>
      </c>
      <c r="C168" s="44" t="s">
        <v>1433</v>
      </c>
      <c r="D168" s="50">
        <v>55000</v>
      </c>
      <c r="E168" s="227">
        <v>55000</v>
      </c>
    </row>
    <row r="169" spans="1:5" ht="25.5">
      <c r="A169" s="98" t="s">
        <v>1434</v>
      </c>
      <c r="B169" s="44" t="s">
        <v>1435</v>
      </c>
      <c r="C169" s="44" t="s">
        <v>1436</v>
      </c>
      <c r="D169" s="50">
        <v>148000</v>
      </c>
      <c r="E169" s="227">
        <v>148000</v>
      </c>
    </row>
    <row r="170" spans="1:5" ht="25.5">
      <c r="A170" s="98" t="s">
        <v>1437</v>
      </c>
      <c r="B170" s="44" t="s">
        <v>1438</v>
      </c>
      <c r="C170" s="44" t="s">
        <v>1439</v>
      </c>
      <c r="D170" s="50">
        <v>150000</v>
      </c>
      <c r="E170" s="227">
        <v>150000</v>
      </c>
    </row>
    <row r="171" spans="1:5" ht="25.5">
      <c r="A171" s="98" t="s">
        <v>1440</v>
      </c>
      <c r="B171" s="44" t="s">
        <v>1441</v>
      </c>
      <c r="C171" s="44" t="s">
        <v>1442</v>
      </c>
      <c r="D171" s="50">
        <v>134000</v>
      </c>
      <c r="E171" s="227">
        <v>134000</v>
      </c>
    </row>
    <row r="172" spans="1:5" ht="38.25">
      <c r="A172" s="98" t="s">
        <v>1443</v>
      </c>
      <c r="B172" s="44" t="s">
        <v>37</v>
      </c>
      <c r="C172" s="44" t="s">
        <v>1444</v>
      </c>
      <c r="D172" s="50">
        <v>143000</v>
      </c>
      <c r="E172" s="227">
        <v>143000</v>
      </c>
    </row>
    <row r="173" spans="1:5" ht="38.25">
      <c r="A173" s="98" t="s">
        <v>1445</v>
      </c>
      <c r="B173" s="44" t="s">
        <v>1446</v>
      </c>
      <c r="C173" s="44" t="s">
        <v>1447</v>
      </c>
      <c r="D173" s="50">
        <v>87000</v>
      </c>
      <c r="E173" s="227">
        <v>87000</v>
      </c>
    </row>
    <row r="174" spans="1:5" ht="25.5">
      <c r="A174" s="98" t="s">
        <v>1448</v>
      </c>
      <c r="B174" s="44" t="s">
        <v>1449</v>
      </c>
      <c r="C174" s="44" t="s">
        <v>1450</v>
      </c>
      <c r="D174" s="50">
        <v>147000</v>
      </c>
      <c r="E174" s="227">
        <v>147000</v>
      </c>
    </row>
    <row r="175" spans="1:5" ht="25.5">
      <c r="A175" s="98" t="s">
        <v>1451</v>
      </c>
      <c r="B175" s="44" t="s">
        <v>1452</v>
      </c>
      <c r="C175" s="44" t="s">
        <v>1453</v>
      </c>
      <c r="D175" s="50">
        <v>149000</v>
      </c>
      <c r="E175" s="227">
        <v>149000</v>
      </c>
    </row>
    <row r="176" spans="1:5" ht="51">
      <c r="A176" s="98" t="s">
        <v>1454</v>
      </c>
      <c r="B176" s="44" t="s">
        <v>1455</v>
      </c>
      <c r="C176" s="44" t="s">
        <v>1456</v>
      </c>
      <c r="D176" s="50">
        <v>149000</v>
      </c>
      <c r="E176" s="227">
        <v>149000</v>
      </c>
    </row>
    <row r="177" spans="1:5" ht="25.5">
      <c r="A177" s="98" t="s">
        <v>1457</v>
      </c>
      <c r="B177" s="57" t="s">
        <v>1458</v>
      </c>
      <c r="C177" s="44" t="s">
        <v>1459</v>
      </c>
      <c r="D177" s="50">
        <v>200000</v>
      </c>
      <c r="E177" s="227">
        <v>200000</v>
      </c>
    </row>
    <row r="178" spans="1:5" ht="25.5">
      <c r="A178" s="98" t="s">
        <v>1460</v>
      </c>
      <c r="B178" s="57" t="s">
        <v>1461</v>
      </c>
      <c r="C178" s="44" t="s">
        <v>1462</v>
      </c>
      <c r="D178" s="50">
        <v>200000</v>
      </c>
      <c r="E178" s="227">
        <v>200000</v>
      </c>
    </row>
    <row r="179" spans="1:5" ht="25.5">
      <c r="A179" s="98" t="s">
        <v>1463</v>
      </c>
      <c r="B179" s="57" t="s">
        <v>1464</v>
      </c>
      <c r="C179" s="44" t="s">
        <v>1465</v>
      </c>
      <c r="D179" s="50">
        <v>199650</v>
      </c>
      <c r="E179" s="227">
        <v>199650</v>
      </c>
    </row>
    <row r="180" spans="1:5" ht="15">
      <c r="A180" s="98" t="s">
        <v>1466</v>
      </c>
      <c r="B180" s="57" t="s">
        <v>1467</v>
      </c>
      <c r="C180" s="44" t="s">
        <v>1468</v>
      </c>
      <c r="D180" s="50">
        <v>148500</v>
      </c>
      <c r="E180" s="227">
        <v>148500</v>
      </c>
    </row>
    <row r="181" spans="1:5" ht="15">
      <c r="A181" s="98" t="s">
        <v>1469</v>
      </c>
      <c r="B181" s="57" t="s">
        <v>42</v>
      </c>
      <c r="C181" s="44" t="s">
        <v>1470</v>
      </c>
      <c r="D181" s="50">
        <v>100000</v>
      </c>
      <c r="E181" s="227">
        <v>100000</v>
      </c>
    </row>
    <row r="182" spans="1:5" ht="25.5">
      <c r="A182" s="98" t="s">
        <v>1471</v>
      </c>
      <c r="B182" s="57" t="s">
        <v>1472</v>
      </c>
      <c r="C182" s="44" t="s">
        <v>1473</v>
      </c>
      <c r="D182" s="50">
        <v>127050</v>
      </c>
      <c r="E182" s="227">
        <v>127050</v>
      </c>
    </row>
    <row r="183" spans="1:5" ht="25.5">
      <c r="A183" s="98" t="s">
        <v>1474</v>
      </c>
      <c r="B183" s="57" t="s">
        <v>522</v>
      </c>
      <c r="C183" s="44" t="s">
        <v>1475</v>
      </c>
      <c r="D183" s="50">
        <v>200000</v>
      </c>
      <c r="E183" s="227">
        <v>200000</v>
      </c>
    </row>
    <row r="184" spans="1:5" ht="25.5">
      <c r="A184" s="98" t="s">
        <v>1476</v>
      </c>
      <c r="B184" s="57" t="s">
        <v>523</v>
      </c>
      <c r="C184" s="44" t="s">
        <v>1477</v>
      </c>
      <c r="D184" s="50">
        <v>200000</v>
      </c>
      <c r="E184" s="227">
        <v>200000</v>
      </c>
    </row>
    <row r="185" spans="1:5" ht="25.5">
      <c r="A185" s="98" t="s">
        <v>1478</v>
      </c>
      <c r="B185" s="44" t="s">
        <v>527</v>
      </c>
      <c r="C185" s="44" t="s">
        <v>1479</v>
      </c>
      <c r="D185" s="50">
        <v>200000</v>
      </c>
      <c r="E185" s="227">
        <v>200000</v>
      </c>
    </row>
    <row r="186" spans="1:5" ht="15">
      <c r="A186" s="98" t="s">
        <v>1480</v>
      </c>
      <c r="B186" s="57" t="s">
        <v>1481</v>
      </c>
      <c r="C186" s="44" t="s">
        <v>1482</v>
      </c>
      <c r="D186" s="50">
        <v>200000</v>
      </c>
      <c r="E186" s="227">
        <v>200000</v>
      </c>
    </row>
    <row r="187" spans="1:5" ht="25.5">
      <c r="A187" s="98" t="s">
        <v>1483</v>
      </c>
      <c r="B187" s="57" t="s">
        <v>80</v>
      </c>
      <c r="C187" s="44" t="s">
        <v>1484</v>
      </c>
      <c r="D187" s="50">
        <v>106000</v>
      </c>
      <c r="E187" s="227">
        <v>106000</v>
      </c>
    </row>
    <row r="188" spans="1:5" ht="25.5">
      <c r="A188" s="98" t="s">
        <v>1485</v>
      </c>
      <c r="B188" s="57" t="s">
        <v>1486</v>
      </c>
      <c r="C188" s="44" t="s">
        <v>1487</v>
      </c>
      <c r="D188" s="50">
        <v>135500</v>
      </c>
      <c r="E188" s="227">
        <v>135500</v>
      </c>
    </row>
    <row r="189" spans="1:5" ht="25.5">
      <c r="A189" s="98" t="s">
        <v>1488</v>
      </c>
      <c r="B189" s="57" t="s">
        <v>47</v>
      </c>
      <c r="C189" s="44" t="s">
        <v>1489</v>
      </c>
      <c r="D189" s="50">
        <v>100500</v>
      </c>
      <c r="E189" s="227">
        <v>100500</v>
      </c>
    </row>
    <row r="190" spans="1:5" ht="15">
      <c r="A190" s="98" t="s">
        <v>1490</v>
      </c>
      <c r="B190" s="57" t="s">
        <v>108</v>
      </c>
      <c r="C190" s="44" t="s">
        <v>1491</v>
      </c>
      <c r="D190" s="50">
        <v>200000</v>
      </c>
      <c r="E190" s="227">
        <v>200000</v>
      </c>
    </row>
    <row r="191" spans="1:5" ht="15">
      <c r="A191" s="98" t="s">
        <v>1492</v>
      </c>
      <c r="B191" s="44" t="s">
        <v>100</v>
      </c>
      <c r="C191" s="44" t="s">
        <v>1493</v>
      </c>
      <c r="D191" s="50">
        <v>141500</v>
      </c>
      <c r="E191" s="227">
        <v>141500</v>
      </c>
    </row>
    <row r="192" spans="1:5" ht="25.5">
      <c r="A192" s="98" t="s">
        <v>1494</v>
      </c>
      <c r="B192" s="57" t="s">
        <v>1495</v>
      </c>
      <c r="C192" s="44" t="s">
        <v>1496</v>
      </c>
      <c r="D192" s="50">
        <v>150000</v>
      </c>
      <c r="E192" s="227">
        <v>150000</v>
      </c>
    </row>
    <row r="193" spans="1:5" ht="25.5">
      <c r="A193" s="98" t="s">
        <v>1505</v>
      </c>
      <c r="B193" s="44" t="s">
        <v>120</v>
      </c>
      <c r="C193" s="44" t="s">
        <v>1506</v>
      </c>
      <c r="D193" s="50">
        <v>4000000</v>
      </c>
      <c r="E193" s="227">
        <v>4000000</v>
      </c>
    </row>
    <row r="194" spans="1:5" ht="25.5">
      <c r="A194" s="98" t="s">
        <v>1498</v>
      </c>
      <c r="B194" s="44" t="s">
        <v>60</v>
      </c>
      <c r="C194" s="44" t="s">
        <v>1499</v>
      </c>
      <c r="D194" s="50">
        <v>3367000</v>
      </c>
      <c r="E194" s="227">
        <v>3367000</v>
      </c>
    </row>
    <row r="195" spans="1:5" ht="25.5">
      <c r="A195" s="98" t="s">
        <v>1500</v>
      </c>
      <c r="B195" s="44" t="s">
        <v>514</v>
      </c>
      <c r="C195" s="44" t="s">
        <v>1501</v>
      </c>
      <c r="D195" s="50">
        <v>1186000</v>
      </c>
      <c r="E195" s="227">
        <v>1186000</v>
      </c>
    </row>
    <row r="196" spans="1:5" ht="25.5">
      <c r="A196" s="98" t="s">
        <v>1502</v>
      </c>
      <c r="B196" s="44" t="s">
        <v>1503</v>
      </c>
      <c r="C196" s="44" t="s">
        <v>1504</v>
      </c>
      <c r="D196" s="50">
        <v>946000</v>
      </c>
      <c r="E196" s="227">
        <v>946000</v>
      </c>
    </row>
    <row r="197" spans="1:5" ht="25.5">
      <c r="A197" s="98" t="s">
        <v>1507</v>
      </c>
      <c r="B197" s="44" t="s">
        <v>40</v>
      </c>
      <c r="C197" s="44" t="s">
        <v>1508</v>
      </c>
      <c r="D197" s="50">
        <v>604000</v>
      </c>
      <c r="E197" s="227">
        <v>604000</v>
      </c>
    </row>
    <row r="198" spans="1:5" ht="25.5">
      <c r="A198" s="98" t="s">
        <v>1702</v>
      </c>
      <c r="B198" s="44" t="s">
        <v>40</v>
      </c>
      <c r="C198" s="44" t="s">
        <v>1703</v>
      </c>
      <c r="D198" s="50">
        <v>701600</v>
      </c>
      <c r="E198" s="227">
        <v>701600</v>
      </c>
    </row>
    <row r="199" spans="1:5" ht="25.5">
      <c r="A199" s="98" t="s">
        <v>1704</v>
      </c>
      <c r="B199" s="44" t="s">
        <v>40</v>
      </c>
      <c r="C199" s="44" t="s">
        <v>1705</v>
      </c>
      <c r="D199" s="50">
        <v>289800</v>
      </c>
      <c r="E199" s="227">
        <v>289800</v>
      </c>
    </row>
    <row r="200" spans="1:5" ht="38.25">
      <c r="A200" s="98" t="s">
        <v>1511</v>
      </c>
      <c r="B200" s="44" t="s">
        <v>88</v>
      </c>
      <c r="C200" s="44" t="s">
        <v>1512</v>
      </c>
      <c r="D200" s="50">
        <v>252000</v>
      </c>
      <c r="E200" s="227">
        <v>252000</v>
      </c>
    </row>
    <row r="201" spans="1:5" ht="38.25">
      <c r="A201" s="98" t="s">
        <v>1509</v>
      </c>
      <c r="B201" s="44" t="s">
        <v>88</v>
      </c>
      <c r="C201" s="44" t="s">
        <v>1510</v>
      </c>
      <c r="D201" s="50">
        <v>195800</v>
      </c>
      <c r="E201" s="227">
        <v>195800</v>
      </c>
    </row>
    <row r="202" spans="1:5" ht="38.25">
      <c r="A202" s="98" t="s">
        <v>1706</v>
      </c>
      <c r="B202" s="44" t="s">
        <v>27</v>
      </c>
      <c r="C202" s="44" t="s">
        <v>1707</v>
      </c>
      <c r="D202" s="50">
        <v>387000</v>
      </c>
      <c r="E202" s="227">
        <v>387000</v>
      </c>
    </row>
    <row r="203" spans="1:5" ht="15">
      <c r="A203" s="98" t="s">
        <v>1708</v>
      </c>
      <c r="B203" s="44" t="s">
        <v>86</v>
      </c>
      <c r="C203" s="44" t="s">
        <v>1709</v>
      </c>
      <c r="D203" s="50">
        <v>94500</v>
      </c>
      <c r="E203" s="227">
        <v>94500</v>
      </c>
    </row>
    <row r="204" spans="1:5" ht="15">
      <c r="A204" s="98" t="s">
        <v>1513</v>
      </c>
      <c r="B204" s="44" t="s">
        <v>84</v>
      </c>
      <c r="C204" s="44" t="s">
        <v>1514</v>
      </c>
      <c r="D204" s="50">
        <v>405900</v>
      </c>
      <c r="E204" s="227">
        <f>405900-25170</f>
        <v>380730</v>
      </c>
    </row>
    <row r="205" spans="1:5" ht="15">
      <c r="A205" s="98" t="s">
        <v>1515</v>
      </c>
      <c r="B205" s="44" t="s">
        <v>87</v>
      </c>
      <c r="C205" s="91" t="s">
        <v>1516</v>
      </c>
      <c r="D205" s="52">
        <v>128000</v>
      </c>
      <c r="E205" s="230">
        <v>128000</v>
      </c>
    </row>
    <row r="206" spans="1:5" ht="15">
      <c r="A206" s="98" t="s">
        <v>1517</v>
      </c>
      <c r="B206" s="44" t="s">
        <v>86</v>
      </c>
      <c r="C206" s="91" t="s">
        <v>1518</v>
      </c>
      <c r="D206" s="52">
        <v>231000</v>
      </c>
      <c r="E206" s="230">
        <v>231000</v>
      </c>
    </row>
    <row r="207" spans="1:5" ht="15">
      <c r="A207" s="98" t="s">
        <v>1519</v>
      </c>
      <c r="B207" s="44" t="s">
        <v>88</v>
      </c>
      <c r="C207" s="91" t="s">
        <v>1520</v>
      </c>
      <c r="D207" s="52">
        <v>55000</v>
      </c>
      <c r="E207" s="230">
        <v>55000</v>
      </c>
    </row>
    <row r="208" spans="1:5" ht="25.5">
      <c r="A208" s="98" t="s">
        <v>1521</v>
      </c>
      <c r="B208" s="44" t="s">
        <v>89</v>
      </c>
      <c r="C208" s="91" t="s">
        <v>1522</v>
      </c>
      <c r="D208" s="52">
        <v>642000</v>
      </c>
      <c r="E208" s="230">
        <v>642000</v>
      </c>
    </row>
    <row r="209" spans="1:5" ht="25.5">
      <c r="A209" s="98" t="s">
        <v>1523</v>
      </c>
      <c r="B209" s="44" t="s">
        <v>721</v>
      </c>
      <c r="C209" s="91" t="s">
        <v>1524</v>
      </c>
      <c r="D209" s="52">
        <v>1230000</v>
      </c>
      <c r="E209" s="230">
        <v>1230000</v>
      </c>
    </row>
    <row r="210" spans="1:5" ht="15">
      <c r="A210" s="98" t="s">
        <v>1525</v>
      </c>
      <c r="B210" s="44" t="s">
        <v>83</v>
      </c>
      <c r="C210" s="91" t="s">
        <v>1526</v>
      </c>
      <c r="D210" s="52">
        <v>535000</v>
      </c>
      <c r="E210" s="230">
        <v>535000</v>
      </c>
    </row>
    <row r="211" spans="1:5" ht="25.5">
      <c r="A211" s="98" t="s">
        <v>1527</v>
      </c>
      <c r="B211" s="44" t="s">
        <v>1528</v>
      </c>
      <c r="C211" s="91" t="s">
        <v>1529</v>
      </c>
      <c r="D211" s="52">
        <v>179000</v>
      </c>
      <c r="E211" s="230">
        <v>179000</v>
      </c>
    </row>
    <row r="212" spans="1:5" ht="25.5">
      <c r="A212" s="98" t="s">
        <v>1530</v>
      </c>
      <c r="B212" s="44" t="s">
        <v>63</v>
      </c>
      <c r="C212" s="44" t="s">
        <v>1531</v>
      </c>
      <c r="D212" s="52">
        <v>189600</v>
      </c>
      <c r="E212" s="230">
        <v>189600</v>
      </c>
    </row>
    <row r="213" spans="1:5" ht="15">
      <c r="A213" s="98" t="s">
        <v>1532</v>
      </c>
      <c r="B213" s="44" t="s">
        <v>94</v>
      </c>
      <c r="C213" s="44" t="s">
        <v>1533</v>
      </c>
      <c r="D213" s="52">
        <v>140800</v>
      </c>
      <c r="E213" s="230">
        <v>140800</v>
      </c>
    </row>
    <row r="214" spans="1:5" ht="15">
      <c r="A214" s="98" t="s">
        <v>1534</v>
      </c>
      <c r="B214" s="44" t="s">
        <v>1486</v>
      </c>
      <c r="C214" s="44" t="s">
        <v>1535</v>
      </c>
      <c r="D214" s="52">
        <v>148600</v>
      </c>
      <c r="E214" s="230">
        <v>148600</v>
      </c>
    </row>
    <row r="215" spans="1:5" ht="15">
      <c r="A215" s="98" t="s">
        <v>1536</v>
      </c>
      <c r="B215" s="44" t="s">
        <v>530</v>
      </c>
      <c r="C215" s="44" t="s">
        <v>1537</v>
      </c>
      <c r="D215" s="52">
        <v>102900</v>
      </c>
      <c r="E215" s="230">
        <v>102900</v>
      </c>
    </row>
    <row r="216" spans="1:5" ht="15">
      <c r="A216" s="98" t="s">
        <v>1538</v>
      </c>
      <c r="B216" s="44" t="s">
        <v>1539</v>
      </c>
      <c r="C216" s="44" t="s">
        <v>1540</v>
      </c>
      <c r="D216" s="52">
        <v>348700</v>
      </c>
      <c r="E216" s="230">
        <v>348700</v>
      </c>
    </row>
    <row r="217" spans="1:5" ht="15">
      <c r="A217" s="98" t="s">
        <v>1541</v>
      </c>
      <c r="B217" s="44" t="s">
        <v>1542</v>
      </c>
      <c r="C217" s="44" t="s">
        <v>1543</v>
      </c>
      <c r="D217" s="52">
        <v>123000</v>
      </c>
      <c r="E217" s="230">
        <v>123000</v>
      </c>
    </row>
    <row r="218" spans="1:5" ht="25.5">
      <c r="A218" s="98" t="s">
        <v>1544</v>
      </c>
      <c r="B218" s="44" t="s">
        <v>516</v>
      </c>
      <c r="C218" s="44" t="s">
        <v>1545</v>
      </c>
      <c r="D218" s="52">
        <v>118300</v>
      </c>
      <c r="E218" s="230">
        <v>118300</v>
      </c>
    </row>
    <row r="219" spans="1:5" ht="25.5">
      <c r="A219" s="98" t="s">
        <v>1546</v>
      </c>
      <c r="B219" s="44" t="s">
        <v>1547</v>
      </c>
      <c r="C219" s="44" t="s">
        <v>1548</v>
      </c>
      <c r="D219" s="52">
        <v>152900</v>
      </c>
      <c r="E219" s="230">
        <v>152900</v>
      </c>
    </row>
    <row r="220" spans="1:5" ht="25.5">
      <c r="A220" s="98" t="s">
        <v>1549</v>
      </c>
      <c r="B220" s="44" t="s">
        <v>1550</v>
      </c>
      <c r="C220" s="44" t="s">
        <v>1551</v>
      </c>
      <c r="D220" s="52">
        <v>107100</v>
      </c>
      <c r="E220" s="230">
        <v>107100</v>
      </c>
    </row>
    <row r="221" spans="1:5" ht="38.25">
      <c r="A221" s="98" t="s">
        <v>1552</v>
      </c>
      <c r="B221" s="44" t="s">
        <v>102</v>
      </c>
      <c r="C221" s="44" t="s">
        <v>1553</v>
      </c>
      <c r="D221" s="52">
        <v>208200</v>
      </c>
      <c r="E221" s="230">
        <v>208200</v>
      </c>
    </row>
    <row r="222" spans="1:5" ht="25.5">
      <c r="A222" s="98" t="s">
        <v>1554</v>
      </c>
      <c r="B222" s="44" t="s">
        <v>1467</v>
      </c>
      <c r="C222" s="44" t="s">
        <v>1555</v>
      </c>
      <c r="D222" s="52">
        <v>472400</v>
      </c>
      <c r="E222" s="230">
        <v>472400</v>
      </c>
    </row>
    <row r="223" spans="1:5" ht="15">
      <c r="A223" s="98" t="s">
        <v>1556</v>
      </c>
      <c r="B223" s="44" t="s">
        <v>104</v>
      </c>
      <c r="C223" s="44" t="s">
        <v>1557</v>
      </c>
      <c r="D223" s="52">
        <v>161100</v>
      </c>
      <c r="E223" s="230">
        <v>161100</v>
      </c>
    </row>
    <row r="224" spans="1:5" ht="38.25">
      <c r="A224" s="98" t="s">
        <v>1558</v>
      </c>
      <c r="B224" s="44" t="s">
        <v>1559</v>
      </c>
      <c r="C224" s="44" t="s">
        <v>1560</v>
      </c>
      <c r="D224" s="52">
        <v>45800</v>
      </c>
      <c r="E224" s="230">
        <v>45800</v>
      </c>
    </row>
    <row r="225" spans="1:5" ht="25.5">
      <c r="A225" s="98" t="s">
        <v>3112</v>
      </c>
      <c r="B225" s="44" t="s">
        <v>3113</v>
      </c>
      <c r="C225" s="44" t="s">
        <v>3114</v>
      </c>
      <c r="D225" s="52">
        <v>42500</v>
      </c>
      <c r="E225" s="230">
        <v>42500</v>
      </c>
    </row>
    <row r="226" spans="1:5" ht="25.5">
      <c r="A226" s="98" t="s">
        <v>3115</v>
      </c>
      <c r="B226" s="44" t="s">
        <v>3116</v>
      </c>
      <c r="C226" s="44" t="s">
        <v>3117</v>
      </c>
      <c r="D226" s="52">
        <v>25000</v>
      </c>
      <c r="E226" s="230">
        <v>25000</v>
      </c>
    </row>
    <row r="227" spans="1:5" ht="25.5">
      <c r="A227" s="98" t="s">
        <v>3118</v>
      </c>
      <c r="B227" s="44" t="s">
        <v>3119</v>
      </c>
      <c r="C227" s="44" t="s">
        <v>3120</v>
      </c>
      <c r="D227" s="52">
        <v>14800</v>
      </c>
      <c r="E227" s="230">
        <v>14800</v>
      </c>
    </row>
    <row r="228" spans="1:5" ht="25.5">
      <c r="A228" s="98" t="s">
        <v>3121</v>
      </c>
      <c r="B228" s="44" t="s">
        <v>3122</v>
      </c>
      <c r="C228" s="44" t="s">
        <v>3123</v>
      </c>
      <c r="D228" s="52">
        <v>100000</v>
      </c>
      <c r="E228" s="230">
        <v>100000</v>
      </c>
    </row>
    <row r="229" spans="1:5" ht="38.25">
      <c r="A229" s="98" t="s">
        <v>3124</v>
      </c>
      <c r="B229" s="44" t="s">
        <v>3125</v>
      </c>
      <c r="C229" s="44" t="s">
        <v>3126</v>
      </c>
      <c r="D229" s="52">
        <v>60000</v>
      </c>
      <c r="E229" s="230">
        <v>60000</v>
      </c>
    </row>
    <row r="230" spans="1:5" ht="25.5">
      <c r="A230" s="98" t="s">
        <v>3127</v>
      </c>
      <c r="B230" s="44" t="s">
        <v>3128</v>
      </c>
      <c r="C230" s="44" t="s">
        <v>3129</v>
      </c>
      <c r="D230" s="52">
        <v>40500</v>
      </c>
      <c r="E230" s="230">
        <v>40500</v>
      </c>
    </row>
    <row r="231" spans="1:5" ht="25.5">
      <c r="A231" s="98" t="s">
        <v>3130</v>
      </c>
      <c r="B231" s="44" t="s">
        <v>3131</v>
      </c>
      <c r="C231" s="44" t="s">
        <v>3132</v>
      </c>
      <c r="D231" s="52">
        <v>50000</v>
      </c>
      <c r="E231" s="230">
        <v>50000</v>
      </c>
    </row>
    <row r="232" spans="1:5" ht="25.5">
      <c r="A232" s="98" t="s">
        <v>3133</v>
      </c>
      <c r="B232" s="44" t="s">
        <v>3134</v>
      </c>
      <c r="C232" s="44" t="s">
        <v>3135</v>
      </c>
      <c r="D232" s="52">
        <v>17500</v>
      </c>
      <c r="E232" s="230">
        <v>17500</v>
      </c>
    </row>
    <row r="233" spans="1:5" ht="25.5">
      <c r="A233" s="98" t="s">
        <v>3136</v>
      </c>
      <c r="B233" s="44" t="s">
        <v>3137</v>
      </c>
      <c r="C233" s="44" t="s">
        <v>3138</v>
      </c>
      <c r="D233" s="52">
        <v>40000</v>
      </c>
      <c r="E233" s="230">
        <v>40000</v>
      </c>
    </row>
    <row r="234" spans="1:5" ht="25.5">
      <c r="A234" s="98" t="s">
        <v>3139</v>
      </c>
      <c r="B234" s="44" t="s">
        <v>3140</v>
      </c>
      <c r="C234" s="44" t="s">
        <v>3141</v>
      </c>
      <c r="D234" s="52">
        <v>27300</v>
      </c>
      <c r="E234" s="230">
        <v>27300</v>
      </c>
    </row>
    <row r="235" spans="1:5" ht="25.5">
      <c r="A235" s="98" t="s">
        <v>3142</v>
      </c>
      <c r="B235" s="44" t="s">
        <v>3143</v>
      </c>
      <c r="C235" s="44" t="s">
        <v>3144</v>
      </c>
      <c r="D235" s="52">
        <v>100000</v>
      </c>
      <c r="E235" s="230">
        <v>100000</v>
      </c>
    </row>
    <row r="236" spans="1:5" ht="25.5">
      <c r="A236" s="98" t="s">
        <v>3145</v>
      </c>
      <c r="B236" s="44" t="s">
        <v>3146</v>
      </c>
      <c r="C236" s="44" t="s">
        <v>3147</v>
      </c>
      <c r="D236" s="52">
        <v>50000</v>
      </c>
      <c r="E236" s="230">
        <v>50000</v>
      </c>
    </row>
    <row r="237" spans="1:5" ht="25.5">
      <c r="A237" s="98" t="s">
        <v>3148</v>
      </c>
      <c r="B237" s="44" t="s">
        <v>3149</v>
      </c>
      <c r="C237" s="44" t="s">
        <v>3150</v>
      </c>
      <c r="D237" s="52">
        <v>60000</v>
      </c>
      <c r="E237" s="230">
        <v>60000</v>
      </c>
    </row>
    <row r="238" spans="1:5" ht="38.25">
      <c r="A238" s="98" t="s">
        <v>3151</v>
      </c>
      <c r="B238" s="44" t="s">
        <v>524</v>
      </c>
      <c r="C238" s="44" t="s">
        <v>3152</v>
      </c>
      <c r="D238" s="52">
        <v>600000</v>
      </c>
      <c r="E238" s="230">
        <v>600000</v>
      </c>
    </row>
    <row r="239" spans="1:5" ht="25.5">
      <c r="A239" s="98" t="s">
        <v>3153</v>
      </c>
      <c r="B239" s="44" t="s">
        <v>3154</v>
      </c>
      <c r="C239" s="44" t="s">
        <v>3155</v>
      </c>
      <c r="D239" s="52">
        <v>60000</v>
      </c>
      <c r="E239" s="230">
        <v>60000</v>
      </c>
    </row>
    <row r="240" spans="1:5" ht="25.5">
      <c r="A240" s="98" t="s">
        <v>3156</v>
      </c>
      <c r="B240" s="44" t="s">
        <v>3157</v>
      </c>
      <c r="C240" s="44" t="s">
        <v>3158</v>
      </c>
      <c r="D240" s="52">
        <v>50000</v>
      </c>
      <c r="E240" s="230">
        <v>50000</v>
      </c>
    </row>
    <row r="241" spans="1:5" ht="25.5">
      <c r="A241" s="98" t="s">
        <v>3159</v>
      </c>
      <c r="B241" s="44" t="s">
        <v>3160</v>
      </c>
      <c r="C241" s="44" t="s">
        <v>3161</v>
      </c>
      <c r="D241" s="52">
        <v>100000</v>
      </c>
      <c r="E241" s="230">
        <v>100000</v>
      </c>
    </row>
    <row r="242" spans="1:5" ht="25.5">
      <c r="A242" s="98" t="s">
        <v>3162</v>
      </c>
      <c r="B242" s="44" t="s">
        <v>3163</v>
      </c>
      <c r="C242" s="44" t="s">
        <v>3164</v>
      </c>
      <c r="D242" s="52">
        <v>60000</v>
      </c>
      <c r="E242" s="230">
        <f>60000-10169</f>
        <v>49831</v>
      </c>
    </row>
    <row r="243" spans="1:5" ht="25.5">
      <c r="A243" s="98" t="s">
        <v>3165</v>
      </c>
      <c r="B243" s="44" t="s">
        <v>3166</v>
      </c>
      <c r="C243" s="44" t="s">
        <v>3167</v>
      </c>
      <c r="D243" s="52">
        <v>49600</v>
      </c>
      <c r="E243" s="230">
        <v>49600</v>
      </c>
    </row>
    <row r="244" spans="1:5" ht="25.5">
      <c r="A244" s="98" t="s">
        <v>3168</v>
      </c>
      <c r="B244" s="44" t="s">
        <v>3169</v>
      </c>
      <c r="C244" s="44" t="s">
        <v>3170</v>
      </c>
      <c r="D244" s="52">
        <v>36000</v>
      </c>
      <c r="E244" s="230">
        <v>36000</v>
      </c>
    </row>
    <row r="245" spans="1:5" ht="25.5">
      <c r="A245" s="98" t="s">
        <v>3171</v>
      </c>
      <c r="B245" s="44" t="s">
        <v>3172</v>
      </c>
      <c r="C245" s="44" t="s">
        <v>3173</v>
      </c>
      <c r="D245" s="52">
        <v>60000</v>
      </c>
      <c r="E245" s="230">
        <v>60000</v>
      </c>
    </row>
    <row r="246" spans="1:5" ht="25.5">
      <c r="A246" s="98" t="s">
        <v>3174</v>
      </c>
      <c r="B246" s="44" t="s">
        <v>3175</v>
      </c>
      <c r="C246" s="44" t="s">
        <v>3176</v>
      </c>
      <c r="D246" s="52">
        <v>33100</v>
      </c>
      <c r="E246" s="230">
        <v>33100</v>
      </c>
    </row>
    <row r="247" spans="1:5" ht="25.5">
      <c r="A247" s="98" t="s">
        <v>3177</v>
      </c>
      <c r="B247" s="44" t="s">
        <v>3178</v>
      </c>
      <c r="C247" s="44" t="s">
        <v>3179</v>
      </c>
      <c r="D247" s="52">
        <v>45500</v>
      </c>
      <c r="E247" s="230">
        <v>45500</v>
      </c>
    </row>
    <row r="248" spans="1:5" ht="25.5">
      <c r="A248" s="98" t="s">
        <v>3180</v>
      </c>
      <c r="B248" s="44" t="s">
        <v>3181</v>
      </c>
      <c r="C248" s="44" t="s">
        <v>3182</v>
      </c>
      <c r="D248" s="52">
        <v>50000</v>
      </c>
      <c r="E248" s="230">
        <v>50000</v>
      </c>
    </row>
    <row r="249" spans="1:5" ht="25.5">
      <c r="A249" s="98" t="s">
        <v>3183</v>
      </c>
      <c r="B249" s="44" t="s">
        <v>3184</v>
      </c>
      <c r="C249" s="44" t="s">
        <v>3185</v>
      </c>
      <c r="D249" s="52">
        <v>50000</v>
      </c>
      <c r="E249" s="230">
        <v>50000</v>
      </c>
    </row>
    <row r="250" spans="1:5" ht="25.5">
      <c r="A250" s="98" t="s">
        <v>3186</v>
      </c>
      <c r="B250" s="44" t="s">
        <v>3187</v>
      </c>
      <c r="C250" s="44" t="s">
        <v>3188</v>
      </c>
      <c r="D250" s="52">
        <v>60000</v>
      </c>
      <c r="E250" s="230">
        <f>60000-3629</f>
        <v>56371</v>
      </c>
    </row>
    <row r="251" spans="1:5" ht="25.5">
      <c r="A251" s="98" t="s">
        <v>3189</v>
      </c>
      <c r="B251" s="44" t="s">
        <v>3190</v>
      </c>
      <c r="C251" s="44" t="s">
        <v>3191</v>
      </c>
      <c r="D251" s="52">
        <v>48000</v>
      </c>
      <c r="E251" s="230">
        <v>48000</v>
      </c>
    </row>
    <row r="252" spans="1:5" ht="25.5">
      <c r="A252" s="98" t="s">
        <v>3192</v>
      </c>
      <c r="B252" s="44" t="s">
        <v>3193</v>
      </c>
      <c r="C252" s="44" t="s">
        <v>3194</v>
      </c>
      <c r="D252" s="52">
        <v>40000</v>
      </c>
      <c r="E252" s="230">
        <f>40000-3040</f>
        <v>36960</v>
      </c>
    </row>
    <row r="253" spans="1:5" ht="25.5">
      <c r="A253" s="98" t="s">
        <v>3195</v>
      </c>
      <c r="B253" s="44" t="s">
        <v>3196</v>
      </c>
      <c r="C253" s="44" t="s">
        <v>3197</v>
      </c>
      <c r="D253" s="52">
        <v>25000</v>
      </c>
      <c r="E253" s="230">
        <v>25000</v>
      </c>
    </row>
    <row r="254" spans="1:5" ht="25.5">
      <c r="A254" s="98" t="s">
        <v>3198</v>
      </c>
      <c r="B254" s="44" t="s">
        <v>3199</v>
      </c>
      <c r="C254" s="44" t="s">
        <v>3200</v>
      </c>
      <c r="D254" s="52">
        <v>48000</v>
      </c>
      <c r="E254" s="230">
        <v>48000</v>
      </c>
    </row>
    <row r="255" spans="1:5" ht="38.25">
      <c r="A255" s="98" t="s">
        <v>3201</v>
      </c>
      <c r="B255" s="44" t="s">
        <v>3202</v>
      </c>
      <c r="C255" s="44" t="s">
        <v>3203</v>
      </c>
      <c r="D255" s="52">
        <v>60000</v>
      </c>
      <c r="E255" s="230">
        <v>60000</v>
      </c>
    </row>
    <row r="256" spans="1:5" ht="25.5">
      <c r="A256" s="98" t="s">
        <v>3204</v>
      </c>
      <c r="B256" s="44" t="s">
        <v>3205</v>
      </c>
      <c r="C256" s="44" t="s">
        <v>3206</v>
      </c>
      <c r="D256" s="52">
        <v>50000</v>
      </c>
      <c r="E256" s="230">
        <v>50000</v>
      </c>
    </row>
    <row r="257" spans="1:5" ht="25.5">
      <c r="A257" s="98" t="s">
        <v>3207</v>
      </c>
      <c r="B257" s="44" t="s">
        <v>3208</v>
      </c>
      <c r="C257" s="44" t="s">
        <v>3209</v>
      </c>
      <c r="D257" s="52">
        <v>100000</v>
      </c>
      <c r="E257" s="230">
        <v>100000</v>
      </c>
    </row>
    <row r="258" spans="1:5" ht="25.5">
      <c r="A258" s="98" t="s">
        <v>3210</v>
      </c>
      <c r="B258" s="44" t="s">
        <v>3211</v>
      </c>
      <c r="C258" s="44" t="s">
        <v>3212</v>
      </c>
      <c r="D258" s="52">
        <v>56000</v>
      </c>
      <c r="E258" s="230">
        <v>56000</v>
      </c>
    </row>
    <row r="259" spans="1:5" ht="38.25">
      <c r="A259" s="98" t="s">
        <v>3213</v>
      </c>
      <c r="B259" s="44" t="s">
        <v>3214</v>
      </c>
      <c r="C259" s="44" t="s">
        <v>3215</v>
      </c>
      <c r="D259" s="52">
        <v>25000</v>
      </c>
      <c r="E259" s="230">
        <v>25000</v>
      </c>
    </row>
    <row r="260" spans="1:5" ht="25.5">
      <c r="A260" s="98" t="s">
        <v>3216</v>
      </c>
      <c r="B260" s="44" t="s">
        <v>3217</v>
      </c>
      <c r="C260" s="44" t="s">
        <v>3218</v>
      </c>
      <c r="D260" s="52">
        <v>25000</v>
      </c>
      <c r="E260" s="230">
        <v>25000</v>
      </c>
    </row>
    <row r="261" spans="1:5" ht="25.5">
      <c r="A261" s="98" t="s">
        <v>3219</v>
      </c>
      <c r="B261" s="44" t="s">
        <v>3220</v>
      </c>
      <c r="C261" s="44" t="s">
        <v>3221</v>
      </c>
      <c r="D261" s="52">
        <v>60000</v>
      </c>
      <c r="E261" s="230">
        <v>60000</v>
      </c>
    </row>
    <row r="262" spans="1:5" ht="25.5">
      <c r="A262" s="98" t="s">
        <v>3222</v>
      </c>
      <c r="B262" s="44" t="s">
        <v>3223</v>
      </c>
      <c r="C262" s="44" t="s">
        <v>3224</v>
      </c>
      <c r="D262" s="52">
        <v>50000</v>
      </c>
      <c r="E262" s="230">
        <v>50000</v>
      </c>
    </row>
    <row r="263" spans="1:5" ht="25.5">
      <c r="A263" s="98" t="s">
        <v>3225</v>
      </c>
      <c r="B263" s="44" t="s">
        <v>3226</v>
      </c>
      <c r="C263" s="44" t="s">
        <v>3227</v>
      </c>
      <c r="D263" s="52">
        <v>20000</v>
      </c>
      <c r="E263" s="230">
        <v>20000</v>
      </c>
    </row>
    <row r="264" spans="1:5" ht="38.25">
      <c r="A264" s="98" t="s">
        <v>3228</v>
      </c>
      <c r="B264" s="44" t="s">
        <v>3229</v>
      </c>
      <c r="C264" s="44" t="s">
        <v>3230</v>
      </c>
      <c r="D264" s="52">
        <v>25000</v>
      </c>
      <c r="E264" s="230">
        <v>25000</v>
      </c>
    </row>
    <row r="265" spans="1:5" ht="25.5">
      <c r="A265" s="98" t="s">
        <v>3231</v>
      </c>
      <c r="B265" s="44" t="s">
        <v>3232</v>
      </c>
      <c r="C265" s="44" t="s">
        <v>3233</v>
      </c>
      <c r="D265" s="52">
        <v>33500</v>
      </c>
      <c r="E265" s="230">
        <v>33500</v>
      </c>
    </row>
    <row r="266" spans="1:5" ht="25.5">
      <c r="A266" s="98" t="s">
        <v>3234</v>
      </c>
      <c r="B266" s="44" t="s">
        <v>3235</v>
      </c>
      <c r="C266" s="44" t="s">
        <v>3236</v>
      </c>
      <c r="D266" s="52">
        <v>50000</v>
      </c>
      <c r="E266" s="230">
        <v>50000</v>
      </c>
    </row>
    <row r="267" spans="1:5" ht="25.5">
      <c r="A267" s="98" t="s">
        <v>3237</v>
      </c>
      <c r="B267" s="44" t="s">
        <v>3238</v>
      </c>
      <c r="C267" s="44" t="s">
        <v>3227</v>
      </c>
      <c r="D267" s="52">
        <v>50000</v>
      </c>
      <c r="E267" s="230">
        <v>50000</v>
      </c>
    </row>
    <row r="268" spans="1:5" ht="38.25">
      <c r="A268" s="98" t="s">
        <v>3239</v>
      </c>
      <c r="B268" s="44" t="s">
        <v>3240</v>
      </c>
      <c r="C268" s="44" t="s">
        <v>3241</v>
      </c>
      <c r="D268" s="52">
        <v>60000</v>
      </c>
      <c r="E268" s="230">
        <v>60000</v>
      </c>
    </row>
    <row r="269" spans="1:5" ht="25.5">
      <c r="A269" s="98" t="s">
        <v>3242</v>
      </c>
      <c r="B269" s="44" t="s">
        <v>3243</v>
      </c>
      <c r="C269" s="44" t="s">
        <v>3244</v>
      </c>
      <c r="D269" s="52">
        <v>60000</v>
      </c>
      <c r="E269" s="230">
        <v>60000</v>
      </c>
    </row>
    <row r="270" spans="1:5" ht="25.5">
      <c r="A270" s="98" t="s">
        <v>3245</v>
      </c>
      <c r="B270" s="44" t="s">
        <v>3246</v>
      </c>
      <c r="C270" s="44" t="s">
        <v>3247</v>
      </c>
      <c r="D270" s="52">
        <v>50000</v>
      </c>
      <c r="E270" s="230">
        <v>50000</v>
      </c>
    </row>
    <row r="271" spans="1:5" ht="25.5">
      <c r="A271" s="98" t="s">
        <v>3248</v>
      </c>
      <c r="B271" s="44" t="s">
        <v>3249</v>
      </c>
      <c r="C271" s="44" t="s">
        <v>3250</v>
      </c>
      <c r="D271" s="52">
        <v>60000</v>
      </c>
      <c r="E271" s="230">
        <v>60000</v>
      </c>
    </row>
    <row r="272" spans="1:5" ht="25.5">
      <c r="A272" s="98" t="s">
        <v>3251</v>
      </c>
      <c r="B272" s="44" t="s">
        <v>3252</v>
      </c>
      <c r="C272" s="44" t="s">
        <v>3253</v>
      </c>
      <c r="D272" s="52">
        <v>35000</v>
      </c>
      <c r="E272" s="230">
        <v>35000</v>
      </c>
    </row>
    <row r="273" spans="1:5" ht="25.5">
      <c r="A273" s="98" t="s">
        <v>3254</v>
      </c>
      <c r="B273" s="44" t="s">
        <v>3255</v>
      </c>
      <c r="C273" s="44" t="s">
        <v>3256</v>
      </c>
      <c r="D273" s="52">
        <v>50000</v>
      </c>
      <c r="E273" s="230">
        <v>50000</v>
      </c>
    </row>
    <row r="274" spans="1:5" ht="25.5">
      <c r="A274" s="98" t="s">
        <v>3257</v>
      </c>
      <c r="B274" s="44" t="s">
        <v>3258</v>
      </c>
      <c r="C274" s="44" t="s">
        <v>3259</v>
      </c>
      <c r="D274" s="52">
        <v>60000</v>
      </c>
      <c r="E274" s="230">
        <v>60000</v>
      </c>
    </row>
    <row r="275" spans="1:5" ht="25.5">
      <c r="A275" s="98" t="s">
        <v>3260</v>
      </c>
      <c r="B275" s="44" t="s">
        <v>3261</v>
      </c>
      <c r="C275" s="44" t="s">
        <v>3262</v>
      </c>
      <c r="D275" s="52">
        <v>50000</v>
      </c>
      <c r="E275" s="230">
        <v>50000</v>
      </c>
    </row>
    <row r="276" spans="1:5" ht="38.25">
      <c r="A276" s="98" t="s">
        <v>3263</v>
      </c>
      <c r="B276" s="44" t="s">
        <v>3264</v>
      </c>
      <c r="C276" s="44" t="s">
        <v>3265</v>
      </c>
      <c r="D276" s="52">
        <v>50000</v>
      </c>
      <c r="E276" s="230">
        <v>50000</v>
      </c>
    </row>
    <row r="277" spans="1:5" ht="25.5">
      <c r="A277" s="98" t="s">
        <v>3266</v>
      </c>
      <c r="B277" s="44" t="s">
        <v>3267</v>
      </c>
      <c r="C277" s="44" t="s">
        <v>3268</v>
      </c>
      <c r="D277" s="52">
        <v>35200</v>
      </c>
      <c r="E277" s="230">
        <v>35200</v>
      </c>
    </row>
    <row r="278" spans="1:5" ht="38.25">
      <c r="A278" s="98" t="s">
        <v>3269</v>
      </c>
      <c r="B278" s="44" t="s">
        <v>3270</v>
      </c>
      <c r="C278" s="44" t="s">
        <v>3271</v>
      </c>
      <c r="D278" s="52">
        <v>50000</v>
      </c>
      <c r="E278" s="230">
        <v>50000</v>
      </c>
    </row>
    <row r="279" spans="1:5" ht="25.5">
      <c r="A279" s="98" t="s">
        <v>3272</v>
      </c>
      <c r="B279" s="44" t="s">
        <v>3273</v>
      </c>
      <c r="C279" s="44" t="s">
        <v>3274</v>
      </c>
      <c r="D279" s="52">
        <v>60000</v>
      </c>
      <c r="E279" s="230">
        <v>60000</v>
      </c>
    </row>
    <row r="280" spans="1:5" ht="38.25">
      <c r="A280" s="98" t="s">
        <v>3275</v>
      </c>
      <c r="B280" s="44" t="s">
        <v>3276</v>
      </c>
      <c r="C280" s="44" t="s">
        <v>3277</v>
      </c>
      <c r="D280" s="52">
        <v>16000</v>
      </c>
      <c r="E280" s="230">
        <v>16000</v>
      </c>
    </row>
    <row r="281" spans="1:5" ht="25.5">
      <c r="A281" s="98" t="s">
        <v>3278</v>
      </c>
      <c r="B281" s="44" t="s">
        <v>3279</v>
      </c>
      <c r="C281" s="44" t="s">
        <v>3280</v>
      </c>
      <c r="D281" s="52">
        <v>50000</v>
      </c>
      <c r="E281" s="230">
        <v>50000</v>
      </c>
    </row>
    <row r="282" spans="1:5" ht="25.5">
      <c r="A282" s="98" t="s">
        <v>3281</v>
      </c>
      <c r="B282" s="44" t="s">
        <v>3282</v>
      </c>
      <c r="C282" s="44" t="s">
        <v>3283</v>
      </c>
      <c r="D282" s="52">
        <v>50000</v>
      </c>
      <c r="E282" s="230">
        <v>50000</v>
      </c>
    </row>
    <row r="283" spans="1:5" ht="25.5">
      <c r="A283" s="98" t="s">
        <v>3284</v>
      </c>
      <c r="B283" s="44" t="s">
        <v>3285</v>
      </c>
      <c r="C283" s="44" t="s">
        <v>3286</v>
      </c>
      <c r="D283" s="52">
        <v>40000</v>
      </c>
      <c r="E283" s="230">
        <v>40000</v>
      </c>
    </row>
    <row r="284" spans="1:5" ht="38.25">
      <c r="A284" s="98" t="s">
        <v>3287</v>
      </c>
      <c r="B284" s="44" t="s">
        <v>3288</v>
      </c>
      <c r="C284" s="44" t="s">
        <v>3289</v>
      </c>
      <c r="D284" s="52">
        <v>50000</v>
      </c>
      <c r="E284" s="230">
        <v>50000</v>
      </c>
    </row>
    <row r="285" spans="1:5" ht="25.5">
      <c r="A285" s="98" t="s">
        <v>3290</v>
      </c>
      <c r="B285" s="44" t="s">
        <v>3291</v>
      </c>
      <c r="C285" s="44" t="s">
        <v>3292</v>
      </c>
      <c r="D285" s="52">
        <v>44000</v>
      </c>
      <c r="E285" s="230">
        <v>44000</v>
      </c>
    </row>
    <row r="286" spans="1:5" ht="38.25">
      <c r="A286" s="98" t="s">
        <v>3293</v>
      </c>
      <c r="B286" s="44" t="s">
        <v>3294</v>
      </c>
      <c r="C286" s="44" t="s">
        <v>3295</v>
      </c>
      <c r="D286" s="52">
        <v>60000</v>
      </c>
      <c r="E286" s="230">
        <v>60000</v>
      </c>
    </row>
    <row r="287" spans="1:5" ht="25.5">
      <c r="A287" s="98" t="s">
        <v>3296</v>
      </c>
      <c r="B287" s="44" t="s">
        <v>3297</v>
      </c>
      <c r="C287" s="44" t="s">
        <v>3298</v>
      </c>
      <c r="D287" s="52">
        <v>31500</v>
      </c>
      <c r="E287" s="230">
        <v>31500</v>
      </c>
    </row>
    <row r="288" spans="1:5" ht="25.5">
      <c r="A288" s="98" t="s">
        <v>3299</v>
      </c>
      <c r="B288" s="44" t="s">
        <v>3300</v>
      </c>
      <c r="C288" s="44" t="s">
        <v>3301</v>
      </c>
      <c r="D288" s="52">
        <v>17000</v>
      </c>
      <c r="E288" s="230">
        <v>17000</v>
      </c>
    </row>
    <row r="289" spans="1:5" ht="25.5">
      <c r="A289" s="98" t="s">
        <v>3302</v>
      </c>
      <c r="B289" s="44" t="s">
        <v>3303</v>
      </c>
      <c r="C289" s="44" t="s">
        <v>3304</v>
      </c>
      <c r="D289" s="52">
        <v>25000</v>
      </c>
      <c r="E289" s="230">
        <v>25000</v>
      </c>
    </row>
    <row r="290" spans="1:5" ht="25.5">
      <c r="A290" s="98" t="s">
        <v>3305</v>
      </c>
      <c r="B290" s="44" t="s">
        <v>3306</v>
      </c>
      <c r="C290" s="44" t="s">
        <v>3307</v>
      </c>
      <c r="D290" s="52">
        <v>40000</v>
      </c>
      <c r="E290" s="230">
        <f>40000-8394</f>
        <v>31606</v>
      </c>
    </row>
    <row r="291" spans="1:5" ht="25.5">
      <c r="A291" s="98" t="s">
        <v>3308</v>
      </c>
      <c r="B291" s="44" t="s">
        <v>3309</v>
      </c>
      <c r="C291" s="44" t="s">
        <v>3227</v>
      </c>
      <c r="D291" s="52">
        <v>100000</v>
      </c>
      <c r="E291" s="230">
        <v>100000</v>
      </c>
    </row>
    <row r="292" spans="1:5" ht="25.5">
      <c r="A292" s="98" t="s">
        <v>3310</v>
      </c>
      <c r="B292" s="44" t="s">
        <v>3311</v>
      </c>
      <c r="C292" s="44" t="s">
        <v>3312</v>
      </c>
      <c r="D292" s="52">
        <v>820000</v>
      </c>
      <c r="E292" s="230">
        <f>820000-1794.04</f>
        <v>818205.96</v>
      </c>
    </row>
    <row r="293" spans="1:5" ht="25.5">
      <c r="A293" s="98" t="s">
        <v>3313</v>
      </c>
      <c r="B293" s="44" t="s">
        <v>3314</v>
      </c>
      <c r="C293" s="44" t="s">
        <v>3315</v>
      </c>
      <c r="D293" s="52">
        <v>48000</v>
      </c>
      <c r="E293" s="230">
        <v>48000</v>
      </c>
    </row>
    <row r="294" spans="1:5" ht="15">
      <c r="A294" s="98" t="s">
        <v>3316</v>
      </c>
      <c r="B294" s="44" t="s">
        <v>3317</v>
      </c>
      <c r="C294" s="44" t="s">
        <v>3318</v>
      </c>
      <c r="D294" s="52">
        <v>48000</v>
      </c>
      <c r="E294" s="230">
        <v>48000</v>
      </c>
    </row>
    <row r="295" spans="1:5" ht="25.5">
      <c r="A295" s="98" t="s">
        <v>3319</v>
      </c>
      <c r="B295" s="44" t="s">
        <v>3320</v>
      </c>
      <c r="C295" s="44" t="s">
        <v>3321</v>
      </c>
      <c r="D295" s="52">
        <v>43000</v>
      </c>
      <c r="E295" s="230">
        <v>43000</v>
      </c>
    </row>
    <row r="296" spans="1:5" ht="15">
      <c r="A296" s="98" t="s">
        <v>3322</v>
      </c>
      <c r="B296" s="44" t="s">
        <v>3323</v>
      </c>
      <c r="C296" s="44" t="s">
        <v>3324</v>
      </c>
      <c r="D296" s="52">
        <v>45000</v>
      </c>
      <c r="E296" s="230">
        <v>45000</v>
      </c>
    </row>
    <row r="297" spans="1:5" ht="25.5">
      <c r="A297" s="98" t="s">
        <v>3325</v>
      </c>
      <c r="B297" s="44" t="s">
        <v>3326</v>
      </c>
      <c r="C297" s="44" t="s">
        <v>3327</v>
      </c>
      <c r="D297" s="52">
        <v>33000</v>
      </c>
      <c r="E297" s="230">
        <v>33000</v>
      </c>
    </row>
    <row r="298" spans="1:5" ht="15">
      <c r="A298" s="98" t="s">
        <v>3328</v>
      </c>
      <c r="B298" s="44" t="s">
        <v>3329</v>
      </c>
      <c r="C298" s="44" t="s">
        <v>3330</v>
      </c>
      <c r="D298" s="52">
        <v>30000</v>
      </c>
      <c r="E298" s="230">
        <v>30000</v>
      </c>
    </row>
    <row r="299" spans="1:5" ht="15">
      <c r="A299" s="98" t="s">
        <v>3331</v>
      </c>
      <c r="B299" s="44" t="s">
        <v>3332</v>
      </c>
      <c r="C299" s="44" t="s">
        <v>3333</v>
      </c>
      <c r="D299" s="52">
        <v>45000</v>
      </c>
      <c r="E299" s="230">
        <v>45000</v>
      </c>
    </row>
    <row r="300" spans="1:5" ht="15">
      <c r="A300" s="98" t="s">
        <v>3334</v>
      </c>
      <c r="B300" s="44" t="s">
        <v>3335</v>
      </c>
      <c r="C300" s="44" t="s">
        <v>3336</v>
      </c>
      <c r="D300" s="52">
        <v>45000</v>
      </c>
      <c r="E300" s="230">
        <v>45000</v>
      </c>
    </row>
    <row r="301" spans="1:5" ht="15">
      <c r="A301" s="98" t="s">
        <v>3337</v>
      </c>
      <c r="B301" s="44" t="s">
        <v>3338</v>
      </c>
      <c r="C301" s="44" t="s">
        <v>3339</v>
      </c>
      <c r="D301" s="52">
        <v>46000</v>
      </c>
      <c r="E301" s="230">
        <v>46000</v>
      </c>
    </row>
    <row r="302" spans="1:5" ht="15">
      <c r="A302" s="98" t="s">
        <v>3340</v>
      </c>
      <c r="B302" s="44" t="s">
        <v>3341</v>
      </c>
      <c r="C302" s="44" t="s">
        <v>3342</v>
      </c>
      <c r="D302" s="52">
        <v>30000</v>
      </c>
      <c r="E302" s="230">
        <v>30000</v>
      </c>
    </row>
    <row r="303" spans="1:5" ht="25.5">
      <c r="A303" s="98" t="s">
        <v>3343</v>
      </c>
      <c r="B303" s="44" t="s">
        <v>3344</v>
      </c>
      <c r="C303" s="44" t="s">
        <v>3345</v>
      </c>
      <c r="D303" s="52">
        <v>47000</v>
      </c>
      <c r="E303" s="230">
        <v>47000</v>
      </c>
    </row>
    <row r="304" spans="1:5" ht="38.25">
      <c r="A304" s="98" t="s">
        <v>3346</v>
      </c>
      <c r="B304" s="44" t="s">
        <v>731</v>
      </c>
      <c r="C304" s="44" t="s">
        <v>3347</v>
      </c>
      <c r="D304" s="52">
        <v>48000</v>
      </c>
      <c r="E304" s="230">
        <v>48000</v>
      </c>
    </row>
    <row r="305" spans="1:5" ht="15">
      <c r="A305" s="98" t="s">
        <v>3348</v>
      </c>
      <c r="B305" s="44" t="s">
        <v>3349</v>
      </c>
      <c r="C305" s="44" t="s">
        <v>3321</v>
      </c>
      <c r="D305" s="52">
        <v>48000</v>
      </c>
      <c r="E305" s="230">
        <v>48000</v>
      </c>
    </row>
    <row r="306" spans="1:5" ht="25.5">
      <c r="A306" s="98" t="s">
        <v>3350</v>
      </c>
      <c r="B306" s="44" t="s">
        <v>1432</v>
      </c>
      <c r="C306" s="44" t="s">
        <v>3351</v>
      </c>
      <c r="D306" s="52">
        <v>48000</v>
      </c>
      <c r="E306" s="230">
        <v>48000</v>
      </c>
    </row>
    <row r="307" spans="1:5" ht="15">
      <c r="A307" s="98" t="s">
        <v>3352</v>
      </c>
      <c r="B307" s="44" t="s">
        <v>3353</v>
      </c>
      <c r="C307" s="44" t="s">
        <v>3354</v>
      </c>
      <c r="D307" s="52">
        <v>48000</v>
      </c>
      <c r="E307" s="230">
        <v>48000</v>
      </c>
    </row>
    <row r="308" spans="1:5" ht="15">
      <c r="A308" s="98" t="s">
        <v>3355</v>
      </c>
      <c r="B308" s="44" t="s">
        <v>3356</v>
      </c>
      <c r="C308" s="44" t="s">
        <v>3357</v>
      </c>
      <c r="D308" s="52">
        <v>47000</v>
      </c>
      <c r="E308" s="230">
        <v>47000</v>
      </c>
    </row>
    <row r="309" spans="1:5" ht="25.5">
      <c r="A309" s="98" t="s">
        <v>3358</v>
      </c>
      <c r="B309" s="44" t="s">
        <v>3359</v>
      </c>
      <c r="C309" s="44" t="s">
        <v>3360</v>
      </c>
      <c r="D309" s="52">
        <v>44000</v>
      </c>
      <c r="E309" s="230">
        <v>44000</v>
      </c>
    </row>
    <row r="310" spans="1:5" ht="25.5">
      <c r="A310" s="98" t="s">
        <v>3361</v>
      </c>
      <c r="B310" s="44" t="s">
        <v>3362</v>
      </c>
      <c r="C310" s="44" t="s">
        <v>3363</v>
      </c>
      <c r="D310" s="52">
        <v>48000</v>
      </c>
      <c r="E310" s="230">
        <v>48000</v>
      </c>
    </row>
    <row r="311" spans="1:5" ht="15">
      <c r="A311" s="98" t="s">
        <v>3364</v>
      </c>
      <c r="B311" s="44" t="s">
        <v>3365</v>
      </c>
      <c r="C311" s="44" t="s">
        <v>3365</v>
      </c>
      <c r="D311" s="52">
        <v>45000</v>
      </c>
      <c r="E311" s="230">
        <v>45000</v>
      </c>
    </row>
    <row r="312" spans="1:5" ht="38.25">
      <c r="A312" s="98" t="s">
        <v>3366</v>
      </c>
      <c r="B312" s="44" t="s">
        <v>3367</v>
      </c>
      <c r="C312" s="44" t="s">
        <v>3368</v>
      </c>
      <c r="D312" s="52">
        <v>46000</v>
      </c>
      <c r="E312" s="230">
        <v>46000</v>
      </c>
    </row>
    <row r="313" spans="1:5" ht="15">
      <c r="A313" s="98" t="s">
        <v>3369</v>
      </c>
      <c r="B313" s="44" t="s">
        <v>3370</v>
      </c>
      <c r="C313" s="44" t="s">
        <v>3371</v>
      </c>
      <c r="D313" s="52">
        <v>45000</v>
      </c>
      <c r="E313" s="230">
        <v>45000</v>
      </c>
    </row>
    <row r="314" spans="1:5" ht="15">
      <c r="A314" s="98" t="s">
        <v>3372</v>
      </c>
      <c r="B314" s="44" t="s">
        <v>3373</v>
      </c>
      <c r="C314" s="44" t="s">
        <v>3374</v>
      </c>
      <c r="D314" s="52">
        <v>47000</v>
      </c>
      <c r="E314" s="230">
        <v>47000</v>
      </c>
    </row>
    <row r="315" spans="1:5" ht="15">
      <c r="A315" s="98" t="s">
        <v>3375</v>
      </c>
      <c r="B315" s="44" t="s">
        <v>3376</v>
      </c>
      <c r="C315" s="44" t="s">
        <v>3377</v>
      </c>
      <c r="D315" s="52">
        <v>30000</v>
      </c>
      <c r="E315" s="230">
        <v>0</v>
      </c>
    </row>
    <row r="316" spans="1:5" ht="15">
      <c r="A316" s="98" t="s">
        <v>3378</v>
      </c>
      <c r="B316" s="44" t="s">
        <v>3379</v>
      </c>
      <c r="C316" s="44" t="s">
        <v>3321</v>
      </c>
      <c r="D316" s="52">
        <v>45000</v>
      </c>
      <c r="E316" s="230">
        <v>45000</v>
      </c>
    </row>
    <row r="317" spans="1:5" ht="25.5">
      <c r="A317" s="98" t="s">
        <v>3380</v>
      </c>
      <c r="B317" s="44" t="s">
        <v>3381</v>
      </c>
      <c r="C317" s="44" t="s">
        <v>3382</v>
      </c>
      <c r="D317" s="52">
        <v>43000</v>
      </c>
      <c r="E317" s="230">
        <v>43000</v>
      </c>
    </row>
    <row r="318" spans="1:5" ht="15">
      <c r="A318" s="98" t="s">
        <v>3383</v>
      </c>
      <c r="B318" s="44" t="s">
        <v>3384</v>
      </c>
      <c r="C318" s="44" t="s">
        <v>3385</v>
      </c>
      <c r="D318" s="52">
        <v>30000</v>
      </c>
      <c r="E318" s="230">
        <v>30000</v>
      </c>
    </row>
    <row r="319" spans="1:5" ht="15">
      <c r="A319" s="98" t="s">
        <v>3386</v>
      </c>
      <c r="B319" s="44" t="s">
        <v>3387</v>
      </c>
      <c r="C319" s="44" t="s">
        <v>3388</v>
      </c>
      <c r="D319" s="52">
        <v>30000</v>
      </c>
      <c r="E319" s="230">
        <v>0</v>
      </c>
    </row>
    <row r="320" spans="1:5" ht="25.5">
      <c r="A320" s="98" t="s">
        <v>3389</v>
      </c>
      <c r="B320" s="44" t="s">
        <v>3390</v>
      </c>
      <c r="C320" s="44" t="s">
        <v>3391</v>
      </c>
      <c r="D320" s="52">
        <v>46000</v>
      </c>
      <c r="E320" s="230">
        <v>46000</v>
      </c>
    </row>
    <row r="321" spans="1:5" ht="25.5">
      <c r="A321" s="98" t="s">
        <v>3392</v>
      </c>
      <c r="B321" s="44" t="s">
        <v>3393</v>
      </c>
      <c r="C321" s="44" t="s">
        <v>3394</v>
      </c>
      <c r="D321" s="52">
        <v>45000</v>
      </c>
      <c r="E321" s="230">
        <v>45000</v>
      </c>
    </row>
    <row r="322" spans="1:5" ht="38.25">
      <c r="A322" s="98" t="s">
        <v>3395</v>
      </c>
      <c r="B322" s="44" t="s">
        <v>168</v>
      </c>
      <c r="C322" s="44" t="s">
        <v>3396</v>
      </c>
      <c r="D322" s="52">
        <v>47000</v>
      </c>
      <c r="E322" s="230">
        <v>47000</v>
      </c>
    </row>
    <row r="323" spans="1:5" ht="15">
      <c r="A323" s="98" t="s">
        <v>3397</v>
      </c>
      <c r="B323" s="44" t="s">
        <v>3398</v>
      </c>
      <c r="C323" s="44" t="s">
        <v>3399</v>
      </c>
      <c r="D323" s="52">
        <v>45000</v>
      </c>
      <c r="E323" s="230">
        <v>45000</v>
      </c>
    </row>
    <row r="324" spans="1:5" ht="25.5">
      <c r="A324" s="98" t="s">
        <v>3400</v>
      </c>
      <c r="B324" s="44" t="s">
        <v>3401</v>
      </c>
      <c r="C324" s="44" t="s">
        <v>3402</v>
      </c>
      <c r="D324" s="52">
        <v>30000</v>
      </c>
      <c r="E324" s="230">
        <v>30000</v>
      </c>
    </row>
    <row r="325" spans="1:5" ht="15">
      <c r="A325" s="98" t="s">
        <v>3403</v>
      </c>
      <c r="B325" s="44" t="s">
        <v>1455</v>
      </c>
      <c r="C325" s="44" t="s">
        <v>3404</v>
      </c>
      <c r="D325" s="52">
        <v>48000</v>
      </c>
      <c r="E325" s="230">
        <v>48000</v>
      </c>
    </row>
    <row r="326" spans="1:5" ht="15">
      <c r="A326" s="98" t="s">
        <v>3405</v>
      </c>
      <c r="B326" s="44" t="s">
        <v>3406</v>
      </c>
      <c r="C326" s="44" t="s">
        <v>3407</v>
      </c>
      <c r="D326" s="52">
        <v>39000</v>
      </c>
      <c r="E326" s="230">
        <v>39000</v>
      </c>
    </row>
    <row r="327" spans="1:5" ht="25.5">
      <c r="A327" s="98" t="s">
        <v>3408</v>
      </c>
      <c r="B327" s="44" t="s">
        <v>3409</v>
      </c>
      <c r="C327" s="44" t="s">
        <v>3410</v>
      </c>
      <c r="D327" s="52">
        <v>48000</v>
      </c>
      <c r="E327" s="230">
        <v>48000</v>
      </c>
    </row>
    <row r="328" spans="1:5" ht="15">
      <c r="A328" s="98" t="s">
        <v>1661</v>
      </c>
      <c r="B328" s="44" t="s">
        <v>1662</v>
      </c>
      <c r="C328" s="44" t="s">
        <v>1663</v>
      </c>
      <c r="D328" s="52">
        <v>97300</v>
      </c>
      <c r="E328" s="230">
        <v>97300</v>
      </c>
    </row>
    <row r="329" spans="1:5" ht="25.5">
      <c r="A329" s="98" t="s">
        <v>1664</v>
      </c>
      <c r="B329" s="44" t="s">
        <v>1665</v>
      </c>
      <c r="C329" s="44" t="s">
        <v>1666</v>
      </c>
      <c r="D329" s="52">
        <v>100000</v>
      </c>
      <c r="E329" s="230">
        <v>100000</v>
      </c>
    </row>
    <row r="330" spans="1:5" ht="38.25">
      <c r="A330" s="98" t="s">
        <v>1667</v>
      </c>
      <c r="B330" s="44" t="s">
        <v>1668</v>
      </c>
      <c r="C330" s="44" t="s">
        <v>1669</v>
      </c>
      <c r="D330" s="52">
        <v>100000</v>
      </c>
      <c r="E330" s="230">
        <v>100000</v>
      </c>
    </row>
    <row r="331" spans="1:5" ht="15">
      <c r="A331" s="98" t="s">
        <v>1670</v>
      </c>
      <c r="B331" s="44" t="s">
        <v>1671</v>
      </c>
      <c r="C331" s="44" t="s">
        <v>1672</v>
      </c>
      <c r="D331" s="52">
        <v>73300</v>
      </c>
      <c r="E331" s="230">
        <v>73300</v>
      </c>
    </row>
    <row r="332" spans="1:5" ht="25.5">
      <c r="A332" s="98" t="s">
        <v>1673</v>
      </c>
      <c r="B332" s="44" t="s">
        <v>1674</v>
      </c>
      <c r="C332" s="44" t="s">
        <v>1675</v>
      </c>
      <c r="D332" s="52">
        <v>60000</v>
      </c>
      <c r="E332" s="230">
        <v>60000</v>
      </c>
    </row>
    <row r="333" spans="1:5" ht="25.5">
      <c r="A333" s="98" t="s">
        <v>1676</v>
      </c>
      <c r="B333" s="44" t="s">
        <v>1677</v>
      </c>
      <c r="C333" s="44" t="s">
        <v>1678</v>
      </c>
      <c r="D333" s="52">
        <v>81900</v>
      </c>
      <c r="E333" s="230">
        <v>81900</v>
      </c>
    </row>
    <row r="334" spans="1:5" ht="15">
      <c r="A334" s="98" t="s">
        <v>1679</v>
      </c>
      <c r="B334" s="44" t="s">
        <v>1680</v>
      </c>
      <c r="C334" s="44" t="s">
        <v>1681</v>
      </c>
      <c r="D334" s="52">
        <v>100000</v>
      </c>
      <c r="E334" s="230">
        <v>100000</v>
      </c>
    </row>
    <row r="335" spans="1:5" ht="15">
      <c r="A335" s="98" t="s">
        <v>1682</v>
      </c>
      <c r="B335" s="44" t="s">
        <v>1683</v>
      </c>
      <c r="C335" s="44" t="s">
        <v>1684</v>
      </c>
      <c r="D335" s="52">
        <v>100000</v>
      </c>
      <c r="E335" s="230">
        <v>100000</v>
      </c>
    </row>
    <row r="336" spans="1:5" ht="15">
      <c r="A336" s="98" t="s">
        <v>1685</v>
      </c>
      <c r="B336" s="44" t="s">
        <v>389</v>
      </c>
      <c r="C336" s="44" t="s">
        <v>1686</v>
      </c>
      <c r="D336" s="52">
        <v>100000</v>
      </c>
      <c r="E336" s="230">
        <v>100000</v>
      </c>
    </row>
    <row r="337" spans="1:5" ht="25.5">
      <c r="A337" s="98" t="s">
        <v>1687</v>
      </c>
      <c r="B337" s="44" t="s">
        <v>1688</v>
      </c>
      <c r="C337" s="44" t="s">
        <v>1689</v>
      </c>
      <c r="D337" s="52">
        <v>89000</v>
      </c>
      <c r="E337" s="230">
        <v>89000</v>
      </c>
    </row>
    <row r="338" spans="1:5" ht="25.5">
      <c r="A338" s="98" t="s">
        <v>1690</v>
      </c>
      <c r="B338" s="44" t="s">
        <v>1691</v>
      </c>
      <c r="C338" s="44" t="s">
        <v>1692</v>
      </c>
      <c r="D338" s="52">
        <v>71100</v>
      </c>
      <c r="E338" s="230">
        <v>71100</v>
      </c>
    </row>
    <row r="339" spans="1:5" ht="25.5">
      <c r="A339" s="98" t="s">
        <v>1693</v>
      </c>
      <c r="B339" s="44" t="s">
        <v>599</v>
      </c>
      <c r="C339" s="44" t="s">
        <v>1694</v>
      </c>
      <c r="D339" s="52">
        <v>54800</v>
      </c>
      <c r="E339" s="230">
        <v>0</v>
      </c>
    </row>
    <row r="340" spans="1:5" ht="15">
      <c r="A340" s="98" t="s">
        <v>1695</v>
      </c>
      <c r="B340" s="44" t="s">
        <v>1696</v>
      </c>
      <c r="C340" s="44" t="s">
        <v>1697</v>
      </c>
      <c r="D340" s="52">
        <v>100000</v>
      </c>
      <c r="E340" s="230">
        <v>100000</v>
      </c>
    </row>
    <row r="341" spans="1:5" ht="26.25" thickBot="1">
      <c r="A341" s="172" t="s">
        <v>1698</v>
      </c>
      <c r="B341" s="131" t="s">
        <v>1699</v>
      </c>
      <c r="C341" s="131" t="s">
        <v>1700</v>
      </c>
      <c r="D341" s="231">
        <v>51800</v>
      </c>
      <c r="E341" s="232">
        <v>51800</v>
      </c>
    </row>
  </sheetData>
  <sheetProtection/>
  <mergeCells count="17">
    <mergeCell ref="A1:C1"/>
    <mergeCell ref="A11:E11"/>
    <mergeCell ref="A12:E12"/>
    <mergeCell ref="A13:E13"/>
    <mergeCell ref="A3:E3"/>
    <mergeCell ref="A4:E4"/>
    <mergeCell ref="A5:E5"/>
    <mergeCell ref="A9:E9"/>
    <mergeCell ref="A6:E6"/>
    <mergeCell ref="A10:E10"/>
    <mergeCell ref="A2:E2"/>
    <mergeCell ref="A17:E17"/>
    <mergeCell ref="A7:E7"/>
    <mergeCell ref="A8:E8"/>
    <mergeCell ref="A14:E14"/>
    <mergeCell ref="A15:E15"/>
    <mergeCell ref="A16:E16"/>
  </mergeCells>
  <printOptions/>
  <pageMargins left="0.7086614173228347" right="0.7086614173228347" top="0.7874015748031497" bottom="0.7874015748031497" header="0.31496062992125984" footer="0.31496062992125984"/>
  <pageSetup firstPageNumber="27" useFirstPageNumber="1" fitToHeight="0" fitToWidth="1" horizontalDpi="600" verticalDpi="600" orientation="portrait" paperSize="9" scale="83" r:id="rId1"/>
  <headerFooter>
    <oddFooter>&amp;CStránka &amp;P&amp;RTab. č.10 Krajské dotační programy - kap.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Mazurová Andrea</dc:creator>
  <cp:keywords/>
  <dc:description/>
  <cp:lastModifiedBy>Volfová Hana Ing.</cp:lastModifiedBy>
  <cp:lastPrinted>2023-05-30T09:20:01Z</cp:lastPrinted>
  <dcterms:created xsi:type="dcterms:W3CDTF">2019-01-22T12:15:42Z</dcterms:created>
  <dcterms:modified xsi:type="dcterms:W3CDTF">2023-05-30T09:20:05Z</dcterms:modified>
  <cp:category/>
  <cp:version/>
  <cp:contentType/>
  <cp:contentStatus/>
</cp:coreProperties>
</file>