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4745" windowHeight="8310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'List1'!$A$1:$G$112</definedName>
  </definedNames>
  <calcPr fullCalcOnLoad="1"/>
</workbook>
</file>

<file path=xl/sharedStrings.xml><?xml version="1.0" encoding="utf-8"?>
<sst xmlns="http://schemas.openxmlformats.org/spreadsheetml/2006/main" count="120" uniqueCount="90">
  <si>
    <t>v tis. Kč</t>
  </si>
  <si>
    <t>schválený rozpočet</t>
  </si>
  <si>
    <t>celkem</t>
  </si>
  <si>
    <t>z toho z úvěru</t>
  </si>
  <si>
    <t>upravený rozpočet</t>
  </si>
  <si>
    <t>(rozpis investičních akcí PO a a.s. - samostatná tabulka)</t>
  </si>
  <si>
    <t>odvětví - název akce</t>
  </si>
  <si>
    <t>Úhrn</t>
  </si>
  <si>
    <t>ostatní kapitálové výdaje:</t>
  </si>
  <si>
    <t>v tom:</t>
  </si>
  <si>
    <t>kap. 40 - územní plánování</t>
  </si>
  <si>
    <t>program obnovy venkova</t>
  </si>
  <si>
    <t>investiční transfery obcím</t>
  </si>
  <si>
    <t>kap. 39 - regionální rozvoj</t>
  </si>
  <si>
    <t>kap. 28 - sociální věci</t>
  </si>
  <si>
    <t>kap. 16 - kultura</t>
  </si>
  <si>
    <t>investiční transfery PO</t>
  </si>
  <si>
    <t>kap. 15 - zdravotnictví</t>
  </si>
  <si>
    <t>kap. 14 - školství</t>
  </si>
  <si>
    <t>kofinancování a předfinancování</t>
  </si>
  <si>
    <t>kap. 13 - evropská integrace</t>
  </si>
  <si>
    <t xml:space="preserve">   Klub důchodců Trutnov - koupě objektu</t>
  </si>
  <si>
    <t>kap. 12 - správa majetku kraje</t>
  </si>
  <si>
    <t>kap. 10 - doprava</t>
  </si>
  <si>
    <t>kap. 02 - životní prostředí a zemědělství</t>
  </si>
  <si>
    <t>kap. 19 - činnost krajského úřadu</t>
  </si>
  <si>
    <t>ostatní příspěvky a dary</t>
  </si>
  <si>
    <t>kap. 18 - zastupitelstvo kraje</t>
  </si>
  <si>
    <t xml:space="preserve">   analýza informační bezpečnosti KHK</t>
  </si>
  <si>
    <t xml:space="preserve">   II/318+II/321 Častolovice-Solnice</t>
  </si>
  <si>
    <t>kofinancování a předfinancování - Archeopark Všestary</t>
  </si>
  <si>
    <t xml:space="preserve">   Výkupy pozemků</t>
  </si>
  <si>
    <t xml:space="preserve">   Výkupy pozemků zóna Solnice</t>
  </si>
  <si>
    <t xml:space="preserve">               z toho:  investiční  transfery obcím</t>
  </si>
  <si>
    <t>vodohosp. akce dle vodního zákona</t>
  </si>
  <si>
    <t>grant. a dílčí prog. a sam. projekty-odvět. region. rozvoj</t>
  </si>
  <si>
    <t>z toho:</t>
  </si>
  <si>
    <t xml:space="preserve">program obnovy venkova </t>
  </si>
  <si>
    <t>prům. zóna Solnice - Kvasiny - ostatní kapitálové výdaje</t>
  </si>
  <si>
    <t>ostatní kapitálové výdaje</t>
  </si>
  <si>
    <t xml:space="preserve">   Zásady územního rozvoje Královéhradeckého kraje</t>
  </si>
  <si>
    <t>Přehled o čerpání výdajů na investiční akce z vlastních prostředků kraje v roce 2011</t>
  </si>
  <si>
    <t>investiční dotace Krajskému ředitelství policie KHK</t>
  </si>
  <si>
    <t>kap. 09 - volnočasové aktivity</t>
  </si>
  <si>
    <t>investiční transfery obcím - město Náchod</t>
  </si>
  <si>
    <t xml:space="preserve">   III/32412 Nepolisy</t>
  </si>
  <si>
    <t xml:space="preserve">   most Horní Maršov-Temný Důl</t>
  </si>
  <si>
    <t xml:space="preserve">   III/32545 Horní Brusnice, opěrná zeď</t>
  </si>
  <si>
    <t xml:space="preserve">   III/30022 Lampertice rekonstrukce opěrné zdi</t>
  </si>
  <si>
    <t xml:space="preserve">   II/295 Vrchlabí -Špindlerův Mlýn - opěrné zdi</t>
  </si>
  <si>
    <t xml:space="preserve">   III/2812 Roveň, stabilizace skalních svahů</t>
  </si>
  <si>
    <t xml:space="preserve">   III/2953 Dolní Branná-Kunčice</t>
  </si>
  <si>
    <t xml:space="preserve">   II/303 Police nad Metují - Broumov</t>
  </si>
  <si>
    <t xml:space="preserve">   most ev.č. 285-006 Velichovky</t>
  </si>
  <si>
    <t xml:space="preserve">   II/300 Miletín </t>
  </si>
  <si>
    <t xml:space="preserve">   III/3002 Hořice, nám. Jiřího z Poděbrad</t>
  </si>
  <si>
    <t xml:space="preserve">   II/308 Hradec Králové-Černilov</t>
  </si>
  <si>
    <t xml:space="preserve">   II/317 Borohrádek-Čermná nad Orlicí</t>
  </si>
  <si>
    <t xml:space="preserve">   II/567 Rtyně, průtah</t>
  </si>
  <si>
    <t xml:space="preserve">   II/297 Čistá-Černý Důl-Svoboda nad Úpou</t>
  </si>
  <si>
    <t xml:space="preserve">   II/303 rozšíření o stoupací pruhy km 21,5-25,5</t>
  </si>
  <si>
    <t xml:space="preserve">   II/308 Hradec Králové, ul.Kladská</t>
  </si>
  <si>
    <t xml:space="preserve">   II/304 Velká Jesenice, opěrná zeď</t>
  </si>
  <si>
    <t xml:space="preserve">   III/3193 Roveň-Rychnov nad Kněžnou</t>
  </si>
  <si>
    <t xml:space="preserve">   most ev.č. 2998-4 Černožice nad Labem</t>
  </si>
  <si>
    <t xml:space="preserve">   most ev.č. 2956-6 Lánov</t>
  </si>
  <si>
    <t xml:space="preserve">   II/308 Králova Lhota</t>
  </si>
  <si>
    <t xml:space="preserve">   most ev.č. 502-001 Jičín</t>
  </si>
  <si>
    <t xml:space="preserve">   II/284 Brdík-Tetín-Vidoň</t>
  </si>
  <si>
    <t xml:space="preserve">   III/2956 Vrchlabí-Strážné</t>
  </si>
  <si>
    <t xml:space="preserve">   III/30426 České Meziříčí</t>
  </si>
  <si>
    <t xml:space="preserve">   III/30319 havárie opěrné zdi Suchý Důl</t>
  </si>
  <si>
    <t xml:space="preserve">   II/321 Solnice-obchvat 3.etapa</t>
  </si>
  <si>
    <t xml:space="preserve">   most ev.č. 323-006 Nechanice</t>
  </si>
  <si>
    <t xml:space="preserve">   III/3211 Rychnov nad Kněžnou-Lokot</t>
  </si>
  <si>
    <t xml:space="preserve">   modernizace přístup.komunikací Olešnice v Orl.h.</t>
  </si>
  <si>
    <t xml:space="preserve">   II/280 Cholenice-Žlunice</t>
  </si>
  <si>
    <t xml:space="preserve">   II/31817 Kvasiny RŽK + opěrná zeď</t>
  </si>
  <si>
    <t>grant. a dílčí prog. a sam. projekty-odvět. živ.prostř. a zem.</t>
  </si>
  <si>
    <t>grant. a dílčí prog. a sam. projekty-odvět. cestovní ruch</t>
  </si>
  <si>
    <t>investiční transfery obcím - město Jičín, hřiště ZŠ ul. Soudná</t>
  </si>
  <si>
    <t xml:space="preserve">   MŠ Láň, pořízení výtahu - dar</t>
  </si>
  <si>
    <t>kofinancovánía předfinancování</t>
  </si>
  <si>
    <t>investiční transfery obcícm - Chudeřice</t>
  </si>
  <si>
    <t xml:space="preserve">  Dobruška, Prodos, s.r.o. - rozšíření SW</t>
  </si>
  <si>
    <t>investiční transfery obcím - Třebechovice</t>
  </si>
  <si>
    <t xml:space="preserve">   Kvasiny Jih - Zámecká, stavební  a inženýrský dozor</t>
  </si>
  <si>
    <t xml:space="preserve">   II/321 Solnice obchvat 3.etapa, modernizace II/3211 RK- Lokot  (výkon zadavatel. činností)</t>
  </si>
  <si>
    <t>skutečnost k 31.12.2011</t>
  </si>
  <si>
    <t>Tab.č. 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</si>
</sst>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"/>
    <numFmt numFmtId="167" formatCode="#,##0.0\ _K_č;\-#,##0.0\ _K_č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2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3" fontId="0" fillId="0" borderId="0" xfId="0" applyAlignment="1">
      <alignment/>
    </xf>
    <xf numFmtId="3" fontId="0" fillId="0" borderId="10" xfId="0" applyBorder="1" applyAlignment="1">
      <alignment/>
    </xf>
    <xf numFmtId="164" fontId="0" fillId="0" borderId="10" xfId="38" applyNumberFormat="1" applyFont="1" applyBorder="1" applyAlignment="1">
      <alignment/>
    </xf>
    <xf numFmtId="37" fontId="0" fillId="0" borderId="10" xfId="38" applyFont="1" applyBorder="1" applyAlignment="1">
      <alignment/>
    </xf>
    <xf numFmtId="37" fontId="0" fillId="0" borderId="11" xfId="38" applyFont="1" applyBorder="1" applyAlignment="1">
      <alignment/>
    </xf>
    <xf numFmtId="164" fontId="0" fillId="0" borderId="12" xfId="38" applyNumberFormat="1" applyFont="1" applyBorder="1" applyAlignment="1">
      <alignment/>
    </xf>
    <xf numFmtId="3" fontId="0" fillId="0" borderId="13" xfId="0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 horizontal="center" vertical="center" wrapText="1"/>
    </xf>
    <xf numFmtId="3" fontId="0" fillId="0" borderId="16" xfId="0" applyBorder="1" applyAlignment="1">
      <alignment horizontal="center" vertical="center" wrapText="1"/>
    </xf>
    <xf numFmtId="3" fontId="5" fillId="0" borderId="17" xfId="0" applyFont="1" applyBorder="1" applyAlignment="1">
      <alignment/>
    </xf>
    <xf numFmtId="164" fontId="0" fillId="0" borderId="15" xfId="38" applyNumberFormat="1" applyFont="1" applyBorder="1" applyAlignment="1">
      <alignment/>
    </xf>
    <xf numFmtId="164" fontId="0" fillId="0" borderId="18" xfId="38" applyNumberFormat="1" applyFont="1" applyBorder="1" applyAlignment="1">
      <alignment/>
    </xf>
    <xf numFmtId="164" fontId="1" fillId="0" borderId="10" xfId="38" applyNumberFormat="1" applyFont="1" applyBorder="1" applyAlignment="1">
      <alignment/>
    </xf>
    <xf numFmtId="3" fontId="0" fillId="33" borderId="13" xfId="0" applyFill="1" applyBorder="1" applyAlignment="1">
      <alignment/>
    </xf>
    <xf numFmtId="164" fontId="1" fillId="0" borderId="12" xfId="38" applyNumberFormat="1" applyFont="1" applyBorder="1" applyAlignment="1">
      <alignment/>
    </xf>
    <xf numFmtId="164" fontId="0" fillId="0" borderId="11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1" fillId="0" borderId="10" xfId="38" applyNumberFormat="1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4" fillId="0" borderId="13" xfId="0" applyFont="1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3" fontId="4" fillId="0" borderId="14" xfId="0" applyFont="1" applyBorder="1" applyAlignment="1">
      <alignment/>
    </xf>
    <xf numFmtId="3" fontId="4" fillId="0" borderId="14" xfId="0" applyFont="1" applyBorder="1" applyAlignment="1">
      <alignment/>
    </xf>
    <xf numFmtId="164" fontId="0" fillId="0" borderId="12" xfId="38" applyNumberFormat="1" applyFont="1" applyBorder="1" applyAlignment="1">
      <alignment horizontal="right"/>
    </xf>
    <xf numFmtId="164" fontId="0" fillId="0" borderId="18" xfId="38" applyNumberFormat="1" applyFont="1" applyBorder="1" applyAlignment="1">
      <alignment/>
    </xf>
    <xf numFmtId="3" fontId="0" fillId="33" borderId="21" xfId="0" applyFont="1" applyFill="1" applyBorder="1" applyAlignment="1">
      <alignment/>
    </xf>
    <xf numFmtId="3" fontId="0" fillId="0" borderId="14" xfId="0" applyFont="1" applyBorder="1" applyAlignment="1">
      <alignment/>
    </xf>
    <xf numFmtId="3" fontId="0" fillId="0" borderId="13" xfId="0" applyFont="1" applyBorder="1" applyAlignment="1">
      <alignment/>
    </xf>
    <xf numFmtId="3" fontId="0" fillId="33" borderId="13" xfId="0" applyFont="1" applyFill="1" applyBorder="1" applyAlignment="1">
      <alignment/>
    </xf>
    <xf numFmtId="3" fontId="24" fillId="0" borderId="10" xfId="38" applyNumberFormat="1" applyFont="1" applyFill="1" applyBorder="1" applyAlignment="1">
      <alignment/>
    </xf>
    <xf numFmtId="3" fontId="25" fillId="33" borderId="10" xfId="38" applyNumberFormat="1" applyFont="1" applyFill="1" applyBorder="1" applyAlignment="1">
      <alignment/>
    </xf>
    <xf numFmtId="3" fontId="24" fillId="33" borderId="10" xfId="38" applyNumberFormat="1" applyFont="1" applyFill="1" applyBorder="1" applyAlignment="1">
      <alignment/>
    </xf>
    <xf numFmtId="167" fontId="0" fillId="0" borderId="12" xfId="0" applyNumberFormat="1" applyFont="1" applyBorder="1" applyAlignment="1">
      <alignment horizontal="right"/>
    </xf>
    <xf numFmtId="164" fontId="0" fillId="33" borderId="10" xfId="38" applyNumberFormat="1" applyFont="1" applyFill="1" applyBorder="1" applyAlignment="1">
      <alignment/>
    </xf>
    <xf numFmtId="3" fontId="0" fillId="33" borderId="0" xfId="0" applyFill="1" applyAlignment="1">
      <alignment/>
    </xf>
    <xf numFmtId="3" fontId="0" fillId="33" borderId="15" xfId="0" applyFill="1" applyBorder="1" applyAlignment="1">
      <alignment horizontal="center" vertical="center" wrapText="1"/>
    </xf>
    <xf numFmtId="164" fontId="0" fillId="33" borderId="12" xfId="38" applyNumberFormat="1" applyFont="1" applyFill="1" applyBorder="1" applyAlignment="1">
      <alignment horizontal="right"/>
    </xf>
    <xf numFmtId="164" fontId="0" fillId="33" borderId="11" xfId="38" applyNumberFormat="1" applyFont="1" applyFill="1" applyBorder="1" applyAlignment="1">
      <alignment/>
    </xf>
    <xf numFmtId="164" fontId="0" fillId="33" borderId="12" xfId="38" applyNumberFormat="1" applyFont="1" applyFill="1" applyBorder="1" applyAlignment="1">
      <alignment/>
    </xf>
    <xf numFmtId="164" fontId="0" fillId="33" borderId="18" xfId="38" applyNumberFormat="1" applyFont="1" applyFill="1" applyBorder="1" applyAlignment="1">
      <alignment/>
    </xf>
    <xf numFmtId="3" fontId="0" fillId="33" borderId="10" xfId="0" applyFill="1" applyBorder="1" applyAlignment="1">
      <alignment/>
    </xf>
    <xf numFmtId="3" fontId="1" fillId="33" borderId="10" xfId="0" applyFont="1" applyFill="1" applyBorder="1" applyAlignment="1">
      <alignment/>
    </xf>
    <xf numFmtId="3" fontId="1" fillId="33" borderId="12" xfId="0" applyFont="1" applyFill="1" applyBorder="1" applyAlignment="1">
      <alignment horizontal="right"/>
    </xf>
    <xf numFmtId="3" fontId="0" fillId="33" borderId="10" xfId="38" applyNumberFormat="1" applyFont="1" applyFill="1" applyBorder="1" applyAlignment="1">
      <alignment/>
    </xf>
    <xf numFmtId="37" fontId="0" fillId="33" borderId="10" xfId="38" applyFont="1" applyFill="1" applyBorder="1" applyAlignment="1">
      <alignment/>
    </xf>
    <xf numFmtId="37" fontId="0" fillId="33" borderId="11" xfId="38" applyFont="1" applyFill="1" applyBorder="1" applyAlignment="1">
      <alignment/>
    </xf>
    <xf numFmtId="164" fontId="0" fillId="33" borderId="15" xfId="38" applyNumberFormat="1" applyFont="1" applyFill="1" applyBorder="1" applyAlignment="1">
      <alignment/>
    </xf>
    <xf numFmtId="37" fontId="1" fillId="33" borderId="12" xfId="0" applyNumberFormat="1" applyFont="1" applyFill="1" applyBorder="1" applyAlignment="1">
      <alignment horizontal="right"/>
    </xf>
    <xf numFmtId="3" fontId="1" fillId="33" borderId="10" xfId="38" applyNumberFormat="1" applyFont="1" applyFill="1" applyBorder="1" applyAlignment="1">
      <alignment horizontal="center"/>
    </xf>
    <xf numFmtId="3" fontId="0" fillId="33" borderId="22" xfId="0" applyFill="1" applyBorder="1" applyAlignment="1">
      <alignment horizontal="center" vertical="center" wrapText="1"/>
    </xf>
    <xf numFmtId="3" fontId="0" fillId="33" borderId="12" xfId="0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3" fontId="0" fillId="33" borderId="10" xfId="38" applyNumberFormat="1" applyFont="1" applyFill="1" applyBorder="1" applyAlignment="1">
      <alignment horizontal="center"/>
    </xf>
    <xf numFmtId="3" fontId="0" fillId="33" borderId="0" xfId="0" applyFill="1" applyAlignment="1">
      <alignment horizontal="right"/>
    </xf>
    <xf numFmtId="3" fontId="0" fillId="33" borderId="23" xfId="0" applyFill="1" applyBorder="1" applyAlignment="1">
      <alignment horizontal="center" vertical="center" wrapText="1"/>
    </xf>
    <xf numFmtId="165" fontId="0" fillId="33" borderId="24" xfId="0" applyNumberFormat="1" applyFill="1" applyBorder="1" applyAlignment="1">
      <alignment horizontal="right"/>
    </xf>
    <xf numFmtId="165" fontId="0" fillId="33" borderId="25" xfId="0" applyNumberFormat="1" applyFill="1" applyBorder="1" applyAlignment="1">
      <alignment/>
    </xf>
    <xf numFmtId="165" fontId="0" fillId="33" borderId="24" xfId="0" applyNumberFormat="1" applyFill="1" applyBorder="1" applyAlignment="1">
      <alignment/>
    </xf>
    <xf numFmtId="165" fontId="0" fillId="33" borderId="26" xfId="0" applyNumberFormat="1" applyFill="1" applyBorder="1" applyAlignment="1">
      <alignment/>
    </xf>
    <xf numFmtId="165" fontId="0" fillId="33" borderId="27" xfId="0" applyNumberFormat="1" applyFill="1" applyBorder="1" applyAlignment="1">
      <alignment/>
    </xf>
    <xf numFmtId="3" fontId="0" fillId="33" borderId="24" xfId="0" applyFill="1" applyBorder="1" applyAlignment="1">
      <alignment/>
    </xf>
    <xf numFmtId="3" fontId="0" fillId="33" borderId="26" xfId="0" applyFill="1" applyBorder="1" applyAlignment="1">
      <alignment/>
    </xf>
    <xf numFmtId="3" fontId="0" fillId="33" borderId="26" xfId="0" applyFont="1" applyFill="1" applyBorder="1" applyAlignment="1">
      <alignment/>
    </xf>
    <xf numFmtId="164" fontId="0" fillId="33" borderId="26" xfId="38" applyNumberFormat="1" applyFont="1" applyFill="1" applyBorder="1" applyAlignment="1">
      <alignment/>
    </xf>
    <xf numFmtId="3" fontId="0" fillId="33" borderId="25" xfId="0" applyFill="1" applyBorder="1" applyAlignment="1">
      <alignment/>
    </xf>
    <xf numFmtId="165" fontId="0" fillId="33" borderId="23" xfId="0" applyNumberFormat="1" applyFill="1" applyBorder="1" applyAlignment="1">
      <alignment/>
    </xf>
    <xf numFmtId="3" fontId="1" fillId="33" borderId="26" xfId="0" applyNumberFormat="1" applyFont="1" applyFill="1" applyBorder="1" applyAlignment="1">
      <alignment horizontal="center"/>
    </xf>
    <xf numFmtId="3" fontId="25" fillId="33" borderId="26" xfId="0" applyNumberFormat="1" applyFont="1" applyFill="1" applyBorder="1" applyAlignment="1">
      <alignment/>
    </xf>
    <xf numFmtId="3" fontId="24" fillId="33" borderId="26" xfId="0" applyNumberFormat="1" applyFont="1" applyFill="1" applyBorder="1" applyAlignment="1">
      <alignment/>
    </xf>
    <xf numFmtId="3" fontId="1" fillId="0" borderId="11" xfId="0" applyFont="1" applyBorder="1" applyAlignment="1">
      <alignment/>
    </xf>
    <xf numFmtId="3" fontId="1" fillId="33" borderId="28" xfId="0" applyFont="1" applyFill="1" applyBorder="1" applyAlignment="1">
      <alignment/>
    </xf>
    <xf numFmtId="3" fontId="0" fillId="33" borderId="25" xfId="0" applyFont="1" applyFill="1" applyBorder="1" applyAlignment="1">
      <alignment/>
    </xf>
    <xf numFmtId="164" fontId="0" fillId="0" borderId="26" xfId="38" applyNumberFormat="1" applyFont="1" applyBorder="1" applyAlignment="1">
      <alignment/>
    </xf>
    <xf numFmtId="3" fontId="0" fillId="0" borderId="29" xfId="0" applyFont="1" applyBorder="1" applyAlignment="1">
      <alignment/>
    </xf>
    <xf numFmtId="164" fontId="0" fillId="0" borderId="18" xfId="38" applyNumberFormat="1" applyFont="1" applyBorder="1" applyAlignment="1">
      <alignment horizontal="right"/>
    </xf>
    <xf numFmtId="164" fontId="0" fillId="33" borderId="18" xfId="38" applyNumberFormat="1" applyFont="1" applyFill="1" applyBorder="1" applyAlignment="1">
      <alignment horizontal="right"/>
    </xf>
    <xf numFmtId="165" fontId="0" fillId="33" borderId="27" xfId="0" applyNumberFormat="1" applyFill="1" applyBorder="1" applyAlignment="1">
      <alignment horizontal="right"/>
    </xf>
    <xf numFmtId="164" fontId="0" fillId="0" borderId="26" xfId="38" applyNumberFormat="1" applyFont="1" applyBorder="1" applyAlignment="1">
      <alignment/>
    </xf>
    <xf numFmtId="164" fontId="0" fillId="0" borderId="10" xfId="38" applyNumberFormat="1" applyFont="1" applyFill="1" applyBorder="1" applyAlignment="1">
      <alignment/>
    </xf>
    <xf numFmtId="164" fontId="0" fillId="0" borderId="10" xfId="38" applyNumberFormat="1" applyFont="1" applyFill="1" applyBorder="1" applyAlignment="1">
      <alignment/>
    </xf>
    <xf numFmtId="164" fontId="0" fillId="0" borderId="26" xfId="38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wrapText="1"/>
    </xf>
    <xf numFmtId="165" fontId="0" fillId="0" borderId="26" xfId="0" applyNumberFormat="1" applyFont="1" applyBorder="1" applyAlignment="1">
      <alignment/>
    </xf>
    <xf numFmtId="0" fontId="4" fillId="0" borderId="13" xfId="0" applyNumberFormat="1" applyFont="1" applyBorder="1" applyAlignment="1">
      <alignment wrapText="1"/>
    </xf>
    <xf numFmtId="164" fontId="0" fillId="0" borderId="12" xfId="38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3" fontId="0" fillId="0" borderId="10" xfId="0" applyFont="1" applyBorder="1" applyAlignment="1">
      <alignment/>
    </xf>
    <xf numFmtId="3" fontId="0" fillId="0" borderId="26" xfId="0" applyFont="1" applyBorder="1" applyAlignment="1">
      <alignment/>
    </xf>
    <xf numFmtId="37" fontId="0" fillId="0" borderId="10" xfId="38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3" fontId="0" fillId="0" borderId="30" xfId="0" applyBorder="1" applyAlignment="1">
      <alignment/>
    </xf>
    <xf numFmtId="3" fontId="1" fillId="0" borderId="15" xfId="0" applyFont="1" applyBorder="1" applyAlignment="1">
      <alignment/>
    </xf>
    <xf numFmtId="3" fontId="1" fillId="33" borderId="16" xfId="0" applyFont="1" applyFill="1" applyBorder="1" applyAlignment="1">
      <alignment/>
    </xf>
    <xf numFmtId="37" fontId="0" fillId="33" borderId="15" xfId="38" applyFont="1" applyFill="1" applyBorder="1" applyAlignment="1">
      <alignment/>
    </xf>
    <xf numFmtId="3" fontId="0" fillId="33" borderId="23" xfId="0" applyFont="1" applyFill="1" applyBorder="1" applyAlignment="1">
      <alignment/>
    </xf>
    <xf numFmtId="164" fontId="0" fillId="33" borderId="24" xfId="38" applyNumberFormat="1" applyFont="1" applyFill="1" applyBorder="1" applyAlignment="1">
      <alignment/>
    </xf>
    <xf numFmtId="3" fontId="0" fillId="33" borderId="11" xfId="38" applyNumberFormat="1" applyFont="1" applyFill="1" applyBorder="1" applyAlignment="1">
      <alignment/>
    </xf>
    <xf numFmtId="1" fontId="0" fillId="33" borderId="15" xfId="38" applyNumberFormat="1" applyFont="1" applyFill="1" applyBorder="1" applyAlignment="1">
      <alignment horizontal="right" indent="1"/>
    </xf>
    <xf numFmtId="164" fontId="0" fillId="0" borderId="25" xfId="38" applyNumberFormat="1" applyFont="1" applyBorder="1" applyAlignment="1">
      <alignment/>
    </xf>
    <xf numFmtId="3" fontId="0" fillId="0" borderId="13" xfId="0" applyBorder="1" applyAlignment="1">
      <alignment wrapText="1"/>
    </xf>
    <xf numFmtId="3" fontId="0" fillId="0" borderId="13" xfId="0" applyFill="1" applyBorder="1" applyAlignment="1">
      <alignment/>
    </xf>
    <xf numFmtId="164" fontId="0" fillId="0" borderId="25" xfId="38" applyNumberFormat="1" applyFont="1" applyBorder="1" applyAlignment="1">
      <alignment/>
    </xf>
    <xf numFmtId="3" fontId="4" fillId="0" borderId="30" xfId="0" applyFont="1" applyBorder="1" applyAlignment="1">
      <alignment/>
    </xf>
    <xf numFmtId="3" fontId="0" fillId="0" borderId="0" xfId="0" applyFill="1" applyAlignment="1">
      <alignment/>
    </xf>
    <xf numFmtId="164" fontId="0" fillId="0" borderId="25" xfId="38" applyNumberFormat="1" applyFont="1" applyFill="1" applyBorder="1" applyAlignment="1">
      <alignment/>
    </xf>
    <xf numFmtId="164" fontId="0" fillId="0" borderId="12" xfId="38" applyNumberFormat="1" applyFont="1" applyBorder="1" applyAlignment="1">
      <alignment vertical="center"/>
    </xf>
    <xf numFmtId="164" fontId="0" fillId="33" borderId="12" xfId="38" applyNumberFormat="1" applyFont="1" applyFill="1" applyBorder="1" applyAlignment="1">
      <alignment vertical="center"/>
    </xf>
    <xf numFmtId="165" fontId="0" fillId="33" borderId="24" xfId="0" applyNumberFormat="1" applyFill="1" applyBorder="1" applyAlignment="1">
      <alignment vertical="center"/>
    </xf>
    <xf numFmtId="3" fontId="2" fillId="0" borderId="31" xfId="0" applyFont="1" applyBorder="1" applyAlignment="1">
      <alignment horizontal="center" vertical="center"/>
    </xf>
    <xf numFmtId="3" fontId="2" fillId="0" borderId="32" xfId="0" applyFont="1" applyBorder="1" applyAlignment="1">
      <alignment horizontal="center" vertical="center"/>
    </xf>
    <xf numFmtId="3" fontId="6" fillId="33" borderId="19" xfId="0" applyFont="1" applyFill="1" applyBorder="1" applyAlignment="1">
      <alignment/>
    </xf>
    <xf numFmtId="3" fontId="1" fillId="34" borderId="33" xfId="0" applyFont="1" applyFill="1" applyBorder="1" applyAlignment="1">
      <alignment/>
    </xf>
    <xf numFmtId="164" fontId="1" fillId="34" borderId="34" xfId="38" applyNumberFormat="1" applyFont="1" applyFill="1" applyBorder="1" applyAlignment="1">
      <alignment horizontal="right" vertical="center"/>
    </xf>
    <xf numFmtId="164" fontId="1" fillId="34" borderId="35" xfId="38" applyNumberFormat="1" applyFont="1" applyFill="1" applyBorder="1" applyAlignment="1">
      <alignment horizontal="right" vertical="center"/>
    </xf>
    <xf numFmtId="164" fontId="1" fillId="34" borderId="34" xfId="38" applyNumberFormat="1" applyFont="1" applyFill="1" applyBorder="1" applyAlignment="1">
      <alignment vertical="center"/>
    </xf>
    <xf numFmtId="164" fontId="1" fillId="34" borderId="35" xfId="38" applyNumberFormat="1" applyFont="1" applyFill="1" applyBorder="1" applyAlignment="1">
      <alignment vertical="center"/>
    </xf>
    <xf numFmtId="164" fontId="1" fillId="34" borderId="34" xfId="38" applyNumberFormat="1" applyFont="1" applyFill="1" applyBorder="1" applyAlignment="1">
      <alignment horizontal="right"/>
    </xf>
    <xf numFmtId="164" fontId="1" fillId="34" borderId="34" xfId="38" applyNumberFormat="1" applyFont="1" applyFill="1" applyBorder="1" applyAlignment="1">
      <alignment/>
    </xf>
    <xf numFmtId="164" fontId="1" fillId="34" borderId="35" xfId="38" applyNumberFormat="1" applyFont="1" applyFill="1" applyBorder="1" applyAlignment="1">
      <alignment/>
    </xf>
    <xf numFmtId="164" fontId="1" fillId="34" borderId="34" xfId="38" applyNumberFormat="1" applyFont="1" applyFill="1" applyBorder="1" applyAlignment="1">
      <alignment/>
    </xf>
    <xf numFmtId="164" fontId="1" fillId="34" borderId="35" xfId="38" applyNumberFormat="1" applyFont="1" applyFill="1" applyBorder="1" applyAlignment="1">
      <alignment/>
    </xf>
    <xf numFmtId="3" fontId="1" fillId="34" borderId="36" xfId="0" applyFont="1" applyFill="1" applyBorder="1" applyAlignment="1">
      <alignment/>
    </xf>
    <xf numFmtId="164" fontId="1" fillId="34" borderId="37" xfId="38" applyNumberFormat="1" applyFont="1" applyFill="1" applyBorder="1" applyAlignment="1">
      <alignment vertical="center"/>
    </xf>
    <xf numFmtId="3" fontId="2" fillId="35" borderId="0" xfId="0" applyFont="1" applyFill="1" applyAlignment="1">
      <alignment horizontal="center" vertical="center" wrapText="1"/>
    </xf>
    <xf numFmtId="3" fontId="3" fillId="35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0" fillId="0" borderId="38" xfId="0" applyBorder="1" applyAlignment="1">
      <alignment horizontal="center" vertical="center" wrapText="1"/>
    </xf>
    <xf numFmtId="3" fontId="0" fillId="0" borderId="37" xfId="0" applyBorder="1" applyAlignment="1">
      <alignment horizontal="center" vertical="center" wrapText="1"/>
    </xf>
    <xf numFmtId="3" fontId="0" fillId="0" borderId="39" xfId="0" applyBorder="1" applyAlignment="1">
      <alignment horizontal="center" vertical="center" wrapText="1"/>
    </xf>
    <xf numFmtId="3" fontId="0" fillId="0" borderId="40" xfId="0" applyBorder="1" applyAlignment="1">
      <alignment horizontal="center" vertical="center" wrapText="1"/>
    </xf>
    <xf numFmtId="3" fontId="0" fillId="0" borderId="41" xfId="0" applyBorder="1" applyAlignment="1">
      <alignment horizontal="center" vertical="center" wrapText="1"/>
    </xf>
    <xf numFmtId="3" fontId="0" fillId="0" borderId="42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70">
      <selection activeCell="G85" sqref="G85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12.875" style="36" customWidth="1"/>
    <col min="4" max="4" width="12.75390625" style="0" customWidth="1"/>
    <col min="5" max="5" width="12.75390625" style="36" customWidth="1"/>
    <col min="6" max="6" width="12.75390625" style="0" customWidth="1"/>
    <col min="7" max="7" width="12.75390625" style="36" customWidth="1"/>
    <col min="8" max="9" width="12.75390625" style="0" customWidth="1"/>
  </cols>
  <sheetData>
    <row r="1" ht="12.75">
      <c r="G1" s="36" t="s">
        <v>89</v>
      </c>
    </row>
    <row r="2" spans="1:7" ht="24.75" customHeight="1">
      <c r="A2" s="125" t="s">
        <v>41</v>
      </c>
      <c r="B2" s="125"/>
      <c r="C2" s="125"/>
      <c r="D2" s="125"/>
      <c r="E2" s="125"/>
      <c r="F2" s="125"/>
      <c r="G2" s="126"/>
    </row>
    <row r="3" spans="1:7" ht="12.75" customHeight="1">
      <c r="A3" s="127" t="s">
        <v>5</v>
      </c>
      <c r="B3" s="127"/>
      <c r="C3" s="127"/>
      <c r="D3" s="127"/>
      <c r="E3" s="127"/>
      <c r="F3" s="127"/>
      <c r="G3" s="127"/>
    </row>
    <row r="4" ht="13.5" thickBot="1">
      <c r="G4" s="55" t="s">
        <v>0</v>
      </c>
    </row>
    <row r="5" spans="1:7" ht="13.5" customHeight="1">
      <c r="A5" s="131" t="s">
        <v>6</v>
      </c>
      <c r="B5" s="128" t="s">
        <v>1</v>
      </c>
      <c r="C5" s="129"/>
      <c r="D5" s="130" t="s">
        <v>4</v>
      </c>
      <c r="E5" s="130"/>
      <c r="F5" s="128" t="s">
        <v>88</v>
      </c>
      <c r="G5" s="133"/>
    </row>
    <row r="6" spans="1:7" ht="13.5" customHeight="1" thickBot="1">
      <c r="A6" s="132"/>
      <c r="B6" s="8" t="s">
        <v>2</v>
      </c>
      <c r="C6" s="37" t="s">
        <v>3</v>
      </c>
      <c r="D6" s="9" t="s">
        <v>2</v>
      </c>
      <c r="E6" s="51" t="s">
        <v>3</v>
      </c>
      <c r="F6" s="8" t="s">
        <v>2</v>
      </c>
      <c r="G6" s="56" t="s">
        <v>3</v>
      </c>
    </row>
    <row r="7" spans="1:7" ht="14.25" customHeight="1">
      <c r="A7" s="113" t="s">
        <v>27</v>
      </c>
      <c r="B7" s="114">
        <v>3000</v>
      </c>
      <c r="C7" s="114">
        <v>0</v>
      </c>
      <c r="D7" s="114">
        <v>794</v>
      </c>
      <c r="E7" s="114">
        <v>0</v>
      </c>
      <c r="F7" s="114">
        <v>794</v>
      </c>
      <c r="G7" s="115">
        <v>0</v>
      </c>
    </row>
    <row r="8" spans="1:7" ht="10.5" customHeight="1">
      <c r="A8" s="112" t="s">
        <v>9</v>
      </c>
      <c r="B8" s="25"/>
      <c r="C8" s="38"/>
      <c r="D8" s="25"/>
      <c r="E8" s="38"/>
      <c r="F8" s="25"/>
      <c r="G8" s="57"/>
    </row>
    <row r="9" spans="1:7" ht="12.75" customHeight="1">
      <c r="A9" s="27" t="s">
        <v>42</v>
      </c>
      <c r="B9" s="76">
        <v>3000</v>
      </c>
      <c r="C9" s="77"/>
      <c r="D9" s="76">
        <v>0</v>
      </c>
      <c r="E9" s="77"/>
      <c r="F9" s="76">
        <v>0</v>
      </c>
      <c r="G9" s="78"/>
    </row>
    <row r="10" spans="1:7" ht="13.5" thickBot="1">
      <c r="A10" s="28" t="s">
        <v>26</v>
      </c>
      <c r="B10" s="19"/>
      <c r="C10" s="39"/>
      <c r="D10" s="19">
        <v>794</v>
      </c>
      <c r="E10" s="39"/>
      <c r="F10" s="19">
        <v>794</v>
      </c>
      <c r="G10" s="58"/>
    </row>
    <row r="11" spans="1:7" ht="14.25" customHeight="1">
      <c r="A11" s="113" t="s">
        <v>25</v>
      </c>
      <c r="B11" s="116">
        <v>3007</v>
      </c>
      <c r="C11" s="116">
        <v>0</v>
      </c>
      <c r="D11" s="116">
        <v>332</v>
      </c>
      <c r="E11" s="116">
        <v>0</v>
      </c>
      <c r="F11" s="116">
        <v>310</v>
      </c>
      <c r="G11" s="115">
        <v>0</v>
      </c>
    </row>
    <row r="12" spans="1:7" ht="10.5" customHeight="1">
      <c r="A12" s="112" t="s">
        <v>9</v>
      </c>
      <c r="B12" s="5"/>
      <c r="C12" s="40"/>
      <c r="D12" s="5"/>
      <c r="E12" s="40"/>
      <c r="F12" s="5"/>
      <c r="G12" s="59"/>
    </row>
    <row r="13" spans="1:7" ht="12.75">
      <c r="A13" s="14" t="s">
        <v>8</v>
      </c>
      <c r="B13" s="2"/>
      <c r="C13" s="35"/>
      <c r="D13" s="2"/>
      <c r="E13" s="35"/>
      <c r="F13" s="2"/>
      <c r="G13" s="60"/>
    </row>
    <row r="14" spans="1:7" ht="12.75">
      <c r="A14" s="27" t="s">
        <v>28</v>
      </c>
      <c r="B14" s="26"/>
      <c r="C14" s="41"/>
      <c r="D14" s="26">
        <v>332</v>
      </c>
      <c r="E14" s="41"/>
      <c r="F14" s="26">
        <v>310</v>
      </c>
      <c r="G14" s="61"/>
    </row>
    <row r="15" spans="1:7" ht="13.5" thickBot="1">
      <c r="A15" s="24" t="s">
        <v>19</v>
      </c>
      <c r="B15" s="19">
        <v>3007</v>
      </c>
      <c r="C15" s="39"/>
      <c r="D15" s="19">
        <v>0</v>
      </c>
      <c r="E15" s="39"/>
      <c r="F15" s="19">
        <v>0</v>
      </c>
      <c r="G15" s="58"/>
    </row>
    <row r="16" spans="1:7" ht="14.25" customHeight="1">
      <c r="A16" s="113" t="s">
        <v>24</v>
      </c>
      <c r="B16" s="114">
        <v>45000</v>
      </c>
      <c r="C16" s="116">
        <v>0</v>
      </c>
      <c r="D16" s="116">
        <f>D18+D19+D20</f>
        <v>108450</v>
      </c>
      <c r="E16" s="116">
        <f>E18+E19+E20</f>
        <v>475</v>
      </c>
      <c r="F16" s="116">
        <f>F18+F19+F20</f>
        <v>69554</v>
      </c>
      <c r="G16" s="117">
        <f>G18+G19+G20</f>
        <v>475</v>
      </c>
    </row>
    <row r="17" spans="1:7" ht="10.5" customHeight="1">
      <c r="A17" s="112" t="s">
        <v>9</v>
      </c>
      <c r="B17" s="5"/>
      <c r="C17" s="40"/>
      <c r="D17" s="5"/>
      <c r="E17" s="40"/>
      <c r="F17" s="5"/>
      <c r="G17" s="59"/>
    </row>
    <row r="18" spans="1:7" ht="12.75">
      <c r="A18" s="6" t="s">
        <v>12</v>
      </c>
      <c r="B18" s="5"/>
      <c r="C18" s="40"/>
      <c r="D18" s="5">
        <v>35024</v>
      </c>
      <c r="E18" s="40"/>
      <c r="F18" s="5">
        <v>34785</v>
      </c>
      <c r="G18" s="59"/>
    </row>
    <row r="19" spans="1:7" ht="12.75">
      <c r="A19" s="29" t="s">
        <v>19</v>
      </c>
      <c r="B19" s="1"/>
      <c r="C19" s="42"/>
      <c r="D19" s="2">
        <v>475</v>
      </c>
      <c r="E19" s="46">
        <v>475</v>
      </c>
      <c r="F19" s="2">
        <v>475</v>
      </c>
      <c r="G19" s="65">
        <v>475</v>
      </c>
    </row>
    <row r="20" spans="1:7" ht="12.75">
      <c r="A20" s="22" t="s">
        <v>34</v>
      </c>
      <c r="B20" s="26">
        <v>45000</v>
      </c>
      <c r="C20" s="43"/>
      <c r="D20" s="5">
        <v>72951</v>
      </c>
      <c r="E20" s="46"/>
      <c r="F20" s="2">
        <v>34294</v>
      </c>
      <c r="G20" s="64"/>
    </row>
    <row r="21" spans="1:7" ht="13.5" thickBot="1">
      <c r="A21" s="7" t="s">
        <v>33</v>
      </c>
      <c r="B21" s="71"/>
      <c r="C21" s="72"/>
      <c r="D21" s="11">
        <v>34294</v>
      </c>
      <c r="E21" s="47"/>
      <c r="F21" s="11">
        <v>34294</v>
      </c>
      <c r="G21" s="73"/>
    </row>
    <row r="22" spans="1:7" ht="14.25" customHeight="1">
      <c r="A22" s="113" t="s">
        <v>43</v>
      </c>
      <c r="B22" s="118">
        <v>0</v>
      </c>
      <c r="C22" s="119">
        <v>0</v>
      </c>
      <c r="D22" s="119">
        <v>2000</v>
      </c>
      <c r="E22" s="119">
        <v>0</v>
      </c>
      <c r="F22" s="119">
        <v>2000</v>
      </c>
      <c r="G22" s="120">
        <v>0</v>
      </c>
    </row>
    <row r="23" spans="1:7" ht="10.5" customHeight="1">
      <c r="A23" s="112" t="s">
        <v>9</v>
      </c>
      <c r="B23" s="5"/>
      <c r="C23" s="40"/>
      <c r="D23" s="5"/>
      <c r="E23" s="40"/>
      <c r="F23" s="5"/>
      <c r="G23" s="59"/>
    </row>
    <row r="24" spans="1:7" ht="13.5" thickBot="1">
      <c r="A24" s="92" t="s">
        <v>44</v>
      </c>
      <c r="B24" s="93"/>
      <c r="C24" s="94"/>
      <c r="D24" s="11">
        <v>2000</v>
      </c>
      <c r="E24" s="95"/>
      <c r="F24" s="11">
        <v>2000</v>
      </c>
      <c r="G24" s="96"/>
    </row>
    <row r="25" spans="1:7" ht="14.25" customHeight="1">
      <c r="A25" s="113" t="s">
        <v>23</v>
      </c>
      <c r="B25" s="116">
        <f aca="true" t="shared" si="0" ref="B25:G25">B27+B62+B63</f>
        <v>15104</v>
      </c>
      <c r="C25" s="116">
        <f t="shared" si="0"/>
        <v>104</v>
      </c>
      <c r="D25" s="116">
        <f t="shared" si="0"/>
        <v>73883</v>
      </c>
      <c r="E25" s="116">
        <f t="shared" si="0"/>
        <v>7900</v>
      </c>
      <c r="F25" s="116">
        <f t="shared" si="0"/>
        <v>55762</v>
      </c>
      <c r="G25" s="117">
        <f t="shared" si="0"/>
        <v>7900</v>
      </c>
    </row>
    <row r="26" spans="1:7" ht="10.5" customHeight="1">
      <c r="A26" s="112" t="s">
        <v>9</v>
      </c>
      <c r="B26" s="5"/>
      <c r="C26" s="40"/>
      <c r="D26" s="5"/>
      <c r="E26" s="40"/>
      <c r="F26" s="5"/>
      <c r="G26" s="59"/>
    </row>
    <row r="27" spans="1:7" ht="12.75">
      <c r="A27" s="20" t="s">
        <v>8</v>
      </c>
      <c r="B27" s="2">
        <f>SUM(B28:B61)</f>
        <v>15000</v>
      </c>
      <c r="C27" s="2">
        <v>0</v>
      </c>
      <c r="D27" s="2">
        <f>SUM(D28:D61)</f>
        <v>14300</v>
      </c>
      <c r="E27" s="2">
        <v>0</v>
      </c>
      <c r="F27" s="2">
        <f>SUM(F28:F61)</f>
        <v>13945</v>
      </c>
      <c r="G27" s="79">
        <v>0</v>
      </c>
    </row>
    <row r="28" spans="1:7" ht="12.75">
      <c r="A28" s="83" t="s">
        <v>29</v>
      </c>
      <c r="B28" s="17">
        <v>2200</v>
      </c>
      <c r="C28" s="17"/>
      <c r="D28" s="17">
        <v>2200</v>
      </c>
      <c r="E28" s="17"/>
      <c r="F28" s="17">
        <v>2196</v>
      </c>
      <c r="G28" s="84"/>
    </row>
    <row r="29" spans="1:7" ht="12.75">
      <c r="A29" s="85" t="s">
        <v>45</v>
      </c>
      <c r="B29" s="86">
        <v>700</v>
      </c>
      <c r="C29" s="86"/>
      <c r="D29" s="86">
        <v>670</v>
      </c>
      <c r="E29" s="86"/>
      <c r="F29" s="86">
        <v>664</v>
      </c>
      <c r="G29" s="87"/>
    </row>
    <row r="30" spans="1:7" ht="12.75">
      <c r="A30" s="85" t="s">
        <v>46</v>
      </c>
      <c r="B30" s="17">
        <v>500</v>
      </c>
      <c r="C30" s="17"/>
      <c r="D30" s="17">
        <v>500</v>
      </c>
      <c r="E30" s="17"/>
      <c r="F30" s="17">
        <v>495</v>
      </c>
      <c r="G30" s="84"/>
    </row>
    <row r="31" spans="1:7" ht="12.75">
      <c r="A31" s="85" t="s">
        <v>47</v>
      </c>
      <c r="B31" s="17">
        <v>300</v>
      </c>
      <c r="C31" s="17"/>
      <c r="D31" s="17">
        <v>300</v>
      </c>
      <c r="E31" s="17"/>
      <c r="F31" s="17">
        <v>288</v>
      </c>
      <c r="G31" s="84"/>
    </row>
    <row r="32" spans="1:7" ht="12.75">
      <c r="A32" s="85" t="s">
        <v>48</v>
      </c>
      <c r="B32" s="17">
        <v>150</v>
      </c>
      <c r="C32" s="17"/>
      <c r="D32" s="17">
        <v>150</v>
      </c>
      <c r="E32" s="17"/>
      <c r="F32" s="17">
        <v>143</v>
      </c>
      <c r="G32" s="84"/>
    </row>
    <row r="33" spans="1:7" ht="12.75">
      <c r="A33" s="85" t="s">
        <v>49</v>
      </c>
      <c r="B33" s="17">
        <v>1000</v>
      </c>
      <c r="C33" s="17"/>
      <c r="D33" s="17">
        <v>700</v>
      </c>
      <c r="E33" s="17"/>
      <c r="F33" s="17">
        <v>698</v>
      </c>
      <c r="G33" s="84"/>
    </row>
    <row r="34" spans="1:7" ht="12.75">
      <c r="A34" s="85" t="s">
        <v>50</v>
      </c>
      <c r="B34" s="17">
        <v>0</v>
      </c>
      <c r="C34" s="17"/>
      <c r="D34" s="17">
        <v>50</v>
      </c>
      <c r="E34" s="17"/>
      <c r="F34" s="17">
        <v>47</v>
      </c>
      <c r="G34" s="84"/>
    </row>
    <row r="35" spans="1:7" ht="12.75">
      <c r="A35" s="85" t="s">
        <v>51</v>
      </c>
      <c r="B35" s="17">
        <v>700</v>
      </c>
      <c r="C35" s="17"/>
      <c r="D35" s="17">
        <v>700</v>
      </c>
      <c r="E35" s="17"/>
      <c r="F35" s="17">
        <v>653</v>
      </c>
      <c r="G35" s="84"/>
    </row>
    <row r="36" spans="1:7" ht="12.75">
      <c r="A36" s="85" t="s">
        <v>52</v>
      </c>
      <c r="B36" s="17">
        <v>1500</v>
      </c>
      <c r="C36" s="17"/>
      <c r="D36" s="17">
        <v>1450</v>
      </c>
      <c r="E36" s="17"/>
      <c r="F36" s="17">
        <v>1396</v>
      </c>
      <c r="G36" s="84"/>
    </row>
    <row r="37" spans="1:7" ht="12.75">
      <c r="A37" s="83" t="s">
        <v>53</v>
      </c>
      <c r="B37" s="17">
        <v>50</v>
      </c>
      <c r="C37" s="17"/>
      <c r="D37" s="17">
        <v>30</v>
      </c>
      <c r="E37" s="17"/>
      <c r="F37" s="17">
        <v>24</v>
      </c>
      <c r="G37" s="84"/>
    </row>
    <row r="38" spans="1:7" ht="12.75">
      <c r="A38" s="85" t="s">
        <v>54</v>
      </c>
      <c r="B38" s="17">
        <v>150</v>
      </c>
      <c r="C38" s="17"/>
      <c r="D38" s="17">
        <v>140</v>
      </c>
      <c r="E38" s="17"/>
      <c r="F38" s="17">
        <v>131</v>
      </c>
      <c r="G38" s="84"/>
    </row>
    <row r="39" spans="1:7" ht="12.75">
      <c r="A39" s="85" t="s">
        <v>55</v>
      </c>
      <c r="B39" s="17">
        <v>100</v>
      </c>
      <c r="C39" s="17"/>
      <c r="D39" s="17">
        <v>60</v>
      </c>
      <c r="E39" s="17"/>
      <c r="F39" s="17">
        <v>55</v>
      </c>
      <c r="G39" s="84"/>
    </row>
    <row r="40" spans="1:7" ht="12.75">
      <c r="A40" s="85" t="s">
        <v>56</v>
      </c>
      <c r="B40" s="17">
        <v>150</v>
      </c>
      <c r="C40" s="17"/>
      <c r="D40" s="17">
        <v>60</v>
      </c>
      <c r="E40" s="17"/>
      <c r="F40" s="17">
        <v>56</v>
      </c>
      <c r="G40" s="84"/>
    </row>
    <row r="41" spans="1:7" ht="12.75">
      <c r="A41" s="83" t="s">
        <v>57</v>
      </c>
      <c r="B41" s="17">
        <v>1200</v>
      </c>
      <c r="C41" s="17"/>
      <c r="D41" s="17">
        <v>1160</v>
      </c>
      <c r="E41" s="17"/>
      <c r="F41" s="17">
        <v>1097</v>
      </c>
      <c r="G41" s="84"/>
    </row>
    <row r="42" spans="1:7" ht="12.75">
      <c r="A42" s="83" t="s">
        <v>58</v>
      </c>
      <c r="B42" s="17">
        <v>300</v>
      </c>
      <c r="C42" s="17"/>
      <c r="D42" s="17">
        <v>270</v>
      </c>
      <c r="E42" s="17"/>
      <c r="F42" s="17">
        <v>263</v>
      </c>
      <c r="G42" s="84"/>
    </row>
    <row r="43" spans="1:7" ht="12.75">
      <c r="A43" s="83" t="s">
        <v>59</v>
      </c>
      <c r="B43" s="17">
        <v>1300</v>
      </c>
      <c r="C43" s="17"/>
      <c r="D43" s="17">
        <v>1220</v>
      </c>
      <c r="E43" s="17"/>
      <c r="F43" s="17">
        <v>1213</v>
      </c>
      <c r="G43" s="84"/>
    </row>
    <row r="44" spans="1:7" ht="12.75">
      <c r="A44" s="83" t="s">
        <v>60</v>
      </c>
      <c r="B44" s="17">
        <v>100</v>
      </c>
      <c r="C44" s="17"/>
      <c r="D44" s="17">
        <v>10</v>
      </c>
      <c r="E44" s="17"/>
      <c r="F44" s="17">
        <v>2</v>
      </c>
      <c r="G44" s="84"/>
    </row>
    <row r="45" spans="1:7" ht="12.75">
      <c r="A45" s="83" t="s">
        <v>61</v>
      </c>
      <c r="B45" s="17">
        <v>600</v>
      </c>
      <c r="C45" s="17"/>
      <c r="D45" s="17">
        <v>490</v>
      </c>
      <c r="E45" s="17"/>
      <c r="F45" s="17">
        <v>476</v>
      </c>
      <c r="G45" s="84"/>
    </row>
    <row r="46" spans="1:7" ht="12.75">
      <c r="A46" s="83" t="s">
        <v>62</v>
      </c>
      <c r="B46" s="17">
        <v>0</v>
      </c>
      <c r="C46" s="17"/>
      <c r="D46" s="17">
        <v>50</v>
      </c>
      <c r="E46" s="17"/>
      <c r="F46" s="17">
        <v>32</v>
      </c>
      <c r="G46" s="84"/>
    </row>
    <row r="47" spans="1:7" ht="12.75">
      <c r="A47" s="85" t="s">
        <v>63</v>
      </c>
      <c r="B47" s="17">
        <v>100</v>
      </c>
      <c r="C47" s="17"/>
      <c r="D47" s="17">
        <v>70</v>
      </c>
      <c r="E47" s="17"/>
      <c r="F47" s="17">
        <v>62</v>
      </c>
      <c r="G47" s="84"/>
    </row>
    <row r="48" spans="1:7" ht="12.75">
      <c r="A48" s="85" t="s">
        <v>64</v>
      </c>
      <c r="B48" s="17">
        <v>50</v>
      </c>
      <c r="C48" s="17"/>
      <c r="D48" s="17">
        <v>30</v>
      </c>
      <c r="E48" s="17"/>
      <c r="F48" s="17">
        <v>24</v>
      </c>
      <c r="G48" s="84"/>
    </row>
    <row r="49" spans="1:7" ht="12.75">
      <c r="A49" s="85" t="s">
        <v>65</v>
      </c>
      <c r="B49" s="17">
        <v>50</v>
      </c>
      <c r="C49" s="88"/>
      <c r="D49" s="17">
        <v>40</v>
      </c>
      <c r="E49" s="88"/>
      <c r="F49" s="17">
        <v>36</v>
      </c>
      <c r="G49" s="89"/>
    </row>
    <row r="50" spans="1:7" ht="12.75">
      <c r="A50" s="85" t="s">
        <v>66</v>
      </c>
      <c r="B50" s="17">
        <v>100</v>
      </c>
      <c r="C50" s="88"/>
      <c r="D50" s="17">
        <v>80</v>
      </c>
      <c r="E50" s="88"/>
      <c r="F50" s="17">
        <v>78</v>
      </c>
      <c r="G50" s="89"/>
    </row>
    <row r="51" spans="1:7" ht="12.75">
      <c r="A51" s="85" t="s">
        <v>67</v>
      </c>
      <c r="B51" s="17">
        <v>50</v>
      </c>
      <c r="C51" s="88"/>
      <c r="D51" s="17">
        <v>10</v>
      </c>
      <c r="E51" s="88"/>
      <c r="F51" s="17">
        <v>6</v>
      </c>
      <c r="G51" s="89"/>
    </row>
    <row r="52" spans="1:7" ht="12.75">
      <c r="A52" s="85" t="s">
        <v>68</v>
      </c>
      <c r="B52" s="17">
        <v>100</v>
      </c>
      <c r="C52" s="88"/>
      <c r="D52" s="17">
        <v>50</v>
      </c>
      <c r="E52" s="88"/>
      <c r="F52" s="17">
        <v>44</v>
      </c>
      <c r="G52" s="89"/>
    </row>
    <row r="53" spans="1:7" ht="12.75">
      <c r="A53" s="85" t="s">
        <v>69</v>
      </c>
      <c r="B53" s="17">
        <v>0</v>
      </c>
      <c r="C53" s="88"/>
      <c r="D53" s="17">
        <v>10</v>
      </c>
      <c r="E53" s="88"/>
      <c r="F53" s="17">
        <v>5</v>
      </c>
      <c r="G53" s="89"/>
    </row>
    <row r="54" spans="1:7" ht="12.75">
      <c r="A54" s="6" t="s">
        <v>70</v>
      </c>
      <c r="B54" s="17">
        <v>100</v>
      </c>
      <c r="C54" s="88"/>
      <c r="D54" s="90">
        <v>110</v>
      </c>
      <c r="E54" s="90"/>
      <c r="F54" s="90">
        <v>107</v>
      </c>
      <c r="G54" s="89"/>
    </row>
    <row r="55" spans="1:7" ht="12.75">
      <c r="A55" s="6" t="s">
        <v>71</v>
      </c>
      <c r="B55" s="17">
        <v>0</v>
      </c>
      <c r="C55" s="88"/>
      <c r="D55" s="90">
        <v>30</v>
      </c>
      <c r="E55" s="90"/>
      <c r="F55" s="90">
        <v>24</v>
      </c>
      <c r="G55" s="89"/>
    </row>
    <row r="56" spans="1:7" ht="12.75">
      <c r="A56" s="91" t="s">
        <v>72</v>
      </c>
      <c r="B56" s="17">
        <v>1700</v>
      </c>
      <c r="C56" s="88"/>
      <c r="D56" s="90">
        <v>1780</v>
      </c>
      <c r="E56" s="90"/>
      <c r="F56" s="90">
        <v>1773</v>
      </c>
      <c r="G56" s="89"/>
    </row>
    <row r="57" spans="1:7" ht="12.75">
      <c r="A57" s="83" t="s">
        <v>73</v>
      </c>
      <c r="B57" s="17">
        <v>50</v>
      </c>
      <c r="C57" s="88"/>
      <c r="D57" s="90">
        <v>10</v>
      </c>
      <c r="E57" s="90"/>
      <c r="F57" s="90">
        <v>3</v>
      </c>
      <c r="G57" s="89"/>
    </row>
    <row r="58" spans="1:7" ht="12.75">
      <c r="A58" s="83" t="s">
        <v>74</v>
      </c>
      <c r="B58" s="17">
        <v>300</v>
      </c>
      <c r="C58" s="88"/>
      <c r="D58" s="90">
        <v>270</v>
      </c>
      <c r="E58" s="90"/>
      <c r="F58" s="90">
        <v>266</v>
      </c>
      <c r="G58" s="89"/>
    </row>
    <row r="59" spans="1:7" ht="12.75">
      <c r="A59" s="83" t="s">
        <v>75</v>
      </c>
      <c r="B59" s="17">
        <v>200</v>
      </c>
      <c r="C59" s="88"/>
      <c r="D59" s="90">
        <v>220</v>
      </c>
      <c r="E59" s="90"/>
      <c r="F59" s="90">
        <v>216</v>
      </c>
      <c r="G59" s="89"/>
    </row>
    <row r="60" spans="1:7" ht="12.75">
      <c r="A60" s="83" t="s">
        <v>76</v>
      </c>
      <c r="B60" s="17">
        <v>1000</v>
      </c>
      <c r="C60" s="88"/>
      <c r="D60" s="90">
        <v>1070</v>
      </c>
      <c r="E60" s="90"/>
      <c r="F60" s="90">
        <v>1065</v>
      </c>
      <c r="G60" s="89"/>
    </row>
    <row r="61" spans="1:7" ht="12.75">
      <c r="A61" s="83" t="s">
        <v>77</v>
      </c>
      <c r="B61" s="17">
        <v>200</v>
      </c>
      <c r="C61" s="88"/>
      <c r="D61" s="90">
        <v>310</v>
      </c>
      <c r="E61" s="90"/>
      <c r="F61" s="90">
        <v>307</v>
      </c>
      <c r="G61" s="89"/>
    </row>
    <row r="62" spans="1:7" ht="12.75">
      <c r="A62" s="20" t="s">
        <v>19</v>
      </c>
      <c r="B62" s="2">
        <v>104</v>
      </c>
      <c r="C62" s="2">
        <v>104</v>
      </c>
      <c r="D62" s="80">
        <v>59183</v>
      </c>
      <c r="E62" s="81">
        <v>7900</v>
      </c>
      <c r="F62" s="80">
        <v>41417</v>
      </c>
      <c r="G62" s="82">
        <v>7900</v>
      </c>
    </row>
    <row r="63" spans="1:7" ht="13.5" thickBot="1">
      <c r="A63" s="7" t="s">
        <v>83</v>
      </c>
      <c r="B63" s="19">
        <v>0</v>
      </c>
      <c r="C63" s="19">
        <v>0</v>
      </c>
      <c r="D63" s="19">
        <v>400</v>
      </c>
      <c r="E63" s="19">
        <v>0</v>
      </c>
      <c r="F63" s="19">
        <v>400</v>
      </c>
      <c r="G63" s="100">
        <v>0</v>
      </c>
    </row>
    <row r="64" spans="1:7" ht="14.25" customHeight="1">
      <c r="A64" s="113" t="s">
        <v>22</v>
      </c>
      <c r="B64" s="116">
        <f>B66+B68+B69</f>
        <v>6472</v>
      </c>
      <c r="C64" s="116">
        <f>C66+C68+C69</f>
        <v>1472</v>
      </c>
      <c r="D64" s="116">
        <f>D66+D68+D69+D70</f>
        <v>18226</v>
      </c>
      <c r="E64" s="116">
        <f>E66+E68+E69+E70</f>
        <v>2433</v>
      </c>
      <c r="F64" s="116">
        <f>F66+F68+F69+F70</f>
        <v>15285</v>
      </c>
      <c r="G64" s="117">
        <f>G66+G68+G69+G70</f>
        <v>2274</v>
      </c>
    </row>
    <row r="65" spans="1:7" ht="10.5" customHeight="1">
      <c r="A65" s="112" t="s">
        <v>9</v>
      </c>
      <c r="B65" s="5"/>
      <c r="C65" s="40"/>
      <c r="D65" s="5"/>
      <c r="E65" s="40"/>
      <c r="F65" s="5"/>
      <c r="G65" s="59"/>
    </row>
    <row r="66" spans="1:7" ht="12.75">
      <c r="A66" s="6" t="s">
        <v>30</v>
      </c>
      <c r="B66" s="5">
        <v>1472</v>
      </c>
      <c r="C66" s="40">
        <v>1472</v>
      </c>
      <c r="D66" s="5">
        <v>2433</v>
      </c>
      <c r="E66" s="40">
        <v>2433</v>
      </c>
      <c r="F66" s="5">
        <v>2274</v>
      </c>
      <c r="G66" s="97">
        <v>2274</v>
      </c>
    </row>
    <row r="67" spans="1:7" ht="12.75">
      <c r="A67" s="21" t="s">
        <v>8</v>
      </c>
      <c r="B67" s="2"/>
      <c r="C67" s="35"/>
      <c r="D67" s="2"/>
      <c r="E67" s="35"/>
      <c r="F67" s="2"/>
      <c r="G67" s="60"/>
    </row>
    <row r="68" spans="1:7" ht="12.75">
      <c r="A68" s="21" t="s">
        <v>21</v>
      </c>
      <c r="B68" s="3">
        <v>2000</v>
      </c>
      <c r="C68" s="44"/>
      <c r="D68" s="3">
        <v>2000</v>
      </c>
      <c r="E68" s="52"/>
      <c r="F68" s="3">
        <v>1422</v>
      </c>
      <c r="G68" s="62"/>
    </row>
    <row r="69" spans="1:7" ht="12.75">
      <c r="A69" s="20" t="s">
        <v>31</v>
      </c>
      <c r="B69" s="3">
        <v>3000</v>
      </c>
      <c r="C69" s="45"/>
      <c r="D69" s="3">
        <v>9793</v>
      </c>
      <c r="E69" s="45"/>
      <c r="F69" s="3">
        <v>8560</v>
      </c>
      <c r="G69" s="60"/>
    </row>
    <row r="70" spans="1:7" ht="13.5" thickBot="1">
      <c r="A70" s="23" t="s">
        <v>32</v>
      </c>
      <c r="B70" s="4"/>
      <c r="C70" s="98"/>
      <c r="D70" s="4">
        <v>4000</v>
      </c>
      <c r="E70" s="98"/>
      <c r="F70" s="4">
        <v>3029</v>
      </c>
      <c r="G70" s="58"/>
    </row>
    <row r="71" spans="1:7" ht="14.25" customHeight="1">
      <c r="A71" s="113" t="s">
        <v>20</v>
      </c>
      <c r="B71" s="116">
        <f aca="true" t="shared" si="1" ref="B71:G71">B74+B75+B76+B77+B78+B79</f>
        <v>186593</v>
      </c>
      <c r="C71" s="121">
        <f t="shared" si="1"/>
        <v>0</v>
      </c>
      <c r="D71" s="116">
        <f t="shared" si="1"/>
        <v>265201</v>
      </c>
      <c r="E71" s="121">
        <f t="shared" si="1"/>
        <v>0</v>
      </c>
      <c r="F71" s="116">
        <f t="shared" si="1"/>
        <v>16929</v>
      </c>
      <c r="G71" s="122">
        <f t="shared" si="1"/>
        <v>0</v>
      </c>
    </row>
    <row r="72" spans="1:7" ht="10.5" customHeight="1">
      <c r="A72" s="112" t="s">
        <v>9</v>
      </c>
      <c r="B72" s="5"/>
      <c r="C72" s="40"/>
      <c r="D72" s="5"/>
      <c r="E72" s="40"/>
      <c r="F72" s="5"/>
      <c r="G72" s="59"/>
    </row>
    <row r="73" spans="1:7" ht="12.75">
      <c r="A73" s="6" t="s">
        <v>8</v>
      </c>
      <c r="B73" s="3"/>
      <c r="C73" s="42"/>
      <c r="D73" s="3"/>
      <c r="E73" s="42"/>
      <c r="F73" s="3"/>
      <c r="G73" s="63"/>
    </row>
    <row r="74" spans="1:7" ht="12.75">
      <c r="A74" s="102" t="s">
        <v>84</v>
      </c>
      <c r="B74" s="3"/>
      <c r="C74" s="42"/>
      <c r="D74" s="3">
        <v>93</v>
      </c>
      <c r="E74" s="42"/>
      <c r="F74" s="3">
        <v>93</v>
      </c>
      <c r="G74" s="63"/>
    </row>
    <row r="75" spans="1:7" ht="12.75">
      <c r="A75" s="6" t="s">
        <v>78</v>
      </c>
      <c r="B75" s="3"/>
      <c r="C75" s="42"/>
      <c r="D75" s="3">
        <v>2560</v>
      </c>
      <c r="E75" s="42"/>
      <c r="F75" s="3">
        <v>2333</v>
      </c>
      <c r="G75" s="63"/>
    </row>
    <row r="76" spans="1:7" ht="12.75">
      <c r="A76" s="6" t="s">
        <v>79</v>
      </c>
      <c r="B76" s="3"/>
      <c r="C76" s="42"/>
      <c r="D76" s="3">
        <v>175</v>
      </c>
      <c r="E76" s="42"/>
      <c r="F76" s="3">
        <v>175</v>
      </c>
      <c r="G76" s="63"/>
    </row>
    <row r="77" spans="1:7" ht="12.75">
      <c r="A77" s="6" t="s">
        <v>35</v>
      </c>
      <c r="B77" s="3"/>
      <c r="C77" s="42"/>
      <c r="D77" s="3">
        <v>6013</v>
      </c>
      <c r="E77" s="42"/>
      <c r="F77" s="3">
        <v>5994</v>
      </c>
      <c r="G77" s="63"/>
    </row>
    <row r="78" spans="1:7" ht="12.75">
      <c r="A78" s="6" t="s">
        <v>11</v>
      </c>
      <c r="B78" s="3">
        <v>17000</v>
      </c>
      <c r="C78" s="46"/>
      <c r="D78" s="3"/>
      <c r="E78" s="46"/>
      <c r="F78" s="3"/>
      <c r="G78" s="63"/>
    </row>
    <row r="79" spans="1:7" ht="13.5" thickBot="1">
      <c r="A79" s="7" t="s">
        <v>19</v>
      </c>
      <c r="B79" s="4">
        <v>169593</v>
      </c>
      <c r="C79" s="47"/>
      <c r="D79" s="4">
        <v>256360</v>
      </c>
      <c r="E79" s="47"/>
      <c r="F79" s="4">
        <v>8334</v>
      </c>
      <c r="G79" s="66"/>
    </row>
    <row r="80" spans="1:7" ht="14.25" customHeight="1">
      <c r="A80" s="113" t="s">
        <v>18</v>
      </c>
      <c r="B80" s="116">
        <f aca="true" t="shared" si="2" ref="B80:G80">B82+B83+B84</f>
        <v>18509</v>
      </c>
      <c r="C80" s="116">
        <f t="shared" si="2"/>
        <v>18509</v>
      </c>
      <c r="D80" s="116">
        <f t="shared" si="2"/>
        <v>127435</v>
      </c>
      <c r="E80" s="116">
        <f t="shared" si="2"/>
        <v>68977</v>
      </c>
      <c r="F80" s="116">
        <f t="shared" si="2"/>
        <v>116066</v>
      </c>
      <c r="G80" s="117">
        <f t="shared" si="2"/>
        <v>68977</v>
      </c>
    </row>
    <row r="81" spans="1:7" ht="10.5" customHeight="1">
      <c r="A81" s="112" t="s">
        <v>9</v>
      </c>
      <c r="B81" s="5"/>
      <c r="C81" s="40"/>
      <c r="D81" s="5"/>
      <c r="E81" s="40"/>
      <c r="F81" s="5"/>
      <c r="G81" s="59"/>
    </row>
    <row r="82" spans="1:7" ht="12.75">
      <c r="A82" s="6" t="s">
        <v>16</v>
      </c>
      <c r="B82" s="2"/>
      <c r="C82" s="35"/>
      <c r="D82" s="17">
        <v>139</v>
      </c>
      <c r="E82" s="35"/>
      <c r="F82" s="17">
        <v>139</v>
      </c>
      <c r="G82" s="60"/>
    </row>
    <row r="83" spans="1:7" ht="12.75">
      <c r="A83" s="20" t="s">
        <v>80</v>
      </c>
      <c r="B83" s="2"/>
      <c r="C83" s="35"/>
      <c r="D83" s="17">
        <v>850</v>
      </c>
      <c r="E83" s="35"/>
      <c r="F83" s="17">
        <v>850</v>
      </c>
      <c r="G83" s="60"/>
    </row>
    <row r="84" spans="1:7" ht="13.5" thickBot="1">
      <c r="A84" s="23" t="s">
        <v>19</v>
      </c>
      <c r="B84" s="19">
        <v>18509</v>
      </c>
      <c r="C84" s="39">
        <v>18509</v>
      </c>
      <c r="D84" s="16">
        <v>126446</v>
      </c>
      <c r="E84" s="39">
        <v>68977</v>
      </c>
      <c r="F84" s="16">
        <v>115077</v>
      </c>
      <c r="G84" s="103">
        <v>68977</v>
      </c>
    </row>
    <row r="85" spans="1:7" ht="14.25" customHeight="1">
      <c r="A85" s="113" t="s">
        <v>17</v>
      </c>
      <c r="B85" s="116">
        <f>B87+B88</f>
        <v>15063</v>
      </c>
      <c r="C85" s="116">
        <v>15063</v>
      </c>
      <c r="D85" s="116">
        <f>D87+D88</f>
        <v>60031</v>
      </c>
      <c r="E85" s="116">
        <f>E87+E88</f>
        <v>12182</v>
      </c>
      <c r="F85" s="116">
        <f>F87+F88</f>
        <v>27535</v>
      </c>
      <c r="G85" s="117">
        <f>G87+G88</f>
        <v>12182</v>
      </c>
    </row>
    <row r="86" spans="1:7" ht="10.5" customHeight="1">
      <c r="A86" s="112" t="s">
        <v>9</v>
      </c>
      <c r="B86" s="5"/>
      <c r="C86" s="40"/>
      <c r="D86" s="5"/>
      <c r="E86" s="40"/>
      <c r="F86" s="5"/>
      <c r="G86" s="59"/>
    </row>
    <row r="87" spans="1:7" ht="12.75">
      <c r="A87" s="20" t="s">
        <v>82</v>
      </c>
      <c r="B87" s="5">
        <v>15063</v>
      </c>
      <c r="C87" s="40"/>
      <c r="D87" s="17">
        <v>59731</v>
      </c>
      <c r="E87" s="17">
        <v>12182</v>
      </c>
      <c r="F87" s="17">
        <v>27235</v>
      </c>
      <c r="G87" s="74">
        <v>12182</v>
      </c>
    </row>
    <row r="88" spans="1:7" ht="13.5" thickBot="1">
      <c r="A88" s="23" t="s">
        <v>16</v>
      </c>
      <c r="B88" s="11"/>
      <c r="C88" s="48"/>
      <c r="D88" s="16">
        <v>300</v>
      </c>
      <c r="E88" s="99"/>
      <c r="F88" s="16">
        <v>300</v>
      </c>
      <c r="G88" s="67"/>
    </row>
    <row r="89" spans="1:8" ht="14.25" customHeight="1">
      <c r="A89" s="113" t="s">
        <v>15</v>
      </c>
      <c r="B89" s="116">
        <f>B91+B92</f>
        <v>4200</v>
      </c>
      <c r="C89" s="116">
        <f>C91+C92</f>
        <v>0</v>
      </c>
      <c r="D89" s="116">
        <f>D91+D92</f>
        <v>9175</v>
      </c>
      <c r="E89" s="116">
        <f>E91+E92</f>
        <v>4738</v>
      </c>
      <c r="F89" s="116">
        <f>F91+F92</f>
        <v>8238</v>
      </c>
      <c r="G89" s="117">
        <v>4738</v>
      </c>
      <c r="H89" s="105"/>
    </row>
    <row r="90" spans="1:7" ht="10.5" customHeight="1">
      <c r="A90" s="112" t="s">
        <v>9</v>
      </c>
      <c r="B90" s="107"/>
      <c r="C90" s="108"/>
      <c r="D90" s="107"/>
      <c r="E90" s="108"/>
      <c r="F90" s="107"/>
      <c r="G90" s="109"/>
    </row>
    <row r="91" spans="1:7" ht="12.75">
      <c r="A91" s="20" t="s">
        <v>85</v>
      </c>
      <c r="B91" s="2">
        <v>0</v>
      </c>
      <c r="C91" s="2">
        <v>0</v>
      </c>
      <c r="D91" s="2">
        <v>3500</v>
      </c>
      <c r="E91" s="2">
        <v>0</v>
      </c>
      <c r="F91" s="2">
        <v>3500</v>
      </c>
      <c r="G91" s="79">
        <v>0</v>
      </c>
    </row>
    <row r="92" spans="1:7" ht="13.5" thickBot="1">
      <c r="A92" s="104" t="s">
        <v>19</v>
      </c>
      <c r="B92" s="11">
        <v>4200</v>
      </c>
      <c r="C92" s="11"/>
      <c r="D92" s="19">
        <v>5675</v>
      </c>
      <c r="E92" s="19">
        <v>4738</v>
      </c>
      <c r="F92" s="19">
        <v>4738</v>
      </c>
      <c r="G92" s="106">
        <v>4738</v>
      </c>
    </row>
    <row r="93" spans="1:7" ht="14.25" customHeight="1">
      <c r="A93" s="113" t="s">
        <v>14</v>
      </c>
      <c r="B93" s="116">
        <v>0</v>
      </c>
      <c r="C93" s="116">
        <v>0</v>
      </c>
      <c r="D93" s="116">
        <f>D96+D97</f>
        <v>4275</v>
      </c>
      <c r="E93" s="116">
        <f>E96+E97</f>
        <v>3000</v>
      </c>
      <c r="F93" s="116">
        <f>F96+F97</f>
        <v>4275</v>
      </c>
      <c r="G93" s="117">
        <f>G96+G97</f>
        <v>3000</v>
      </c>
    </row>
    <row r="94" spans="1:7" ht="10.5" customHeight="1">
      <c r="A94" s="112" t="s">
        <v>9</v>
      </c>
      <c r="B94" s="5"/>
      <c r="C94" s="40"/>
      <c r="D94" s="5"/>
      <c r="E94" s="40"/>
      <c r="F94" s="5"/>
      <c r="G94" s="59"/>
    </row>
    <row r="95" spans="1:7" ht="12.75">
      <c r="A95" s="30" t="s">
        <v>8</v>
      </c>
      <c r="B95" s="5"/>
      <c r="C95" s="40"/>
      <c r="D95" s="5"/>
      <c r="E95" s="40"/>
      <c r="F95" s="5"/>
      <c r="G95" s="59"/>
    </row>
    <row r="96" spans="1:7" ht="12.75">
      <c r="A96" s="21" t="s">
        <v>81</v>
      </c>
      <c r="B96" s="34"/>
      <c r="C96" s="49"/>
      <c r="D96" s="17">
        <v>100</v>
      </c>
      <c r="E96" s="53"/>
      <c r="F96" s="17">
        <v>100</v>
      </c>
      <c r="G96" s="59"/>
    </row>
    <row r="97" spans="1:7" ht="13.5" thickBot="1">
      <c r="A97" s="21" t="s">
        <v>19</v>
      </c>
      <c r="B97" s="34"/>
      <c r="C97" s="49"/>
      <c r="D97" s="17">
        <v>4175</v>
      </c>
      <c r="E97" s="17">
        <v>3000</v>
      </c>
      <c r="F97" s="17">
        <v>4175</v>
      </c>
      <c r="G97" s="74">
        <v>3000</v>
      </c>
    </row>
    <row r="98" spans="1:7" ht="14.25" customHeight="1">
      <c r="A98" s="113" t="s">
        <v>13</v>
      </c>
      <c r="B98" s="116">
        <f aca="true" t="shared" si="3" ref="B98:G98">B100+B101+B102+B103+B106+B107</f>
        <v>169</v>
      </c>
      <c r="C98" s="116">
        <f t="shared" si="3"/>
        <v>169</v>
      </c>
      <c r="D98" s="116">
        <f t="shared" si="3"/>
        <v>29464</v>
      </c>
      <c r="E98" s="116">
        <f t="shared" si="3"/>
        <v>169</v>
      </c>
      <c r="F98" s="116">
        <f t="shared" si="3"/>
        <v>29283</v>
      </c>
      <c r="G98" s="117">
        <f t="shared" si="3"/>
        <v>169</v>
      </c>
    </row>
    <row r="99" spans="1:7" ht="10.5" customHeight="1">
      <c r="A99" s="112" t="s">
        <v>9</v>
      </c>
      <c r="B99" s="5"/>
      <c r="C99" s="40"/>
      <c r="D99" s="5"/>
      <c r="E99" s="40"/>
      <c r="F99" s="5"/>
      <c r="G99" s="59"/>
    </row>
    <row r="100" spans="1:7" ht="12.75">
      <c r="A100" s="6" t="s">
        <v>12</v>
      </c>
      <c r="B100" s="18"/>
      <c r="C100" s="50"/>
      <c r="D100" s="17">
        <v>8960</v>
      </c>
      <c r="E100" s="54"/>
      <c r="F100" s="35">
        <v>8960</v>
      </c>
      <c r="G100" s="68"/>
    </row>
    <row r="101" spans="1:7" ht="12.75">
      <c r="A101" s="6" t="s">
        <v>37</v>
      </c>
      <c r="B101" s="17"/>
      <c r="C101" s="50"/>
      <c r="D101" s="17">
        <v>17076</v>
      </c>
      <c r="E101" s="54"/>
      <c r="F101" s="17">
        <v>16953</v>
      </c>
      <c r="G101" s="68"/>
    </row>
    <row r="102" spans="1:7" ht="12.75">
      <c r="A102" s="6" t="s">
        <v>39</v>
      </c>
      <c r="B102" s="17"/>
      <c r="C102" s="50"/>
      <c r="D102" s="17">
        <v>200</v>
      </c>
      <c r="E102" s="54"/>
      <c r="F102" s="17">
        <v>200</v>
      </c>
      <c r="G102" s="68"/>
    </row>
    <row r="103" spans="1:7" ht="12.75">
      <c r="A103" s="6" t="s">
        <v>19</v>
      </c>
      <c r="B103" s="17">
        <v>169</v>
      </c>
      <c r="C103" s="17">
        <v>169</v>
      </c>
      <c r="D103" s="17">
        <v>2919</v>
      </c>
      <c r="E103" s="17">
        <v>169</v>
      </c>
      <c r="F103" s="17">
        <v>2886</v>
      </c>
      <c r="G103" s="74">
        <v>169</v>
      </c>
    </row>
    <row r="104" spans="1:7" ht="12.75">
      <c r="A104" s="6" t="s">
        <v>38</v>
      </c>
      <c r="B104" s="17"/>
      <c r="C104" s="32"/>
      <c r="D104" s="32"/>
      <c r="E104" s="32"/>
      <c r="F104" s="17"/>
      <c r="G104" s="69"/>
    </row>
    <row r="105" spans="1:7" ht="12.75">
      <c r="A105" s="6" t="s">
        <v>36</v>
      </c>
      <c r="B105" s="31"/>
      <c r="C105" s="33"/>
      <c r="D105" s="31"/>
      <c r="E105" s="33"/>
      <c r="F105" s="17"/>
      <c r="G105" s="70"/>
    </row>
    <row r="106" spans="1:7" ht="12.75">
      <c r="A106" s="6" t="s">
        <v>86</v>
      </c>
      <c r="B106" s="31"/>
      <c r="C106" s="33"/>
      <c r="D106" s="17">
        <v>20</v>
      </c>
      <c r="E106" s="33"/>
      <c r="F106" s="17">
        <v>20</v>
      </c>
      <c r="G106" s="70"/>
    </row>
    <row r="107" spans="1:7" ht="26.25" thickBot="1">
      <c r="A107" s="101" t="s">
        <v>87</v>
      </c>
      <c r="B107" s="31"/>
      <c r="C107" s="33"/>
      <c r="D107" s="17">
        <v>289</v>
      </c>
      <c r="E107" s="33"/>
      <c r="F107" s="17">
        <v>264</v>
      </c>
      <c r="G107" s="70"/>
    </row>
    <row r="108" spans="1:7" ht="14.25" customHeight="1">
      <c r="A108" s="123" t="s">
        <v>10</v>
      </c>
      <c r="B108" s="116">
        <v>1380</v>
      </c>
      <c r="C108" s="124">
        <v>0</v>
      </c>
      <c r="D108" s="116">
        <v>0</v>
      </c>
      <c r="E108" s="116">
        <v>0</v>
      </c>
      <c r="F108" s="116">
        <v>0</v>
      </c>
      <c r="G108" s="117">
        <v>0</v>
      </c>
    </row>
    <row r="109" spans="1:7" ht="10.5" customHeight="1">
      <c r="A109" s="112" t="s">
        <v>9</v>
      </c>
      <c r="B109" s="15"/>
      <c r="C109" s="40"/>
      <c r="D109" s="5"/>
      <c r="E109" s="40"/>
      <c r="F109" s="5"/>
      <c r="G109" s="59"/>
    </row>
    <row r="110" spans="1:7" ht="12.75">
      <c r="A110" s="14" t="s">
        <v>8</v>
      </c>
      <c r="B110" s="13"/>
      <c r="C110" s="35"/>
      <c r="D110" s="2"/>
      <c r="E110" s="35"/>
      <c r="F110" s="2"/>
      <c r="G110" s="60"/>
    </row>
    <row r="111" spans="1:7" ht="13.5" thickBot="1">
      <c r="A111" s="75" t="s">
        <v>40</v>
      </c>
      <c r="B111" s="12">
        <v>1380</v>
      </c>
      <c r="C111" s="48"/>
      <c r="D111" s="11">
        <v>0</v>
      </c>
      <c r="E111" s="48"/>
      <c r="F111" s="11">
        <v>0</v>
      </c>
      <c r="G111" s="67"/>
    </row>
    <row r="112" spans="1:7" ht="21.75" customHeight="1" thickBot="1">
      <c r="A112" s="10" t="s">
        <v>7</v>
      </c>
      <c r="B112" s="110">
        <f aca="true" t="shared" si="4" ref="B112:G112">B7+B11+B16+B22+B25+B64+B71+B80+B85+B89+B93+B98+B108</f>
        <v>298497</v>
      </c>
      <c r="C112" s="110">
        <f t="shared" si="4"/>
        <v>35317</v>
      </c>
      <c r="D112" s="110">
        <f t="shared" si="4"/>
        <v>699266</v>
      </c>
      <c r="E112" s="110">
        <f>E7+E11+E16+E22+E25+E64+E71+E80+E85+E89+E93+E98+E108</f>
        <v>99874</v>
      </c>
      <c r="F112" s="110">
        <f t="shared" si="4"/>
        <v>346031</v>
      </c>
      <c r="G112" s="111">
        <f t="shared" si="4"/>
        <v>99715</v>
      </c>
    </row>
    <row r="134" ht="25.5" customHeight="1"/>
    <row r="139" ht="20.25" customHeight="1"/>
  </sheetData>
  <sheetProtection/>
  <mergeCells count="6">
    <mergeCell ref="A2:G2"/>
    <mergeCell ref="A3:G3"/>
    <mergeCell ref="B5:C5"/>
    <mergeCell ref="D5:E5"/>
    <mergeCell ref="A5:A6"/>
    <mergeCell ref="F5:G5"/>
  </mergeCells>
  <printOptions horizontalCentered="1"/>
  <pageMargins left="0.1968503937007874" right="0.1968503937007874" top="0.984251968503937" bottom="0.5905511811023623" header="0.11811023622047245" footer="0.3937007874015748"/>
  <pageSetup horizontalDpi="600" verticalDpi="600" orientation="landscape" paperSize="9" scale="95" r:id="rId1"/>
  <headerFooter alignWithMargins="0">
    <oddFooter>&amp;CStránka &amp;P&amp;RTab.č.11 Investiční výdaje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2012-05-10T11:46:43Z</cp:lastPrinted>
  <dcterms:created xsi:type="dcterms:W3CDTF">2003-05-29T06:21:43Z</dcterms:created>
  <dcterms:modified xsi:type="dcterms:W3CDTF">2012-05-10T11:46:47Z</dcterms:modified>
  <cp:category/>
  <cp:version/>
  <cp:contentType/>
  <cp:contentStatus/>
</cp:coreProperties>
</file>