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045" activeTab="0"/>
  </bookViews>
  <sheets>
    <sheet name="výhled 2019-2020" sheetId="1" r:id="rId1"/>
    <sheet name="List1" sheetId="2" r:id="rId2"/>
  </sheets>
  <definedNames>
    <definedName name="_xlnm.Print_Titles" localSheetId="0">'výhled 2019-2020'!$A:$C,'výhled 2019-2020'!$1:$4</definedName>
    <definedName name="Z_016B0F16_F65E_4E24_8D04_096C7387D6F8_.wvu.FilterData" localSheetId="0" hidden="1">'výhled 2019-2020'!$A$4:$L$172</definedName>
    <definedName name="Z_01DFE822_EA60_4082_B120_C4FFA5D9CFF1_.wvu.FilterData" localSheetId="0" hidden="1">'výhled 2019-2020'!$A$4:$I$172</definedName>
    <definedName name="Z_01F02265_BE86_44A6_9012_51E28F761A07_.wvu.FilterData" localSheetId="0" hidden="1">'výhled 2019-2020'!#REF!</definedName>
    <definedName name="Z_022526E6_09AA_4F41_89FC_14138912ADE2_.wvu.FilterData" localSheetId="0" hidden="1">'výhled 2019-2020'!#REF!</definedName>
    <definedName name="Z_029E8115_0EDF_4F6B_B730_61D9E7412CE3_.wvu.FilterData" localSheetId="0" hidden="1">'výhled 2019-2020'!#REF!</definedName>
    <definedName name="Z_037941B1_EAF2_4A7B_8E8C_2DB0C17D9661_.wvu.FilterData" localSheetId="0" hidden="1">'výhled 2019-2020'!$A$4:$I$172</definedName>
    <definedName name="Z_05118FF1_D4C6_40E0_9295_58F5B89C3888_.wvu.FilterData" localSheetId="0" hidden="1">'výhled 2019-2020'!#REF!</definedName>
    <definedName name="Z_052710F8_FEF4_471A_B699_38FF56FD2CBF_.wvu.FilterData" localSheetId="0" hidden="1">'výhled 2019-2020'!#REF!</definedName>
    <definedName name="Z_056957C7_4509_479C_8754_CEC71740D44E_.wvu.FilterData" localSheetId="0" hidden="1">'výhled 2019-2020'!#REF!</definedName>
    <definedName name="Z_058EC64C_FF54_40D4_B191_218CDA00D270_.wvu.FilterData" localSheetId="0" hidden="1">'výhled 2019-2020'!#REF!</definedName>
    <definedName name="Z_07328FCF_9B05_4E89_9AA7_C86DAB635B44_.wvu.FilterData" localSheetId="0" hidden="1">'výhled 2019-2020'!#REF!</definedName>
    <definedName name="Z_07C76D64_0ADB_49D2_BD73_936D5CA0D0A6_.wvu.FilterData" localSheetId="0" hidden="1">'výhled 2019-2020'!#REF!</definedName>
    <definedName name="Z_0AA6E0F7_565A_401E_A6DF_979072462F81_.wvu.FilterData" localSheetId="0" hidden="1">'výhled 2019-2020'!#REF!</definedName>
    <definedName name="Z_0B9C6398_BE33_403E_9D63_A1A2F566993A_.wvu.FilterData" localSheetId="0" hidden="1">'výhled 2019-2020'!#REF!</definedName>
    <definedName name="Z_0BF056E7_6A8B_496E_BFAB_2ECCB715769C_.wvu.FilterData" localSheetId="0" hidden="1">'výhled 2019-2020'!#REF!</definedName>
    <definedName name="Z_0C4D1202_93D6_4A1B_8D27_17F10022FDEE_.wvu.FilterData" localSheetId="0" hidden="1">'výhled 2019-2020'!#REF!</definedName>
    <definedName name="Z_0E04DF15_D661_4670_8BB2_F8E2E98744DA_.wvu.FilterData" localSheetId="0" hidden="1">'výhled 2019-2020'!#REF!</definedName>
    <definedName name="Z_0FAFF8C9_50E2_44CF_944C_D872E8358D5A_.wvu.Cols" localSheetId="0" hidden="1">'výhled 2019-2020'!#REF!</definedName>
    <definedName name="Z_0FAFF8C9_50E2_44CF_944C_D872E8358D5A_.wvu.FilterData" localSheetId="0" hidden="1">'výhled 2019-2020'!$A$4:$I$172</definedName>
    <definedName name="Z_0FC19F90_33CF_4D5B_BF8C_E1FBB37DB944_.wvu.FilterData" localSheetId="0" hidden="1">'výhled 2019-2020'!$A$4:$I$172</definedName>
    <definedName name="Z_0FF05CFE_C5B3_4A90_9BCC_7D0BE7B9BBD8_.wvu.FilterData" localSheetId="0" hidden="1">'výhled 2019-2020'!#REF!</definedName>
    <definedName name="Z_101C17F4_EA66_4820_B03E_7B7F7D4A94DA_.wvu.FilterData" localSheetId="0" hidden="1">'výhled 2019-2020'!#REF!</definedName>
    <definedName name="Z_103DB8D3_96F2_431F_B467_50AE76F879EA_.wvu.FilterData" localSheetId="0" hidden="1">'výhled 2019-2020'!#REF!</definedName>
    <definedName name="Z_1066AD60_53C4_4A4E_9FDE_1E7F6DEDB7EC_.wvu.FilterData" localSheetId="0" hidden="1">'výhled 2019-2020'!#REF!</definedName>
    <definedName name="Z_10F74B28_0115_4C77_8EAA_4A3347A58482_.wvu.FilterData" localSheetId="0" hidden="1">'výhled 2019-2020'!#REF!</definedName>
    <definedName name="Z_119D8798_73AE_49F9_AD85_418B9E49C11C_.wvu.FilterData" localSheetId="0" hidden="1">'výhled 2019-2020'!#REF!</definedName>
    <definedName name="Z_1346AEBE_6D1F_4766_AF7B_3875D5B9AB5C_.wvu.FilterData" localSheetId="0" hidden="1">'výhled 2019-2020'!#REF!</definedName>
    <definedName name="Z_13C8F943_2550_4555_8041_AAED1C17CE69_.wvu.FilterData" localSheetId="0" hidden="1">'výhled 2019-2020'!#REF!</definedName>
    <definedName name="Z_14353CD2_D954_4FEF_98AD_278B518C7507_.wvu.FilterData" localSheetId="0" hidden="1">'výhled 2019-2020'!$A$4:$I$172</definedName>
    <definedName name="Z_14404F24_0580_475D_8A75_19725B35AD01_.wvu.FilterData" localSheetId="0" hidden="1">'výhled 2019-2020'!#REF!</definedName>
    <definedName name="Z_14FBD52D_18BC_49E7_890A_0A8E1228F4E2_.wvu.FilterData" localSheetId="0" hidden="1">'výhled 2019-2020'!#REF!</definedName>
    <definedName name="Z_18939EF4_8012_44B1_8A06_D958DB9FE4BF_.wvu.FilterData" localSheetId="0" hidden="1">'výhled 2019-2020'!#REF!</definedName>
    <definedName name="Z_19D5EF15_478E_4E16_89C8_DE405C02DF5A_.wvu.FilterData" localSheetId="0" hidden="1">'výhled 2019-2020'!#REF!</definedName>
    <definedName name="Z_1A4D17A6_A285_48F3_8386_E1B7853F290B_.wvu.FilterData" localSheetId="0" hidden="1">'výhled 2019-2020'!$A$4:$L$172</definedName>
    <definedName name="Z_1A925A10_AE1D_4ADB_8249_DCD7D742C08B_.wvu.FilterData" localSheetId="0" hidden="1">'výhled 2019-2020'!#REF!</definedName>
    <definedName name="Z_1B3B7BD8_23E0_4B24_BCC6_36F7AB12AC98_.wvu.FilterData" localSheetId="0" hidden="1">'výhled 2019-2020'!#REF!</definedName>
    <definedName name="Z_1BE74D88_CD19_41C3_8AFF_ED6623CA9D69_.wvu.FilterData" localSheetId="0" hidden="1">'výhled 2019-2020'!$A$4:$I$4</definedName>
    <definedName name="Z_1C4331F9_4050_463E_8CD6_60015FAE6732_.wvu.FilterData" localSheetId="0" hidden="1">'výhled 2019-2020'!#REF!</definedName>
    <definedName name="Z_1CFDD9A0_D6B5_4A54_A4DC_949A48875F1F_.wvu.FilterData" localSheetId="0" hidden="1">'výhled 2019-2020'!#REF!</definedName>
    <definedName name="Z_1E675F75_2AD2_4C7A_9E0F_96500BDD8630_.wvu.FilterData" localSheetId="0" hidden="1">'výhled 2019-2020'!$A$4:$I$172</definedName>
    <definedName name="Z_1EB8D37D_DD94_4EBD_A5E5_F19E810545AE_.wvu.FilterData" localSheetId="0" hidden="1">'výhled 2019-2020'!#REF!</definedName>
    <definedName name="Z_1EBA7207_A6FA_489D_8525_B5EC0FE3469F_.wvu.FilterData" localSheetId="0" hidden="1">'výhled 2019-2020'!#REF!</definedName>
    <definedName name="Z_1F498303_49E6_4819_92AF_16B2C385677A_.wvu.FilterData" localSheetId="0" hidden="1">'výhled 2019-2020'!#REF!</definedName>
    <definedName name="Z_1FFED687_339C_4EF1_B1F5_757D28D26711_.wvu.FilterData" localSheetId="0" hidden="1">'výhled 2019-2020'!#REF!</definedName>
    <definedName name="Z_21121A07_2C6F_4B60_ABE0_C152C750B8EC_.wvu.FilterData" localSheetId="0" hidden="1">'výhled 2019-2020'!#REF!</definedName>
    <definedName name="Z_21458435_8717_4B81_8915_57F747861E0E_.wvu.FilterData" localSheetId="0" hidden="1">'výhled 2019-2020'!#REF!</definedName>
    <definedName name="Z_2278F86C_FF03_458F_AF23_017B3CE73B9C_.wvu.FilterData" localSheetId="0" hidden="1">'výhled 2019-2020'!#REF!</definedName>
    <definedName name="Z_24E343BE_6475_4DFC_A035_88068E1F7AAE_.wvu.FilterData" localSheetId="0" hidden="1">'výhled 2019-2020'!$A$4:$L$172</definedName>
    <definedName name="Z_25CB6CBD_F062_45EE_B1C4_7B64604D437F_.wvu.FilterData" localSheetId="0" hidden="1">'výhled 2019-2020'!#REF!</definedName>
    <definedName name="Z_265848A0_A7A7_46C0_9D83_1CA2FEF97944_.wvu.FilterData" localSheetId="0" hidden="1">'výhled 2019-2020'!#REF!</definedName>
    <definedName name="Z_270FCFC2_7F5E_4E88_B94E_F0260BEEE26F_.wvu.FilterData" localSheetId="0" hidden="1">'výhled 2019-2020'!#REF!</definedName>
    <definedName name="Z_296A7385_FFDF_4F28_8164_F276BA24B385_.wvu.FilterData" localSheetId="0" hidden="1">'výhled 2019-2020'!$A$4:$L$172</definedName>
    <definedName name="Z_296A7385_FFDF_4F28_8164_F276BA24B385_.wvu.PrintArea" localSheetId="0" hidden="1">'výhled 2019-2020'!$A$1:$L$184</definedName>
    <definedName name="Z_296A7385_FFDF_4F28_8164_F276BA24B385_.wvu.PrintTitles" localSheetId="0" hidden="1">'výhled 2019-2020'!$A:$C,'výhled 2019-2020'!$1:$4</definedName>
    <definedName name="Z_2A5B85DD_D768_4B3F_91C4_DB01EC7FA8D7_.wvu.FilterData" localSheetId="0" hidden="1">'výhled 2019-2020'!$A$4:$L$172</definedName>
    <definedName name="Z_2AEF9A28_4B97_4563_81F4_33EEA952CFA1_.wvu.FilterData" localSheetId="0" hidden="1">'výhled 2019-2020'!#REF!</definedName>
    <definedName name="Z_2D9FC668_C88F_407E_A0F6_1495251B59DE_.wvu.FilterData" localSheetId="0" hidden="1">'výhled 2019-2020'!$A$4:$I$172</definedName>
    <definedName name="Z_2E79A615_1BF2_4CC5_9BB4_BE34EEF7F714_.wvu.FilterData" localSheetId="0" hidden="1">'výhled 2019-2020'!#REF!</definedName>
    <definedName name="Z_304836AB_4834_4D79_ACCB_41725F286AE7_.wvu.FilterData" localSheetId="0" hidden="1">'výhled 2019-2020'!#REF!</definedName>
    <definedName name="Z_31831C17_30A5_4CC6_8742_65B8E43BC2BA_.wvu.FilterData" localSheetId="0" hidden="1">'výhled 2019-2020'!#REF!</definedName>
    <definedName name="Z_33F3B3FD_124D_4613_A94C_47BA10277FFE_.wvu.FilterData" localSheetId="0" hidden="1">'výhled 2019-2020'!#REF!</definedName>
    <definedName name="Z_356696C9_AFB8_447E_AD04_51A9246A94B9_.wvu.FilterData" localSheetId="0" hidden="1">'výhled 2019-2020'!$A$4:$I$172</definedName>
    <definedName name="Z_3ABB2EC4_BFEF_46A7_92D8_F36768995236_.wvu.FilterData" localSheetId="0" hidden="1">'výhled 2019-2020'!#REF!</definedName>
    <definedName name="Z_3AE70550_C769_43D3_BA24_EC1F29D8578F_.wvu.FilterData" localSheetId="0" hidden="1">'výhled 2019-2020'!$A$4:$L$172</definedName>
    <definedName name="Z_3B9403E3_06BF_4FD2_97DC_FEA38605A79B_.wvu.FilterData" localSheetId="0" hidden="1">'výhled 2019-2020'!#REF!</definedName>
    <definedName name="Z_3C7586B7_FC0D_457A_9235_5ED1F0E0DE30_.wvu.FilterData" localSheetId="0" hidden="1">'výhled 2019-2020'!#REF!</definedName>
    <definedName name="Z_3CB65469_00ED_4D1C_975C_D7D19EDC14D2_.wvu.FilterData" localSheetId="0" hidden="1">'výhled 2019-2020'!$A$4:$I$172</definedName>
    <definedName name="Z_3D8B94BA_A5FE_430E_819C_A66724CFB027_.wvu.FilterData" localSheetId="0" hidden="1">'výhled 2019-2020'!#REF!</definedName>
    <definedName name="Z_3F36ABA3_47D4_4AA4_97FB_3E7D0010A3B8_.wvu.FilterData" localSheetId="0" hidden="1">'výhled 2019-2020'!$A$4:$I$172</definedName>
    <definedName name="Z_4003A102_24FA_421E_8B1E_76F571AD0EFD_.wvu.FilterData" localSheetId="0" hidden="1">'výhled 2019-2020'!#REF!</definedName>
    <definedName name="Z_415D1ADE_6DCF_4B17_80AA_73E5D40C87B9_.wvu.FilterData" localSheetId="0" hidden="1">'výhled 2019-2020'!#REF!</definedName>
    <definedName name="Z_42BDDC24_4D53_432F_8B68_1B3EEEA66E18_.wvu.PrintTitles" localSheetId="0" hidden="1">'výhled 2019-2020'!$A:$C,'výhled 2019-2020'!$1:$4</definedName>
    <definedName name="Z_42FD9793_73E3_4BDD_A28D_F89C181B3BDE_.wvu.FilterData" localSheetId="0" hidden="1">'výhled 2019-2020'!#REF!</definedName>
    <definedName name="Z_43479998_D23C_4886_A533_9CE4EF928416_.wvu.FilterData" localSheetId="0" hidden="1">'výhled 2019-2020'!#REF!</definedName>
    <definedName name="Z_43921529_FD70_4C32_A894_447655B87879_.wvu.FilterData" localSheetId="0" hidden="1">'výhled 2019-2020'!#REF!</definedName>
    <definedName name="Z_4475611B_F034_49C4_BA7C_2CDAB3B0F7C6_.wvu.FilterData" localSheetId="0" hidden="1">'výhled 2019-2020'!#REF!</definedName>
    <definedName name="Z_451B6C9E_4316_45DC_BD0F_5B55DF5891F9_.wvu.FilterData" localSheetId="0" hidden="1">'výhled 2019-2020'!#REF!</definedName>
    <definedName name="Z_4657FE4D_ECF5_4DDF_B895_B4152A380896_.wvu.FilterData" localSheetId="0" hidden="1">'výhled 2019-2020'!#REF!</definedName>
    <definedName name="Z_476EF759_798F_4AA3_AE8F_C9D62191DF9D_.wvu.FilterData" localSheetId="0" hidden="1">'výhled 2019-2020'!#REF!</definedName>
    <definedName name="Z_480A5CBE_2BC3_4D75_8C6E_B2D794FC4F28_.wvu.FilterData" localSheetId="0" hidden="1">'výhled 2019-2020'!$A$4:$I$172</definedName>
    <definedName name="Z_48E4B102_16B0_4DEF_86E6_815885B3C295_.wvu.FilterData" localSheetId="0" hidden="1">'výhled 2019-2020'!#REF!</definedName>
    <definedName name="Z_48F0BD15_C868_449C_BC81_5C5F772B3FFB_.wvu.FilterData" localSheetId="0" hidden="1">'výhled 2019-2020'!#REF!</definedName>
    <definedName name="Z_49427AC1_C746_4D9E_95B0_38E1BD73E2CF_.wvu.FilterData" localSheetId="0" hidden="1">'výhled 2019-2020'!#REF!</definedName>
    <definedName name="Z_49860BF8_3942_45D3_96CF_9186C05A7DF8_.wvu.FilterData" localSheetId="0" hidden="1">'výhled 2019-2020'!#REF!</definedName>
    <definedName name="Z_499375F4_437D_413E_A9D7_B8205CC6E530_.wvu.FilterData" localSheetId="0" hidden="1">'výhled 2019-2020'!$A$4:$I$172</definedName>
    <definedName name="Z_4AEEE998_6213_46C4_B23C_51EB19DA0A67_.wvu.FilterData" localSheetId="0" hidden="1">'výhled 2019-2020'!#REF!</definedName>
    <definedName name="Z_4C4E271B_DAE1_4966_855F_8D97DE54AC8B_.wvu.FilterData" localSheetId="0" hidden="1">'výhled 2019-2020'!#REF!</definedName>
    <definedName name="Z_4CF699FE_4796_480A_82A3_964E2E1F7FF8_.wvu.FilterData" localSheetId="0" hidden="1">'výhled 2019-2020'!#REF!</definedName>
    <definedName name="Z_4DBD8736_E289_4392_A0F8_4ADE8A33D9D4_.wvu.FilterData" localSheetId="0" hidden="1">'výhled 2019-2020'!$A$4:$I$172</definedName>
    <definedName name="Z_4DC21FFD_E13E_4686_BAD0_5375CFB4A7C1_.wvu.FilterData" localSheetId="0" hidden="1">'výhled 2019-2020'!#REF!</definedName>
    <definedName name="Z_4E552D03_436B_4DBF_B7EA_66E8C6B33314_.wvu.FilterData" localSheetId="0" hidden="1">'výhled 2019-2020'!#REF!</definedName>
    <definedName name="Z_4F33828D_3607_41A2_A3EB_C76566848BAA_.wvu.FilterData" localSheetId="0" hidden="1">'výhled 2019-2020'!#REF!</definedName>
    <definedName name="Z_4F361F5D_69C9_4270_9669_758F0F5DD2B9_.wvu.FilterData" localSheetId="0" hidden="1">'výhled 2019-2020'!#REF!</definedName>
    <definedName name="Z_50644BAC_F783_4DB5_AE34_96899CEB9653_.wvu.FilterData" localSheetId="0" hidden="1">'výhled 2019-2020'!#REF!</definedName>
    <definedName name="Z_52CE94FE_11B3_4FB1_895A_2BD5D33BDAF6_.wvu.FilterData" localSheetId="0" hidden="1">'výhled 2019-2020'!#REF!</definedName>
    <definedName name="Z_52FA824C_4DA0_43AD_93FD_256E582230D6_.wvu.FilterData" localSheetId="0" hidden="1">'výhled 2019-2020'!#REF!</definedName>
    <definedName name="Z_54602EE7_0118_480B_8FC6_6D846151BC29_.wvu.FilterData" localSheetId="0" hidden="1">'výhled 2019-2020'!#REF!</definedName>
    <definedName name="Z_575D3D13_5182_4831_BFFF_4F1C03259885_.wvu.FilterData" localSheetId="0" hidden="1">'výhled 2019-2020'!#REF!</definedName>
    <definedName name="Z_595E9EC8_2EC5_43B0_BA81_B24BA1CCB7C4_.wvu.FilterData" localSheetId="0" hidden="1">'výhled 2019-2020'!#REF!</definedName>
    <definedName name="Z_596E432E_A312_4476_A01C_E91E9DC92C41_.wvu.FilterData" localSheetId="0" hidden="1">'výhled 2019-2020'!$A$4:$I$172</definedName>
    <definedName name="Z_598CC890_A154_4813_948F_EB7B2478CB9A_.wvu.FilterData" localSheetId="0" hidden="1">'výhled 2019-2020'!#REF!</definedName>
    <definedName name="Z_5A349F2F_6288_4E19_9F4D_2304E13DF4B1_.wvu.FilterData" localSheetId="0" hidden="1">'výhled 2019-2020'!$A$4:$L$172</definedName>
    <definedName name="Z_5B4EF6FA_D4F1_4074_8CEE_639979BF0378_.wvu.FilterData" localSheetId="0" hidden="1">'výhled 2019-2020'!#REF!</definedName>
    <definedName name="Z_5D749468_10D2_4151_A26F_4F6165A466FD_.wvu.FilterData" localSheetId="0" hidden="1">'výhled 2019-2020'!#REF!</definedName>
    <definedName name="Z_5DBFBDE6_C58A_4FD1_AC26_3427B872834E_.wvu.FilterData" localSheetId="0" hidden="1">'výhled 2019-2020'!#REF!</definedName>
    <definedName name="Z_5E1F7E9D_2411_4CBB_9617_FB535A50E523_.wvu.FilterData" localSheetId="0" hidden="1">'výhled 2019-2020'!#REF!</definedName>
    <definedName name="Z_5E45191E_8FF1_4445_B538_881F7A7B2779_.wvu.FilterData" localSheetId="0" hidden="1">'výhled 2019-2020'!#REF!</definedName>
    <definedName name="Z_5EA9EE90_8904_4C9B_8E77_18B22815C755_.wvu.FilterData" localSheetId="0" hidden="1">'výhled 2019-2020'!#REF!</definedName>
    <definedName name="Z_609D4D37_DF30_421A_9CC1_F047EE2B27AD_.wvu.FilterData" localSheetId="0" hidden="1">'výhled 2019-2020'!#REF!</definedName>
    <definedName name="Z_61731A61_FE17_4D31_97F7_10CC9DADD7FE_.wvu.FilterData" localSheetId="0" hidden="1">'výhled 2019-2020'!$A$4:$I$172</definedName>
    <definedName name="Z_6184AB1A_1719_4DB8_9B59_704089391F4F_.wvu.Cols" localSheetId="0" hidden="1">'výhled 2019-2020'!#REF!,'výhled 2019-2020'!#REF!,'výhled 2019-2020'!#REF!</definedName>
    <definedName name="Z_6184AB1A_1719_4DB8_9B59_704089391F4F_.wvu.FilterData" localSheetId="0" hidden="1">'výhled 2019-2020'!#REF!</definedName>
    <definedName name="Z_6184AB1A_1719_4DB8_9B59_704089391F4F_.wvu.PrintTitles" localSheetId="0" hidden="1">'výhled 2019-2020'!$A:$C</definedName>
    <definedName name="Z_63D3B8A8_E570_4B0A_898A_4065C4A27F57_.wvu.FilterData" localSheetId="0" hidden="1">'výhled 2019-2020'!#REF!</definedName>
    <definedName name="Z_65DDC036_31BB_4A45_BA8C_5E43DE70E1C8_.wvu.FilterData" localSheetId="0" hidden="1">'výhled 2019-2020'!$A$4:$I$172</definedName>
    <definedName name="Z_66B49097_C9A3_4EBF_ABCE_FCA9095E79DB_.wvu.FilterData" localSheetId="0" hidden="1">'výhled 2019-2020'!#REF!</definedName>
    <definedName name="Z_6804B347_A47F_48C3_9DAE_7F6CA3633982_.wvu.FilterData" localSheetId="0" hidden="1">'výhled 2019-2020'!#REF!</definedName>
    <definedName name="Z_68972D2C_7653_41CE_8AD7_F7E8C50A7CD1_.wvu.FilterData" localSheetId="0" hidden="1">'výhled 2019-2020'!$A$4:$I$172</definedName>
    <definedName name="Z_6ADF9D0D_D580_4A60_9949_1A6BA00EDF46_.wvu.FilterData" localSheetId="0" hidden="1">'výhled 2019-2020'!#REF!</definedName>
    <definedName name="Z_6BF021B3_208A_478D_BA26_E17F0FF988C9_.wvu.FilterData" localSheetId="0" hidden="1">'výhled 2019-2020'!#REF!</definedName>
    <definedName name="Z_6C0519F1_A414_40D0_AC5C_853915785A22_.wvu.FilterData" localSheetId="0" hidden="1">'výhled 2019-2020'!#REF!</definedName>
    <definedName name="Z_70056539_D0F4_41C2_9122_D6399BF63D43_.wvu.FilterData" localSheetId="0" hidden="1">'výhled 2019-2020'!#REF!</definedName>
    <definedName name="Z_705C7529_B6F4_4D5A_A297_51FF849DFCAD_.wvu.FilterData" localSheetId="0" hidden="1">'výhled 2019-2020'!#REF!</definedName>
    <definedName name="Z_70BD0553_3B0A_4586_A4FF_0CC1FB3D798A_.wvu.FilterData" localSheetId="0" hidden="1">'výhled 2019-2020'!#REF!</definedName>
    <definedName name="Z_72678843_AA18_433F_9670_24E18F34C508_.wvu.FilterData" localSheetId="0" hidden="1">'výhled 2019-2020'!#REF!</definedName>
    <definedName name="Z_7288C2D6_5C5E_4CA3_B4AC_0B3AD112DC98_.wvu.FilterData" localSheetId="0" hidden="1">'výhled 2019-2020'!#REF!</definedName>
    <definedName name="Z_73F0446C_781C_4986_82F8_7A46033794ED_.wvu.FilterData" localSheetId="0" hidden="1">'výhled 2019-2020'!$A$4:$I$172</definedName>
    <definedName name="Z_7421E020_D92F_414A_B590_912A19E9CECB_.wvu.FilterData" localSheetId="0" hidden="1">'výhled 2019-2020'!#REF!</definedName>
    <definedName name="Z_74B8B8BD_BE44_46B2_B7D4_8355306092B0_.wvu.FilterData" localSheetId="0" hidden="1">'výhled 2019-2020'!#REF!</definedName>
    <definedName name="Z_76B95442_83B3_4696_8ED5_C1B4683F97D4_.wvu.FilterData" localSheetId="0" hidden="1">'výhled 2019-2020'!#REF!</definedName>
    <definedName name="Z_7911AF33_E896_4050_A491_AA570E69831A_.wvu.FilterData" localSheetId="0" hidden="1">'výhled 2019-2020'!#REF!</definedName>
    <definedName name="Z_7A01A4F3_73A7_47E3_86DD_4384366545DB_.wvu.FilterData" localSheetId="0" hidden="1">'výhled 2019-2020'!#REF!</definedName>
    <definedName name="Z_7C1274C8_D422_405B_944D_AD548A916B02_.wvu.FilterData" localSheetId="0" hidden="1">'výhled 2019-2020'!$A$4:$I$172</definedName>
    <definedName name="Z_7DE12012_3D20_4BEA_9554_65C3AA02F108_.wvu.FilterData" localSheetId="0" hidden="1">'výhled 2019-2020'!#REF!</definedName>
    <definedName name="Z_7E4DE169_3C55_42B0_89B7_FAE2C30D0E40_.wvu.FilterData" localSheetId="0" hidden="1">'výhled 2019-2020'!#REF!</definedName>
    <definedName name="Z_7E51B7E7_BFC3_4653_8A20_3512ABF951CF_.wvu.FilterData" localSheetId="0" hidden="1">'výhled 2019-2020'!#REF!</definedName>
    <definedName name="Z_7EC08A8A_5407_4794_A85B_83CD4FD78C47_.wvu.FilterData" localSheetId="0" hidden="1">'výhled 2019-2020'!#REF!</definedName>
    <definedName name="Z_80F0FD5D_A1C0_4A47_9485_FADF206B8802_.wvu.FilterData" localSheetId="0" hidden="1">'výhled 2019-2020'!#REF!</definedName>
    <definedName name="Z_81D03B6A_1731_47CB_AEA9_094FC297319F_.wvu.FilterData" localSheetId="0" hidden="1">'výhled 2019-2020'!#REF!</definedName>
    <definedName name="Z_81F0DA6F_8AA5_4668_83C6_A096CA68DCD8_.wvu.FilterData" localSheetId="0" hidden="1">'výhled 2019-2020'!#REF!</definedName>
    <definedName name="Z_8221BF10_CA98_4792_BB2B_57E30A893933_.wvu.FilterData" localSheetId="0" hidden="1">'výhled 2019-2020'!$A$4:$I$172</definedName>
    <definedName name="Z_826DA346_6FF1_4C82_96AE_994AE2668CB6_.wvu.FilterData" localSheetId="0" hidden="1">'výhled 2019-2020'!#REF!</definedName>
    <definedName name="Z_82BA74DE_3D3D_4431_9EA6_77F75B0F7CA7_.wvu.FilterData" localSheetId="0" hidden="1">'výhled 2019-2020'!#REF!</definedName>
    <definedName name="Z_83E00606_F971_4710_8E96_4D5DD9E34722_.wvu.FilterData" localSheetId="0" hidden="1">'výhled 2019-2020'!$A$4:$L$172</definedName>
    <definedName name="Z_84C7CB5B_727A_4981_8DA9_7C8940910923_.wvu.FilterData" localSheetId="0" hidden="1">'výhled 2019-2020'!#REF!</definedName>
    <definedName name="Z_854B889D_6B3B_45B0_8F0F_D9A4BB06F1D0_.wvu.FilterData" localSheetId="0" hidden="1">'výhled 2019-2020'!#REF!</definedName>
    <definedName name="Z_858D1489_D6A6_4C9E_B507_5BB6941BB5E5_.wvu.FilterData" localSheetId="0" hidden="1">'výhled 2019-2020'!#REF!</definedName>
    <definedName name="Z_85FD3D74_E51B_4B65_9A43_532A5F2D43C2_.wvu.FilterData" localSheetId="0" hidden="1">'výhled 2019-2020'!#REF!</definedName>
    <definedName name="Z_86B7E8B7_D6B5_4BE2_ACEC_77C8FFA373FA_.wvu.FilterData" localSheetId="0" hidden="1">'výhled 2019-2020'!#REF!</definedName>
    <definedName name="Z_87E161D5_AC63_4E6B_8994_2213ABD6F7BB_.wvu.FilterData" localSheetId="0" hidden="1">'výhled 2019-2020'!#REF!</definedName>
    <definedName name="Z_88226EB8_1A3F_4971_BA17_CDE0BBD75CFB_.wvu.FilterData" localSheetId="0" hidden="1">'výhled 2019-2020'!#REF!</definedName>
    <definedName name="Z_88DD8897_3743_4A8A_8691_2A8D11445E7A_.wvu.FilterData" localSheetId="0" hidden="1">'výhled 2019-2020'!#REF!</definedName>
    <definedName name="Z_8AA33CC1_159A_44A9_93F6_1ACA3B81BA7F_.wvu.FilterData" localSheetId="0" hidden="1">'výhled 2019-2020'!#REF!</definedName>
    <definedName name="Z_8D0E7CFC_BBE9_4D2A_95DF_3778EF42B7E8_.wvu.FilterData" localSheetId="0" hidden="1">'výhled 2019-2020'!#REF!</definedName>
    <definedName name="Z_8D519D48_7E39_49FB_949C_3222471AC210_.wvu.FilterData" localSheetId="0" hidden="1">'výhled 2019-2020'!#REF!</definedName>
    <definedName name="Z_8E335D79_CDD9_4FBC_B557_6E153BA824E7_.wvu.FilterData" localSheetId="0" hidden="1">'výhled 2019-2020'!$A$4:$I$172</definedName>
    <definedName name="Z_8E782174_7553_4D31_AEB7_95858B21F48C_.wvu.FilterData" localSheetId="0" hidden="1">'výhled 2019-2020'!#REF!</definedName>
    <definedName name="Z_8F662ECB_1ABE_4349_AD9A_B27BDBEC8295_.wvu.FilterData" localSheetId="0" hidden="1">'výhled 2019-2020'!#REF!</definedName>
    <definedName name="Z_8FBA09C5_EECE_4B85_9B89_331D40320C12_.wvu.FilterData" localSheetId="0" hidden="1">'výhled 2019-2020'!$A$4:$I$172</definedName>
    <definedName name="Z_900AA492_C2D3_48CE_8BD6_50DCE5D75544_.wvu.FilterData" localSheetId="0" hidden="1">'výhled 2019-2020'!#REF!</definedName>
    <definedName name="Z_90A1B840_5B32_410F_9F81_10D87FDB5527_.wvu.FilterData" localSheetId="0" hidden="1">'výhled 2019-2020'!$A$4:$L$172</definedName>
    <definedName name="Z_90A1B840_5B32_410F_9F81_10D87FDB5527_.wvu.PrintArea" localSheetId="0" hidden="1">'výhled 2019-2020'!$A$1:$L$187</definedName>
    <definedName name="Z_90A1B840_5B32_410F_9F81_10D87FDB5527_.wvu.PrintTitles" localSheetId="0" hidden="1">'výhled 2019-2020'!$A:$C,'výhled 2019-2020'!$1:$4</definedName>
    <definedName name="Z_9483F276_8AA5_4469_80EA_D8512D49C5EC_.wvu.FilterData" localSheetId="0" hidden="1">'výhled 2019-2020'!$A$4:$I$172</definedName>
    <definedName name="Z_9500924E_A6A1_44BD_A11A_ED369B63938A_.wvu.FilterData" localSheetId="0" hidden="1">'výhled 2019-2020'!#REF!</definedName>
    <definedName name="Z_950F46F2_DB97_4FDE_8150_60C91A495F7B_.wvu.FilterData" localSheetId="0" hidden="1">'výhled 2019-2020'!#REF!</definedName>
    <definedName name="Z_9656B140_607D_4CFA_8897_C391504152FE_.wvu.FilterData" localSheetId="0" hidden="1">'výhled 2019-2020'!$A$4:$I$172</definedName>
    <definedName name="Z_969A2509_AC80_4876_BA36_603F81896B31_.wvu.FilterData" localSheetId="0" hidden="1">'výhled 2019-2020'!#REF!</definedName>
    <definedName name="Z_96C00BDC_4D15_457D_BCC6_C93AEF97B8C1_.wvu.FilterData" localSheetId="0" hidden="1">'výhled 2019-2020'!#REF!</definedName>
    <definedName name="Z_97178E73_ED06_462B_AB6A_232E99C20FD1_.wvu.FilterData" localSheetId="0" hidden="1">'výhled 2019-2020'!#REF!</definedName>
    <definedName name="Z_9737B9C4_2ECF_48CB_9C8F_392BC49B96E4_.wvu.FilterData" localSheetId="0" hidden="1">'výhled 2019-2020'!$A$4:$I$172</definedName>
    <definedName name="Z_975C902A_2060_414E_82B8_24EC1355595F_.wvu.Cols" localSheetId="0" hidden="1">'výhled 2019-2020'!#REF!,'výhled 2019-2020'!#REF!,'výhled 2019-2020'!#REF!,'výhled 2019-2020'!#REF!,'výhled 2019-2020'!#REF!,'výhled 2019-2020'!#REF!,'výhled 2019-2020'!#REF!,'výhled 2019-2020'!#REF!,'výhled 2019-2020'!#REF!</definedName>
    <definedName name="Z_975C902A_2060_414E_82B8_24EC1355595F_.wvu.FilterData" localSheetId="0" hidden="1">'výhled 2019-2020'!#REF!</definedName>
    <definedName name="Z_975C902A_2060_414E_82B8_24EC1355595F_.wvu.PrintTitles" localSheetId="0" hidden="1">'výhled 2019-2020'!$A:$C,'výhled 2019-2020'!$1:$4</definedName>
    <definedName name="Z_975C902A_2060_414E_82B8_24EC1355595F_.wvu.Rows" localSheetId="0" hidden="1">'výhled 2019-2020'!$111:$175</definedName>
    <definedName name="Z_97AC325E_60D9_478D_A9CD_13E1D14AB6ED_.wvu.FilterData" localSheetId="0" hidden="1">'výhled 2019-2020'!$A$4:$L$172</definedName>
    <definedName name="Z_986DCD1E_49AC_40BB_A8AD_FC14FCEA3EC0_.wvu.FilterData" localSheetId="0" hidden="1">'výhled 2019-2020'!#REF!</definedName>
    <definedName name="Z_992B6360_347F_42DD_98C7_E7494B3AC403_.wvu.Cols" localSheetId="0" hidden="1">'výhled 2019-2020'!$F:$I,'výhled 2019-2020'!#REF!,'výhled 2019-2020'!#REF!</definedName>
    <definedName name="Z_992B6360_347F_42DD_98C7_E7494B3AC403_.wvu.FilterData" localSheetId="0" hidden="1">'výhled 2019-2020'!#REF!</definedName>
    <definedName name="Z_993845C2_F616_4133_90CF_7DEB51B4426C_.wvu.FilterData" localSheetId="0" hidden="1">'výhled 2019-2020'!#REF!</definedName>
    <definedName name="Z_994EAEA6_3F79_4D5F_A0AB_AF7BE242183C_.wvu.FilterData" localSheetId="0" hidden="1">'výhled 2019-2020'!#REF!</definedName>
    <definedName name="Z_9BDC5BD8_6B4A_4A9A_87C3_7A1B653819C4_.wvu.FilterData" localSheetId="0" hidden="1">'výhled 2019-2020'!$A$4:$I$172</definedName>
    <definedName name="Z_9D889B52_0A8E_40B1_8399_DA6B2411EF4C_.wvu.FilterData" localSheetId="0" hidden="1">'výhled 2019-2020'!$A$4:$L$172</definedName>
    <definedName name="Z_9D8C361D_BEA1_46B8_B130_41BF53EFD515_.wvu.FilterData" localSheetId="0" hidden="1">'výhled 2019-2020'!#REF!</definedName>
    <definedName name="Z_9E5755FA_D1D4_4DDE_9EA3_FE37A5967BD6_.wvu.FilterData" localSheetId="0" hidden="1">'výhled 2019-2020'!#REF!</definedName>
    <definedName name="Z_9ED19EC8_E156_4A97_B5AC_AE1645F7067D_.wvu.FilterData" localSheetId="0" hidden="1">'výhled 2019-2020'!#REF!</definedName>
    <definedName name="Z_9F480A19_91B5_4C50_A3BE_C1783992AFF6_.wvu.FilterData" localSheetId="0" hidden="1">'výhled 2019-2020'!#REF!</definedName>
    <definedName name="Z_9FC4E732_51D5_4DE0_90BF_682258B3DF8B_.wvu.FilterData" localSheetId="0" hidden="1">'výhled 2019-2020'!#REF!</definedName>
    <definedName name="Z_A0424283_A04B_4988_B5E1_EA4D0064B3B8_.wvu.FilterData" localSheetId="0" hidden="1">'výhled 2019-2020'!#REF!</definedName>
    <definedName name="Z_A0B776DB_4CEE_4E56_AAC6_C3E91CE1398D_.wvu.FilterData" localSheetId="0" hidden="1">'výhled 2019-2020'!#REF!</definedName>
    <definedName name="Z_A14E65A9_90A0_4D40_B6E8_274163B0857D_.wvu.FilterData" localSheetId="0" hidden="1">'výhled 2019-2020'!#REF!</definedName>
    <definedName name="Z_A481ED96_F717_4BEC_88E8_7F1FC6F52B1D_.wvu.FilterData" localSheetId="0" hidden="1">'výhled 2019-2020'!#REF!</definedName>
    <definedName name="Z_A4E1475C_CF9A_4480_B24B_639FBA2B18E1_.wvu.FilterData" localSheetId="0" hidden="1">'výhled 2019-2020'!#REF!</definedName>
    <definedName name="Z_A5D0D5C4_3C66_4D76_AE0D_BAE05DC3D0FA_.wvu.FilterData" localSheetId="0" hidden="1">'výhled 2019-2020'!#REF!</definedName>
    <definedName name="Z_A6A38678_FD60_4062_87CF_24471E764B81_.wvu.FilterData" localSheetId="0" hidden="1">'výhled 2019-2020'!#REF!</definedName>
    <definedName name="Z_A7424CF8_2EE9_4D12_82FE_5337C96AB9D3_.wvu.FilterData" localSheetId="0" hidden="1">'výhled 2019-2020'!#REF!</definedName>
    <definedName name="Z_A855AD60_8C72_47D5_9B8D_E6060AB008EE_.wvu.FilterData" localSheetId="0" hidden="1">'výhled 2019-2020'!#REF!</definedName>
    <definedName name="Z_A9A45323_1831_42AE_A365_D7FE85BE2E49_.wvu.FilterData" localSheetId="0" hidden="1">'výhled 2019-2020'!#REF!</definedName>
    <definedName name="Z_AB01BCE8_2C08_443E_AE32_A673A0155971_.wvu.FilterData" localSheetId="0" hidden="1">'výhled 2019-2020'!#REF!</definedName>
    <definedName name="Z_AC4F680D_6533_49AA_BB33_74A881465558_.wvu.FilterData" localSheetId="0" hidden="1">'výhled 2019-2020'!#REF!</definedName>
    <definedName name="Z_ACCAEE26_C32A_402F_ADF4_47C2E000212A_.wvu.FilterData" localSheetId="0" hidden="1">'výhled 2019-2020'!$A$4:$I$172</definedName>
    <definedName name="Z_ACF71A97_EE87_4AFC_B84D_3B7E10B148F5_.wvu.Cols" localSheetId="0" hidden="1">'výhled 2019-2020'!$F:$F,'výhled 2019-2020'!#REF!,'výhled 2019-2020'!#REF!</definedName>
    <definedName name="Z_ACF71A97_EE87_4AFC_B84D_3B7E10B148F5_.wvu.FilterData" localSheetId="0" hidden="1">'výhled 2019-2020'!#REF!</definedName>
    <definedName name="Z_AE6CF43C_614C_4F7F_A0D3_5B58A6F0FE13_.wvu.FilterData" localSheetId="0" hidden="1">'výhled 2019-2020'!#REF!</definedName>
    <definedName name="Z_AF04DEB4_A43C_4675_9E80_3DC5C4CD4E62_.wvu.FilterData" localSheetId="0" hidden="1">'výhled 2019-2020'!#REF!</definedName>
    <definedName name="Z_AFAB052C_F07E_425F_93CF_ADD30109423D_.wvu.FilterData" localSheetId="0" hidden="1">'výhled 2019-2020'!#REF!</definedName>
    <definedName name="Z_B076BBD0_CEA6_454E_8563_FDDBD7906B95_.wvu.FilterData" localSheetId="0" hidden="1">'výhled 2019-2020'!#REF!</definedName>
    <definedName name="Z_B0C786BF_CEE2_4F1B_8D3A_6F7C3E38EA0B_.wvu.FilterData" localSheetId="0" hidden="1">'výhled 2019-2020'!#REF!</definedName>
    <definedName name="Z_B0FB112B_8D83_4ACC_AA91_7BA7E0422096_.wvu.FilterData" localSheetId="0" hidden="1">'výhled 2019-2020'!$A$4:$I$172</definedName>
    <definedName name="Z_B3335C2C_8EFF_4E4B_8AB5_5B9134C4385D_.wvu.FilterData" localSheetId="0" hidden="1">'výhled 2019-2020'!#REF!</definedName>
    <definedName name="Z_B37C47E7_1F5F_4814_AFA0_494418600B4D_.wvu.FilterData" localSheetId="0" hidden="1">'výhled 2019-2020'!#REF!</definedName>
    <definedName name="Z_B3FEF3BD_5F92_475A_B185_11552E5EEFCE_.wvu.FilterData" localSheetId="0" hidden="1">'výhled 2019-2020'!#REF!</definedName>
    <definedName name="Z_B578CC01_7241_440E_996B_0D68A2997D7F_.wvu.FilterData" localSheetId="0" hidden="1">'výhled 2019-2020'!#REF!</definedName>
    <definedName name="Z_B6B28694_2A4C_410F_9BAA_78BF6D69D230_.wvu.FilterData" localSheetId="0" hidden="1">'výhled 2019-2020'!#REF!</definedName>
    <definedName name="Z_B7496E5A_AEDA_4F2C_87CB_FF08C2F2C28C_.wvu.FilterData" localSheetId="0" hidden="1">'výhled 2019-2020'!#REF!</definedName>
    <definedName name="Z_B8565552_6087_40EE_8613_786BE1CBFB09_.wvu.FilterData" localSheetId="0" hidden="1">'výhled 2019-2020'!#REF!</definedName>
    <definedName name="Z_B93AD79C_C43B_414C_97DB_4B320DD9D9DF_.wvu.FilterData" localSheetId="0" hidden="1">'výhled 2019-2020'!#REF!</definedName>
    <definedName name="Z_BADE4ACB_8F00_47AD_875B_9F301F33FF76_.wvu.FilterData" localSheetId="0" hidden="1">'výhled 2019-2020'!#REF!</definedName>
    <definedName name="Z_BCE08ECA_36E6_4600_B2B6_46B677CFA8B9_.wvu.FilterData" localSheetId="0" hidden="1">'výhled 2019-2020'!#REF!</definedName>
    <definedName name="Z_BF004435_55F1_4A1C_8912_4D39C852A64E_.wvu.FilterData" localSheetId="0" hidden="1">'výhled 2019-2020'!#REF!</definedName>
    <definedName name="Z_BF847941_32F5_4AB2_A934_536927DEA5CE_.wvu.FilterData" localSheetId="0" hidden="1">'výhled 2019-2020'!#REF!</definedName>
    <definedName name="Z_C13E3B58_F0A3_43C6_9494_7DB46F1D2CB4_.wvu.FilterData" localSheetId="0" hidden="1">'výhled 2019-2020'!#REF!</definedName>
    <definedName name="Z_C1C6BD7E_EC25_448B_AF50_EF7D0646A551_.wvu.FilterData" localSheetId="0" hidden="1">'výhled 2019-2020'!#REF!</definedName>
    <definedName name="Z_C48E1AFD_E45B_4897_B1E4_FCAD1B43C879_.wvu.FilterData" localSheetId="0" hidden="1">'výhled 2019-2020'!#REF!</definedName>
    <definedName name="Z_C58F732F_82FC_4C27_AC95_F83784A45199_.wvu.FilterData" localSheetId="0" hidden="1">'výhled 2019-2020'!#REF!</definedName>
    <definedName name="Z_C68B86B6_164F_4DD2_A736_AA28F1016B22_.wvu.FilterData" localSheetId="0" hidden="1">'výhled 2019-2020'!#REF!</definedName>
    <definedName name="Z_C769E2BB_DE96_4C08_823E_A2990A4A70C0_.wvu.FilterData" localSheetId="0" hidden="1">'výhled 2019-2020'!#REF!</definedName>
    <definedName name="Z_CABA078B_32F0_4F15_AEEC_BEAAEDB35E68_.wvu.FilterData" localSheetId="0" hidden="1">'výhled 2019-2020'!#REF!</definedName>
    <definedName name="Z_CC5EE6CD_5DE9_4027_9522_9A7CBE0C943A_.wvu.Cols" localSheetId="0" hidden="1">'výhled 2019-2020'!#REF!,'výhled 2019-2020'!#REF!</definedName>
    <definedName name="Z_CC5EE6CD_5DE9_4027_9522_9A7CBE0C943A_.wvu.FilterData" localSheetId="0" hidden="1">'výhled 2019-2020'!#REF!</definedName>
    <definedName name="Z_CC5EE6CD_5DE9_4027_9522_9A7CBE0C943A_.wvu.PrintTitles" localSheetId="0" hidden="1">'výhled 2019-2020'!$A:$C,'výhled 2019-2020'!$1:$4</definedName>
    <definedName name="Z_CE6016E1_2EA0_480F_95EC_28944E6333D2_.wvu.FilterData" localSheetId="0" hidden="1">'výhled 2019-2020'!$A$4:$L$172</definedName>
    <definedName name="Z_CFA0170F_D973_4C2D_9EA0_0227D8B9258D_.wvu.FilterData" localSheetId="0" hidden="1">'výhled 2019-2020'!$A$4:$I$172</definedName>
    <definedName name="Z_CFF70CFC_9DBF_4B57_8FFB_DDC757E12E8A_.wvu.FilterData" localSheetId="0" hidden="1">'výhled 2019-2020'!#REF!</definedName>
    <definedName name="Z_D0609D4C_5B8C_4EBA_AC86_C8FB276A0550_.wvu.FilterData" localSheetId="0" hidden="1">'výhled 2019-2020'!#REF!</definedName>
    <definedName name="Z_D16152DF_3B96_4F05_900D_55A2E6B3027F_.wvu.FilterData" localSheetId="0" hidden="1">'výhled 2019-2020'!#REF!</definedName>
    <definedName name="Z_D17E001A_B903_4590_844A_C8606687303A_.wvu.PrintTitles" localSheetId="0" hidden="1">'výhled 2019-2020'!$A:$C,'výhled 2019-2020'!$1:$3</definedName>
    <definedName name="Z_D1BD7680_CE1B_4A0E_B95F_075FF30C01C9_.wvu.FilterData" localSheetId="0" hidden="1">'výhled 2019-2020'!#REF!</definedName>
    <definedName name="Z_D3535CE3_66DF_44F3_AADB_5334E5BB002C_.wvu.FilterData" localSheetId="0" hidden="1">'výhled 2019-2020'!#REF!</definedName>
    <definedName name="Z_D4E18C63_F27E_4A7A_A86F_6D9BB8240793_.wvu.FilterData" localSheetId="0" hidden="1">'výhled 2019-2020'!$A$4:$I$172</definedName>
    <definedName name="Z_D519A136_54D4_4DE6_BC0D_0528AD7FFAB1_.wvu.FilterData" localSheetId="0" hidden="1">'výhled 2019-2020'!#REF!</definedName>
    <definedName name="Z_D56FB371_41B9_46B0_A0C3_AE1F6740A43D_.wvu.FilterData" localSheetId="0" hidden="1">'výhled 2019-2020'!$A$4:$O$4</definedName>
    <definedName name="Z_D56FB371_41B9_46B0_A0C3_AE1F6740A43D_.wvu.PrintTitles" localSheetId="0" hidden="1">'výhled 2019-2020'!$A:$C,'výhled 2019-2020'!$1:$4</definedName>
    <definedName name="Z_D59B492B_C1D5_4E6D_A144_389AFFB303B4_.wvu.FilterData" localSheetId="0" hidden="1">'výhled 2019-2020'!#REF!</definedName>
    <definedName name="Z_D95C8429_F896_434B_A391_8E81834D15FC_.wvu.FilterData" localSheetId="0" hidden="1">'výhled 2019-2020'!#REF!</definedName>
    <definedName name="Z_DDA592F7_473A_49B7_B137_44A100E00CD0_.wvu.FilterData" localSheetId="0" hidden="1">'výhled 2019-2020'!#REF!</definedName>
    <definedName name="Z_DEA99595_25C9_49F3_B313_C1D09B3D469D_.wvu.FilterData" localSheetId="0" hidden="1">'výhled 2019-2020'!#REF!</definedName>
    <definedName name="Z_E2333BBC_D309_49F8_944A_B4CA5A61F447_.wvu.FilterData" localSheetId="0" hidden="1">'výhled 2019-2020'!#REF!</definedName>
    <definedName name="Z_E33CD500_CC17_4200_B305_2C2438E89EB6_.wvu.FilterData" localSheetId="0" hidden="1">'výhled 2019-2020'!#REF!</definedName>
    <definedName name="Z_E33F42AC_369B_421D_A60C_945FFE406759_.wvu.FilterData" localSheetId="0" hidden="1">'výhled 2019-2020'!#REF!</definedName>
    <definedName name="Z_E3A75451_C5EF_4424_BAC7_1AEB7EADA8F2_.wvu.FilterData" localSheetId="0" hidden="1">'výhled 2019-2020'!#REF!</definedName>
    <definedName name="Z_E815A58E_FEDD_4679_918B_0CF182E1B282_.wvu.FilterData" localSheetId="0" hidden="1">'výhled 2019-2020'!#REF!</definedName>
    <definedName name="Z_E8870FD2_3560_41D9_A83F_694A4FDE9B2F_.wvu.FilterData" localSheetId="0" hidden="1">'výhled 2019-2020'!#REF!</definedName>
    <definedName name="Z_EBA141E1_0751_4256_9C9A_F2858D9DBC15_.wvu.FilterData" localSheetId="0" hidden="1">'výhled 2019-2020'!#REF!</definedName>
    <definedName name="Z_ED3294AD_8919_46C2_AB41_53CCCFF2CEBA_.wvu.FilterData" localSheetId="0" hidden="1">'výhled 2019-2020'!#REF!</definedName>
    <definedName name="Z_EDEB7CFD_D7F6_40D0_83EF_83E8A4329528_.wvu.FilterData" localSheetId="0" hidden="1">'výhled 2019-2020'!#REF!</definedName>
    <definedName name="Z_EE68A996_6210_42B7_B543_F7268F0B1037_.wvu.FilterData" localSheetId="0" hidden="1">'výhled 2019-2020'!#REF!</definedName>
    <definedName name="Z_EE86320C_FCE6_4B09_AEF9_35E19D3977FF_.wvu.FilterData" localSheetId="0" hidden="1">'výhled 2019-2020'!#REF!</definedName>
    <definedName name="Z_EEA44BFC_3077_4029_9508_DE756AB134A7_.wvu.FilterData" localSheetId="0" hidden="1">'výhled 2019-2020'!#REF!</definedName>
    <definedName name="Z_F010CF4E_3B82_48E3_81FC_80AB02A21815_.wvu.FilterData" localSheetId="0" hidden="1">'výhled 2019-2020'!#REF!</definedName>
    <definedName name="Z_F03D1963_27CC_421F_B9C0_EBBF2304189B_.wvu.FilterData" localSheetId="0" hidden="1">'výhled 2019-2020'!#REF!</definedName>
    <definedName name="Z_F160CA55_E8BD_43D0_828C_8508222D80D6_.wvu.FilterData" localSheetId="0" hidden="1">'výhled 2019-2020'!$A$4:$I$172</definedName>
    <definedName name="Z_F25C1C3B_28D5_479A_AAF2_8235515DFA57_.wvu.FilterData" localSheetId="0" hidden="1">'výhled 2019-2020'!#REF!</definedName>
    <definedName name="Z_F38E52AF_0B76_4732_A2F2_A6B6D54FC4DA_.wvu.FilterData" localSheetId="0" hidden="1">'výhled 2019-2020'!#REF!</definedName>
    <definedName name="Z_F3CEFDCD_FA76_4B28_AAC0_A7F9D6E44520_.wvu.FilterData" localSheetId="0" hidden="1">'výhled 2019-2020'!#REF!</definedName>
    <definedName name="Z_F57B175A_EB61_4AD8_963B_1B75B2FAAE42_.wvu.FilterData" localSheetId="0" hidden="1">'výhled 2019-2020'!#REF!</definedName>
    <definedName name="Z_F59DAA0C_E932_46C1_8BA7_5C171AF7FFC6_.wvu.FilterData" localSheetId="0" hidden="1">'výhled 2019-2020'!$A$4:$I$172</definedName>
    <definedName name="Z_F5C326DB_4CBA_4EB9_9C8A_F90CD1E2ABD2_.wvu.Cols" localSheetId="0" hidden="1">'výhled 2019-2020'!#REF!,'výhled 2019-2020'!#REF!,'výhled 2019-2020'!#REF!,'výhled 2019-2020'!#REF!,'výhled 2019-2020'!#REF!,'výhled 2019-2020'!#REF!,'výhled 2019-2020'!#REF!</definedName>
    <definedName name="Z_F5C326DB_4CBA_4EB9_9C8A_F90CD1E2ABD2_.wvu.PrintTitles" localSheetId="0" hidden="1">'výhled 2019-2020'!$A:$C,'výhled 2019-2020'!$2:$3</definedName>
    <definedName name="Z_FA63E8BD_0524_47D7_87F5_13CA0AE7DC44_.wvu.FilterData" localSheetId="0" hidden="1">'výhled 2019-2020'!#REF!</definedName>
    <definedName name="Z_FD06673F_C2AF_40FD_8A5C_0704F3EAF848_.wvu.FilterData" localSheetId="0" hidden="1">'výhled 2019-2020'!$A$4:$I$172</definedName>
    <definedName name="Z_FDF60FC7_4A2D_457B_BB06_4431F0A43CFA_.wvu.FilterData" localSheetId="0" hidden="1">'výhled 2019-2020'!#REF!</definedName>
    <definedName name="Z_FF59484C_A723_414D_B5AF_B476759C6FF3_.wvu.FilterData" localSheetId="0" hidden="1">'výhled 2019-2020'!#REF!</definedName>
  </definedNames>
  <calcPr fullCalcOnLoad="1"/>
</workbook>
</file>

<file path=xl/sharedStrings.xml><?xml version="1.0" encoding="utf-8"?>
<sst xmlns="http://schemas.openxmlformats.org/spreadsheetml/2006/main" count="104" uniqueCount="104">
  <si>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</si>
  <si>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</si>
  <si>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</si>
  <si>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</si>
  <si>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</si>
  <si>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</si>
  <si>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</si>
  <si>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</si>
  <si>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potravinářská, Smiřice, Gen. Govorova 110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</si>
  <si>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</si>
  <si>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</si>
  <si>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</si>
  <si>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</si>
  <si>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</si>
  <si>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</si>
  <si>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</si>
  <si>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</si>
  <si>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</si>
  <si>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</si>
  <si>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</si>
  <si>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</si>
  <si>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</si>
  <si>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</si>
  <si>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</si>
  <si>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</si>
  <si>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</si>
  <si>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</si>
  <si>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</si>
  <si>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</si>
  <si>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</si>
  <si>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</si>
  <si>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</si>
  <si>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</si>
  <si>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</si>
  <si>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</si>
  <si>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</si>
  <si>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</si>
  <si>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</si>
  <si>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</si>
  <si>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</si>
  <si>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</si>
  <si>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</si>
  <si>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</si>
  <si>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</si>
  <si>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</si>
  <si>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</si>
  <si>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</si>
  <si>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</si>
  <si>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</si>
  <si>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</si>
  <si>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</si>
  <si>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</si>
  <si>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</si>
  <si>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</si>
  <si>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</si>
  <si>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</si>
  <si>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</si>
  <si>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</si>
  <si>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průmyslová škola, střední odborná škola a střední odborné učiliště, Nové Město nad Metují, Školní 1377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</si>
  <si>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</si>
  <si>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</si>
  <si>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</si>
  <si>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</si>
  <si>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</si>
  <si>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Gymnázium, střední odborná škola, střední odborné učiliště a vyšší odborná škola, Hořice, Riegrova 1403</t>
  </si>
  <si>
    <t>Pedagogicko-psychologická poradna Královéhradeckého kraje, Hradec Králové, Na Okrouhlíku 1371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</si>
  <si>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</si>
  <si>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</si>
  <si>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</si>
  <si>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Obchodní akademie, Střední odborná škola a Jazyková škola s právem státní jazykové zkoušky, Hradec Králové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</si>
  <si>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</si>
  <si>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</si>
  <si>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</si>
  <si>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</si>
  <si>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Gymnázium, Vrchlabí, Komenského 586</t>
  </si>
  <si>
    <t>Střední odborná škola a Střední odborné učiliště, Trutnov, Volanovská 243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</si>
  <si>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</si>
  <si>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</si>
  <si>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</si>
  <si>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</si>
  <si>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</si>
  <si>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</si>
  <si>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</si>
  <si>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</si>
  <si>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</si>
  <si>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</si>
  <si>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</si>
  <si>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</si>
  <si>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</si>
  <si>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</si>
  <si>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</si>
  <si>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</si>
  <si>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okres Hradec Králové 2019</t>
  </si>
  <si>
    <t>okres Jičín 2019</t>
  </si>
  <si>
    <t>okres Náchod 2019</t>
  </si>
  <si>
    <t>okres Rychnov n. Kn. 2019</t>
  </si>
  <si>
    <t>okres Trutnov 2019</t>
  </si>
  <si>
    <t>Střední škola oděvní, ekonomiky a služeb Červený Kostelec, 
17. listopadu 1197</t>
  </si>
  <si>
    <t>Střední škola a Základní škola, Nové Město nad Metují, 
Husovo nám. 1218</t>
  </si>
  <si>
    <t>Střední škola hotelnictví a  společného stravování, 
Teplice nad Metují, Střmenské podhradí 218</t>
  </si>
  <si>
    <t>Dětský domov, Základní škola speciální a Praktická škola, Jaroměř, Palackého 142</t>
  </si>
  <si>
    <r>
      <t>Rozpočtový výhled příspěvkových organizací školství pro roky 2019-2020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</si>
  <si>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2019</t>
  </si>
  <si>
    <t>celkem pro rok 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</si>
</sst>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5" fontId="0" fillId="0" borderId="11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5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7" xfId="0" applyNumberFormat="1" applyFill="1" applyBorder="1" applyAlignment="1">
      <alignment horizontal="center" vertical="center"/>
    </xf>
    <xf numFmtId="175" fontId="0" fillId="0" borderId="18" xfId="0" applyNumberForma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" fontId="0" fillId="0" borderId="22" xfId="47" applyNumberFormat="1" applyFont="1" applyBorder="1" applyAlignment="1">
      <alignment horizontal="center" vertical="center"/>
      <protection/>
    </xf>
    <xf numFmtId="175" fontId="0" fillId="0" borderId="23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/>
    </xf>
    <xf numFmtId="175" fontId="50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/>
    </xf>
    <xf numFmtId="1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175" fontId="0" fillId="0" borderId="34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175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5" fontId="0" fillId="35" borderId="40" xfId="0" applyNumberFormat="1" applyFill="1" applyBorder="1" applyAlignment="1">
      <alignment horizontal="center" vertical="center" wrapText="1"/>
    </xf>
    <xf numFmtId="175" fontId="0" fillId="35" borderId="0" xfId="0" applyNumberFormat="1" applyFill="1" applyBorder="1" applyAlignment="1">
      <alignment horizontal="center" vertical="center"/>
    </xf>
    <xf numFmtId="1" fontId="4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vertical="center" wrapText="1"/>
    </xf>
    <xf numFmtId="175" fontId="0" fillId="35" borderId="43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73" fontId="6" fillId="0" borderId="4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5" fontId="0" fillId="35" borderId="47" xfId="0" applyNumberFormat="1" applyFill="1" applyBorder="1" applyAlignment="1">
      <alignment/>
    </xf>
    <xf numFmtId="175" fontId="0" fillId="0" borderId="48" xfId="0" applyNumberFormat="1" applyFill="1" applyBorder="1" applyAlignment="1">
      <alignment horizontal="center" vertical="center"/>
    </xf>
    <xf numFmtId="1" fontId="0" fillId="0" borderId="49" xfId="47" applyNumberFormat="1" applyFont="1" applyBorder="1" applyAlignment="1">
      <alignment horizontal="center" vertical="center"/>
      <protection/>
    </xf>
    <xf numFmtId="175" fontId="0" fillId="0" borderId="50" xfId="0" applyNumberFormat="1" applyFill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52" xfId="0" applyNumberFormat="1" applyFill="1" applyBorder="1" applyAlignment="1">
      <alignment horizontal="center" vertical="center"/>
    </xf>
    <xf numFmtId="175" fontId="0" fillId="0" borderId="53" xfId="0" applyNumberFormat="1" applyFill="1" applyBorder="1" applyAlignment="1">
      <alignment horizontal="center" vertical="center"/>
    </xf>
    <xf numFmtId="175" fontId="0" fillId="0" borderId="54" xfId="0" applyNumberFormat="1" applyFill="1" applyBorder="1" applyAlignment="1">
      <alignment horizontal="center" vertical="center"/>
    </xf>
    <xf numFmtId="175" fontId="0" fillId="35" borderId="55" xfId="0" applyNumberFormat="1" applyFill="1" applyBorder="1" applyAlignment="1">
      <alignment horizontal="center" vertical="center"/>
    </xf>
    <xf numFmtId="1" fontId="0" fillId="0" borderId="56" xfId="47" applyNumberFormat="1" applyFont="1" applyBorder="1" applyAlignment="1">
      <alignment horizontal="center" vertical="center"/>
      <protection/>
    </xf>
    <xf numFmtId="1" fontId="0" fillId="0" borderId="57" xfId="47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5" fontId="0" fillId="35" borderId="58" xfId="0" applyNumberFormat="1" applyFill="1" applyBorder="1" applyAlignment="1">
      <alignment horizontal="center" vertical="center"/>
    </xf>
    <xf numFmtId="1" fontId="0" fillId="0" borderId="37" xfId="47" applyNumberFormat="1" applyFont="1" applyBorder="1" applyAlignment="1">
      <alignment horizontal="center" vertical="center"/>
      <protection/>
    </xf>
    <xf numFmtId="1" fontId="0" fillId="0" borderId="59" xfId="47" applyNumberFormat="1" applyFont="1" applyBorder="1" applyAlignment="1">
      <alignment horizontal="center" vertical="center"/>
      <protection/>
    </xf>
    <xf numFmtId="1" fontId="0" fillId="0" borderId="45" xfId="47" applyNumberFormat="1" applyFont="1" applyBorder="1" applyAlignment="1">
      <alignment horizontal="center" vertical="center"/>
      <protection/>
    </xf>
    <xf numFmtId="1" fontId="0" fillId="0" borderId="52" xfId="47" applyNumberFormat="1" applyFont="1" applyBorder="1" applyAlignment="1">
      <alignment horizontal="center" vertical="center"/>
      <protection/>
    </xf>
    <xf numFmtId="175" fontId="0" fillId="0" borderId="49" xfId="0" applyNumberFormat="1" applyFill="1" applyBorder="1" applyAlignment="1">
      <alignment horizontal="center" vertical="center"/>
    </xf>
    <xf numFmtId="175" fontId="0" fillId="35" borderId="57" xfId="0" applyNumberFormat="1" applyFill="1" applyBorder="1" applyAlignment="1">
      <alignment horizontal="center" vertical="center"/>
    </xf>
    <xf numFmtId="175" fontId="0" fillId="0" borderId="60" xfId="0" applyNumberFormat="1" applyFill="1" applyBorder="1" applyAlignment="1">
      <alignment horizontal="center" vertical="center"/>
    </xf>
    <xf numFmtId="175" fontId="0" fillId="0" borderId="61" xfId="0" applyNumberFormat="1" applyFill="1" applyBorder="1" applyAlignment="1">
      <alignment horizontal="center" vertical="center"/>
    </xf>
    <xf numFmtId="175" fontId="0" fillId="35" borderId="62" xfId="0" applyNumberFormat="1" applyFill="1" applyBorder="1" applyAlignment="1">
      <alignment horizontal="center" vertical="center"/>
    </xf>
    <xf numFmtId="1" fontId="0" fillId="0" borderId="42" xfId="47" applyNumberFormat="1" applyFont="1" applyBorder="1" applyAlignment="1">
      <alignment horizontal="center" vertical="center"/>
      <protection/>
    </xf>
    <xf numFmtId="175" fontId="0" fillId="0" borderId="63" xfId="0" applyNumberFormat="1" applyFill="1" applyBorder="1" applyAlignment="1">
      <alignment horizontal="center" vertical="center"/>
    </xf>
    <xf numFmtId="1" fontId="0" fillId="0" borderId="59" xfId="47" applyNumberFormat="1" applyFont="1" applyFill="1" applyBorder="1" applyAlignment="1">
      <alignment horizontal="center" vertical="center"/>
      <protection/>
    </xf>
    <xf numFmtId="1" fontId="0" fillId="0" borderId="42" xfId="47" applyNumberFormat="1" applyFont="1" applyFill="1" applyBorder="1" applyAlignment="1">
      <alignment horizontal="center" vertical="center"/>
      <protection/>
    </xf>
    <xf numFmtId="1" fontId="0" fillId="0" borderId="52" xfId="47" applyNumberFormat="1" applyFont="1" applyFill="1" applyBorder="1" applyAlignment="1">
      <alignment horizontal="center" vertical="center"/>
      <protection/>
    </xf>
    <xf numFmtId="175" fontId="0" fillId="0" borderId="42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" fontId="0" fillId="0" borderId="47" xfId="47" applyNumberFormat="1" applyFont="1" applyBorder="1" applyAlignment="1">
      <alignment horizontal="center" vertical="center"/>
      <protection/>
    </xf>
    <xf numFmtId="175" fontId="0" fillId="0" borderId="0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75" fontId="0" fillId="0" borderId="68" xfId="0" applyNumberForma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5" fontId="0" fillId="0" borderId="71" xfId="0" applyNumberFormat="1" applyFill="1" applyBorder="1" applyAlignment="1">
      <alignment horizontal="center" vertical="center"/>
    </xf>
    <xf numFmtId="175" fontId="0" fillId="0" borderId="72" xfId="0" applyNumberFormat="1" applyFill="1" applyBorder="1" applyAlignment="1">
      <alignment horizontal="center" vertical="center"/>
    </xf>
    <xf numFmtId="175" fontId="0" fillId="35" borderId="73" xfId="0" applyNumberFormat="1" applyFill="1" applyBorder="1" applyAlignment="1">
      <alignment horizontal="center" vertical="center"/>
    </xf>
    <xf numFmtId="1" fontId="0" fillId="0" borderId="66" xfId="47" applyNumberFormat="1" applyFont="1" applyBorder="1" applyAlignment="1">
      <alignment horizontal="center" vertical="center"/>
      <protection/>
    </xf>
    <xf numFmtId="175" fontId="0" fillId="0" borderId="74" xfId="0" applyNumberFormat="1" applyFill="1" applyBorder="1" applyAlignment="1">
      <alignment horizontal="center" vertical="center"/>
    </xf>
    <xf numFmtId="175" fontId="0" fillId="0" borderId="75" xfId="0" applyNumberFormat="1" applyFill="1" applyBorder="1" applyAlignment="1">
      <alignment horizontal="center" vertical="center"/>
    </xf>
    <xf numFmtId="175" fontId="0" fillId="0" borderId="76" xfId="0" applyNumberForma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5" xfId="47" applyNumberFormat="1" applyFont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wrapText="1"/>
    </xf>
    <xf numFmtId="175" fontId="0" fillId="0" borderId="77" xfId="0" applyNumberForma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5" fontId="0" fillId="35" borderId="47" xfId="0" applyNumberForma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5" fontId="0" fillId="0" borderId="78" xfId="0" applyNumberFormat="1" applyFill="1" applyBorder="1" applyAlignment="1">
      <alignment horizontal="center" vertical="center"/>
    </xf>
    <xf numFmtId="175" fontId="0" fillId="0" borderId="79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80" xfId="0" applyNumberFormat="1" applyFill="1" applyBorder="1" applyAlignment="1">
      <alignment horizontal="center" vertical="center"/>
    </xf>
    <xf numFmtId="175" fontId="0" fillId="35" borderId="56" xfId="0" applyNumberForma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75" fontId="0" fillId="0" borderId="83" xfId="0" applyNumberFormat="1" applyFill="1" applyBorder="1" applyAlignment="1">
      <alignment horizontal="center" vertical="center"/>
    </xf>
    <xf numFmtId="175" fontId="0" fillId="0" borderId="84" xfId="0" applyNumberFormat="1" applyFill="1" applyBorder="1" applyAlignment="1">
      <alignment horizontal="center" vertical="center"/>
    </xf>
    <xf numFmtId="175" fontId="0" fillId="0" borderId="85" xfId="0" applyNumberFormat="1" applyFill="1" applyBorder="1" applyAlignment="1">
      <alignment horizontal="center" vertical="center"/>
    </xf>
    <xf numFmtId="175" fontId="0" fillId="0" borderId="86" xfId="0" applyNumberFormat="1" applyFill="1" applyBorder="1" applyAlignment="1">
      <alignment horizontal="center" vertical="center"/>
    </xf>
    <xf numFmtId="175" fontId="0" fillId="0" borderId="87" xfId="0" applyNumberFormat="1" applyFill="1" applyBorder="1" applyAlignment="1">
      <alignment horizontal="center" vertical="center"/>
    </xf>
    <xf numFmtId="175" fontId="0" fillId="35" borderId="88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75" fontId="0" fillId="0" borderId="89" xfId="0" applyNumberForma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175" fontId="0" fillId="0" borderId="82" xfId="0" applyNumberForma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90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175" fontId="0" fillId="0" borderId="90" xfId="0" applyNumberFormat="1" applyFill="1" applyBorder="1" applyAlignment="1">
      <alignment horizontal="center" vertical="center"/>
    </xf>
    <xf numFmtId="175" fontId="0" fillId="35" borderId="25" xfId="0" applyNumberFormat="1" applyFill="1" applyBorder="1" applyAlignment="1">
      <alignment horizontal="center" vertical="center"/>
    </xf>
    <xf numFmtId="0" fontId="0" fillId="0" borderId="66" xfId="0" applyFont="1" applyBorder="1" applyAlignment="1">
      <alignment horizontal="center" wrapText="1"/>
    </xf>
    <xf numFmtId="175" fontId="0" fillId="0" borderId="90" xfId="0" applyNumberFormat="1" applyFill="1" applyBorder="1" applyAlignment="1">
      <alignment horizontal="center"/>
    </xf>
    <xf numFmtId="175" fontId="0" fillId="0" borderId="63" xfId="0" applyNumberFormat="1" applyFill="1" applyBorder="1" applyAlignment="1">
      <alignment horizontal="center"/>
    </xf>
    <xf numFmtId="175" fontId="14" fillId="0" borderId="40" xfId="0" applyNumberFormat="1" applyFont="1" applyBorder="1" applyAlignment="1">
      <alignment/>
    </xf>
    <xf numFmtId="172" fontId="10" fillId="36" borderId="49" xfId="0" applyNumberFormat="1" applyFont="1" applyFill="1" applyBorder="1" applyAlignment="1">
      <alignment horizontal="left" vertical="center" wrapText="1"/>
    </xf>
    <xf numFmtId="172" fontId="7" fillId="36" borderId="38" xfId="0" applyNumberFormat="1" applyFont="1" applyFill="1" applyBorder="1" applyAlignment="1">
      <alignment horizontal="left" vertical="center" wrapText="1"/>
    </xf>
    <xf numFmtId="172" fontId="7" fillId="36" borderId="48" xfId="0" applyNumberFormat="1" applyFont="1" applyFill="1" applyBorder="1" applyAlignment="1">
      <alignment horizontal="left" vertical="center" wrapText="1"/>
    </xf>
    <xf numFmtId="175" fontId="14" fillId="36" borderId="40" xfId="0" applyNumberFormat="1" applyFont="1" applyFill="1" applyBorder="1" applyAlignment="1">
      <alignment/>
    </xf>
    <xf numFmtId="1" fontId="0" fillId="36" borderId="38" xfId="47" applyNumberFormat="1" applyFont="1" applyFill="1" applyBorder="1" applyAlignment="1">
      <alignment horizontal="center" vertical="center"/>
      <protection/>
    </xf>
    <xf numFmtId="0" fontId="0" fillId="36" borderId="66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1" fontId="0" fillId="36" borderId="74" xfId="47" applyNumberFormat="1" applyFont="1" applyFill="1" applyBorder="1" applyAlignment="1">
      <alignment horizontal="center" vertical="center"/>
      <protection/>
    </xf>
    <xf numFmtId="1" fontId="0" fillId="36" borderId="36" xfId="47" applyNumberFormat="1" applyFont="1" applyFill="1" applyBorder="1" applyAlignment="1">
      <alignment horizontal="center" vertical="center"/>
      <protection/>
    </xf>
    <xf numFmtId="1" fontId="0" fillId="36" borderId="37" xfId="47" applyNumberFormat="1" applyFont="1" applyFill="1" applyBorder="1" applyAlignment="1">
      <alignment horizontal="center" vertical="center"/>
      <protection/>
    </xf>
    <xf numFmtId="0" fontId="0" fillId="36" borderId="4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1" fontId="0" fillId="36" borderId="59" xfId="47" applyNumberFormat="1" applyFont="1" applyFill="1" applyBorder="1" applyAlignment="1">
      <alignment horizontal="center" vertical="center"/>
      <protection/>
    </xf>
    <xf numFmtId="1" fontId="0" fillId="0" borderId="57" xfId="47" applyNumberFormat="1" applyFont="1" applyFill="1" applyBorder="1" applyAlignment="1">
      <alignment horizontal="center" vertical="center"/>
      <protection/>
    </xf>
    <xf numFmtId="175" fontId="0" fillId="35" borderId="5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31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0" fillId="0" borderId="48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35" borderId="43" xfId="0" applyNumberFormat="1" applyFont="1" applyFill="1" applyBorder="1" applyAlignment="1">
      <alignment horizontal="center" vertical="center"/>
    </xf>
    <xf numFmtId="175" fontId="0" fillId="0" borderId="50" xfId="0" applyNumberFormat="1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175" fontId="0" fillId="0" borderId="53" xfId="0" applyNumberFormat="1" applyFont="1" applyFill="1" applyBorder="1" applyAlignment="1">
      <alignment horizontal="center" vertical="center"/>
    </xf>
    <xf numFmtId="175" fontId="0" fillId="0" borderId="54" xfId="0" applyNumberFormat="1" applyFont="1" applyFill="1" applyBorder="1" applyAlignment="1">
      <alignment horizontal="center" vertical="center"/>
    </xf>
    <xf numFmtId="175" fontId="0" fillId="35" borderId="55" xfId="0" applyNumberFormat="1" applyFon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55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11" fillId="0" borderId="65" xfId="47" applyNumberFormat="1" applyFont="1" applyFill="1" applyBorder="1" applyAlignment="1">
      <alignment horizontal="left" vertical="center" wrapText="1"/>
      <protection/>
    </xf>
    <xf numFmtId="0" fontId="11" fillId="0" borderId="44" xfId="47" applyNumberFormat="1" applyFont="1" applyFill="1" applyBorder="1" applyAlignment="1">
      <alignment horizontal="left" vertical="center" wrapText="1"/>
      <protection/>
    </xf>
    <xf numFmtId="0" fontId="11" fillId="0" borderId="75" xfId="47" applyNumberFormat="1" applyFont="1" applyFill="1" applyBorder="1" applyAlignment="1">
      <alignment horizontal="left" vertical="center" wrapText="1"/>
      <protection/>
    </xf>
    <xf numFmtId="0" fontId="12" fillId="0" borderId="44" xfId="0" applyFont="1" applyFill="1" applyBorder="1" applyAlignment="1">
      <alignment wrapText="1"/>
    </xf>
    <xf numFmtId="0" fontId="11" fillId="0" borderId="54" xfId="47" applyNumberFormat="1" applyFont="1" applyFill="1" applyBorder="1" applyAlignment="1">
      <alignment horizontal="left" vertical="center" wrapText="1"/>
      <protection/>
    </xf>
    <xf numFmtId="0" fontId="11" fillId="0" borderId="44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vertical="top" wrapText="1"/>
    </xf>
    <xf numFmtId="0" fontId="11" fillId="0" borderId="91" xfId="47" applyNumberFormat="1" applyFont="1" applyFill="1" applyBorder="1" applyAlignment="1">
      <alignment horizontal="left" vertical="center" wrapText="1"/>
      <protection/>
    </xf>
    <xf numFmtId="0" fontId="0" fillId="0" borderId="92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87" xfId="0" applyFill="1" applyBorder="1" applyAlignment="1">
      <alignment horizontal="left" vertical="center" wrapText="1"/>
    </xf>
    <xf numFmtId="0" fontId="0" fillId="0" borderId="44" xfId="0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41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:C6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1.57421875" style="55" customWidth="1"/>
    <col min="13" max="13" width="11.8515625" style="181" customWidth="1"/>
    <col min="14" max="14" width="11.00390625" style="0" customWidth="1"/>
  </cols>
  <sheetData>
    <row r="1" spans="1:9" ht="22.5" customHeight="1">
      <c r="A1" s="49" t="s">
        <v>101</v>
      </c>
      <c r="D1" s="6"/>
      <c r="E1" s="6"/>
      <c r="F1" s="6"/>
      <c r="G1" s="6"/>
      <c r="H1" s="6"/>
      <c r="I1" s="6"/>
    </row>
    <row r="2" spans="1:12" ht="16.5" customHeight="1" thickBot="1">
      <c r="A2" s="1"/>
      <c r="C2" s="31"/>
      <c r="D2" s="51"/>
      <c r="E2" s="52"/>
      <c r="F2" s="52"/>
      <c r="G2" s="52"/>
      <c r="H2" s="52"/>
      <c r="I2" s="53"/>
      <c r="J2" s="54"/>
      <c r="L2" s="56" t="s">
        <v>55</v>
      </c>
    </row>
    <row r="3" spans="1:12" ht="51.75" thickBot="1">
      <c r="A3" s="48" t="s">
        <v>89</v>
      </c>
      <c r="B3" s="83" t="s">
        <v>91</v>
      </c>
      <c r="C3" s="62" t="s">
        <v>84</v>
      </c>
      <c r="D3" s="59" t="s">
        <v>86</v>
      </c>
      <c r="E3" s="33" t="s">
        <v>78</v>
      </c>
      <c r="F3" s="40" t="s">
        <v>87</v>
      </c>
      <c r="G3" s="32" t="s">
        <v>79</v>
      </c>
      <c r="H3" s="19" t="s">
        <v>80</v>
      </c>
      <c r="I3" s="34" t="s">
        <v>88</v>
      </c>
      <c r="J3" s="41" t="s">
        <v>82</v>
      </c>
      <c r="K3" s="50" t="s">
        <v>81</v>
      </c>
      <c r="L3" s="57" t="s">
        <v>85</v>
      </c>
    </row>
    <row r="4" spans="1:13" ht="11.25" customHeight="1" thickBot="1">
      <c r="A4" s="64"/>
      <c r="C4" s="65"/>
      <c r="D4" s="66"/>
      <c r="E4" s="66"/>
      <c r="F4" s="67"/>
      <c r="G4" s="68"/>
      <c r="H4" s="66"/>
      <c r="I4" s="69"/>
      <c r="J4" s="6"/>
      <c r="K4" s="70"/>
      <c r="L4" s="71"/>
      <c r="M4" s="182"/>
    </row>
    <row r="5" spans="1:15" ht="12.75">
      <c r="A5" s="169">
        <v>2019</v>
      </c>
      <c r="B5" s="81">
        <v>301</v>
      </c>
      <c r="C5" s="212" t="s">
        <v>0</v>
      </c>
      <c r="D5" s="37">
        <v>200</v>
      </c>
      <c r="E5" s="26">
        <v>300</v>
      </c>
      <c r="F5" s="21">
        <f aca="true" t="shared" si="0" ref="F5:F10">D5+E5</f>
        <v>500</v>
      </c>
      <c r="G5" s="72">
        <v>31093.4</v>
      </c>
      <c r="H5" s="22">
        <v>134.1</v>
      </c>
      <c r="I5" s="27">
        <f aca="true" t="shared" si="1" ref="I5:I10">G5+H5</f>
        <v>31227.5</v>
      </c>
      <c r="J5" s="37">
        <v>30893.4</v>
      </c>
      <c r="K5" s="21">
        <v>165.9</v>
      </c>
      <c r="L5" s="63">
        <v>0</v>
      </c>
      <c r="M5" s="183"/>
      <c r="N5" s="203"/>
      <c r="O5" s="203"/>
    </row>
    <row r="6" spans="1:15" ht="13.5" thickBot="1">
      <c r="A6" s="73">
        <v>2020</v>
      </c>
      <c r="B6" s="82"/>
      <c r="C6" s="213"/>
      <c r="D6" s="74">
        <v>200</v>
      </c>
      <c r="E6" s="75">
        <v>300</v>
      </c>
      <c r="F6" s="76">
        <f t="shared" si="0"/>
        <v>500</v>
      </c>
      <c r="G6" s="77">
        <v>31170.1</v>
      </c>
      <c r="H6" s="78">
        <v>134.1</v>
      </c>
      <c r="I6" s="79">
        <f t="shared" si="1"/>
        <v>31304.199999999997</v>
      </c>
      <c r="J6" s="74">
        <v>30970.1</v>
      </c>
      <c r="K6" s="76">
        <v>165.9</v>
      </c>
      <c r="L6" s="80">
        <v>0</v>
      </c>
      <c r="M6" s="183"/>
      <c r="N6" s="203"/>
      <c r="O6" s="203"/>
    </row>
    <row r="7" spans="1:15" ht="12.75">
      <c r="A7" s="169">
        <v>2019</v>
      </c>
      <c r="B7" s="81">
        <v>302</v>
      </c>
      <c r="C7" s="212" t="s">
        <v>1</v>
      </c>
      <c r="D7" s="37">
        <v>5000</v>
      </c>
      <c r="E7" s="26">
        <v>384.093</v>
      </c>
      <c r="F7" s="21">
        <f t="shared" si="0"/>
        <v>5384.093</v>
      </c>
      <c r="G7" s="72">
        <v>43687.06</v>
      </c>
      <c r="H7" s="22">
        <v>276.787</v>
      </c>
      <c r="I7" s="27">
        <f t="shared" si="1"/>
        <v>43963.846999999994</v>
      </c>
      <c r="J7" s="37">
        <v>38687.06</v>
      </c>
      <c r="K7" s="21">
        <v>107.306</v>
      </c>
      <c r="L7" s="63">
        <v>0</v>
      </c>
      <c r="M7" s="183"/>
      <c r="N7" s="203"/>
      <c r="O7" s="203"/>
    </row>
    <row r="8" spans="1:15" ht="13.5" thickBot="1">
      <c r="A8" s="73">
        <v>2020</v>
      </c>
      <c r="B8" s="82"/>
      <c r="C8" s="213"/>
      <c r="D8" s="74">
        <v>4980</v>
      </c>
      <c r="E8" s="75">
        <v>403.298</v>
      </c>
      <c r="F8" s="76">
        <f t="shared" si="0"/>
        <v>5383.298</v>
      </c>
      <c r="G8" s="77">
        <v>43766.97</v>
      </c>
      <c r="H8" s="78">
        <v>290.627</v>
      </c>
      <c r="I8" s="79">
        <f t="shared" si="1"/>
        <v>44057.597</v>
      </c>
      <c r="J8" s="74">
        <v>38786.97</v>
      </c>
      <c r="K8" s="76">
        <v>112.671</v>
      </c>
      <c r="L8" s="80">
        <v>0</v>
      </c>
      <c r="M8" s="183"/>
      <c r="N8" s="203"/>
      <c r="O8" s="203"/>
    </row>
    <row r="9" spans="1:15" ht="12.75">
      <c r="A9" s="169">
        <v>2019</v>
      </c>
      <c r="B9" s="81">
        <v>303</v>
      </c>
      <c r="C9" s="212" t="s">
        <v>2</v>
      </c>
      <c r="D9" s="37">
        <v>465.89</v>
      </c>
      <c r="E9" s="26">
        <v>0</v>
      </c>
      <c r="F9" s="21">
        <f t="shared" si="0"/>
        <v>465.89</v>
      </c>
      <c r="G9" s="72">
        <v>13381.607</v>
      </c>
      <c r="H9" s="22">
        <v>0</v>
      </c>
      <c r="I9" s="27">
        <f t="shared" si="1"/>
        <v>13381.607</v>
      </c>
      <c r="J9" s="37">
        <v>12915.717</v>
      </c>
      <c r="K9" s="21">
        <v>0</v>
      </c>
      <c r="L9" s="63">
        <v>0</v>
      </c>
      <c r="M9" s="183"/>
      <c r="N9" s="203"/>
      <c r="O9" s="203"/>
    </row>
    <row r="10" spans="1:15" ht="13.5" thickBot="1">
      <c r="A10" s="73">
        <v>2020</v>
      </c>
      <c r="B10" s="82"/>
      <c r="C10" s="213"/>
      <c r="D10" s="74">
        <v>501.158</v>
      </c>
      <c r="E10" s="75">
        <v>0</v>
      </c>
      <c r="F10" s="76">
        <f t="shared" si="0"/>
        <v>501.158</v>
      </c>
      <c r="G10" s="77">
        <v>13444.289</v>
      </c>
      <c r="H10" s="78">
        <v>0</v>
      </c>
      <c r="I10" s="79">
        <f t="shared" si="1"/>
        <v>13444.289</v>
      </c>
      <c r="J10" s="74">
        <v>12943.131</v>
      </c>
      <c r="K10" s="76">
        <v>0</v>
      </c>
      <c r="L10" s="80">
        <v>0</v>
      </c>
      <c r="M10" s="183"/>
      <c r="N10" s="203"/>
      <c r="O10" s="203"/>
    </row>
    <row r="11" spans="1:15" ht="12.75">
      <c r="A11" s="169">
        <v>2019</v>
      </c>
      <c r="B11" s="81">
        <v>312</v>
      </c>
      <c r="C11" s="212" t="s">
        <v>69</v>
      </c>
      <c r="D11" s="187">
        <v>3366.9</v>
      </c>
      <c r="E11" s="188">
        <v>210.5</v>
      </c>
      <c r="F11" s="189">
        <f aca="true" t="shared" si="2" ref="F11:F28">D11+E11</f>
        <v>3577.4</v>
      </c>
      <c r="G11" s="190">
        <v>40068.37</v>
      </c>
      <c r="H11" s="191">
        <v>178.86</v>
      </c>
      <c r="I11" s="192">
        <f aca="true" t="shared" si="3" ref="I11:I28">G11+H11</f>
        <v>40247.23</v>
      </c>
      <c r="J11" s="187">
        <v>36701.47</v>
      </c>
      <c r="K11" s="189">
        <v>31.64</v>
      </c>
      <c r="L11" s="193">
        <v>0</v>
      </c>
      <c r="M11" s="183"/>
      <c r="N11" s="203"/>
      <c r="O11" s="203"/>
    </row>
    <row r="12" spans="1:15" ht="13.5" thickBot="1">
      <c r="A12" s="73">
        <v>2020</v>
      </c>
      <c r="B12" s="82"/>
      <c r="C12" s="213"/>
      <c r="D12" s="194">
        <v>3370.62</v>
      </c>
      <c r="E12" s="195">
        <v>214.71</v>
      </c>
      <c r="F12" s="196">
        <f t="shared" si="2"/>
        <v>3585.33</v>
      </c>
      <c r="G12" s="197">
        <v>39743.92</v>
      </c>
      <c r="H12" s="198">
        <v>178.92</v>
      </c>
      <c r="I12" s="199">
        <f t="shared" si="3"/>
        <v>39922.84</v>
      </c>
      <c r="J12" s="194">
        <v>36373.3</v>
      </c>
      <c r="K12" s="196">
        <v>35.79</v>
      </c>
      <c r="L12" s="200">
        <v>0</v>
      </c>
      <c r="M12" s="183"/>
      <c r="N12" s="203"/>
      <c r="O12" s="203"/>
    </row>
    <row r="13" spans="1:15" ht="12.75">
      <c r="A13" s="169">
        <v>2019</v>
      </c>
      <c r="B13" s="81">
        <v>310</v>
      </c>
      <c r="C13" s="212" t="s">
        <v>3</v>
      </c>
      <c r="D13" s="37">
        <v>1225</v>
      </c>
      <c r="E13" s="26">
        <v>550</v>
      </c>
      <c r="F13" s="21">
        <f t="shared" si="2"/>
        <v>1775</v>
      </c>
      <c r="G13" s="72">
        <v>13502.1</v>
      </c>
      <c r="H13" s="22">
        <v>540.9</v>
      </c>
      <c r="I13" s="27">
        <f t="shared" si="3"/>
        <v>14043</v>
      </c>
      <c r="J13" s="37">
        <v>12277.1</v>
      </c>
      <c r="K13" s="21">
        <v>9.1</v>
      </c>
      <c r="L13" s="63">
        <v>0</v>
      </c>
      <c r="M13" s="183"/>
      <c r="N13" s="203"/>
      <c r="O13" s="203"/>
    </row>
    <row r="14" spans="1:15" ht="13.5" thickBot="1">
      <c r="A14" s="73">
        <v>2020</v>
      </c>
      <c r="B14" s="82"/>
      <c r="C14" s="213"/>
      <c r="D14" s="74">
        <v>1220</v>
      </c>
      <c r="E14" s="75">
        <v>560</v>
      </c>
      <c r="F14" s="76">
        <f t="shared" si="2"/>
        <v>1780</v>
      </c>
      <c r="G14" s="77">
        <v>13533.8</v>
      </c>
      <c r="H14" s="78">
        <v>552.6</v>
      </c>
      <c r="I14" s="79">
        <f t="shared" si="3"/>
        <v>14086.4</v>
      </c>
      <c r="J14" s="74">
        <v>12313.8</v>
      </c>
      <c r="K14" s="76">
        <v>7.4</v>
      </c>
      <c r="L14" s="80">
        <v>0</v>
      </c>
      <c r="M14" s="183"/>
      <c r="N14" s="203"/>
      <c r="O14" s="203"/>
    </row>
    <row r="15" spans="1:15" ht="12.75">
      <c r="A15" s="169">
        <v>2019</v>
      </c>
      <c r="B15" s="81">
        <v>307</v>
      </c>
      <c r="C15" s="212" t="s">
        <v>4</v>
      </c>
      <c r="D15" s="37">
        <v>1645</v>
      </c>
      <c r="E15" s="26">
        <v>660</v>
      </c>
      <c r="F15" s="21">
        <f t="shared" si="2"/>
        <v>2305</v>
      </c>
      <c r="G15" s="72">
        <v>28920</v>
      </c>
      <c r="H15" s="22">
        <v>641.1</v>
      </c>
      <c r="I15" s="27">
        <f t="shared" si="3"/>
        <v>29561.1</v>
      </c>
      <c r="J15" s="37">
        <v>27275</v>
      </c>
      <c r="K15" s="21">
        <v>18.9</v>
      </c>
      <c r="L15" s="63">
        <v>0</v>
      </c>
      <c r="M15" s="183"/>
      <c r="N15" s="203"/>
      <c r="O15" s="203"/>
    </row>
    <row r="16" spans="1:15" ht="13.5" thickBot="1">
      <c r="A16" s="73">
        <v>2020</v>
      </c>
      <c r="B16" s="82"/>
      <c r="C16" s="213"/>
      <c r="D16" s="74">
        <v>1645</v>
      </c>
      <c r="E16" s="75">
        <v>660</v>
      </c>
      <c r="F16" s="76">
        <f t="shared" si="2"/>
        <v>2305</v>
      </c>
      <c r="G16" s="77">
        <v>29030.2</v>
      </c>
      <c r="H16" s="78">
        <v>641.1</v>
      </c>
      <c r="I16" s="79">
        <f t="shared" si="3"/>
        <v>29671.3</v>
      </c>
      <c r="J16" s="74">
        <v>27385.2</v>
      </c>
      <c r="K16" s="76">
        <v>18.9</v>
      </c>
      <c r="L16" s="80">
        <v>0</v>
      </c>
      <c r="M16" s="183"/>
      <c r="N16" s="203"/>
      <c r="O16" s="203"/>
    </row>
    <row r="17" spans="1:15" ht="12.75">
      <c r="A17" s="169">
        <v>2019</v>
      </c>
      <c r="B17" s="81">
        <v>308</v>
      </c>
      <c r="C17" s="212" t="s">
        <v>63</v>
      </c>
      <c r="D17" s="37">
        <v>8510.6</v>
      </c>
      <c r="E17" s="26">
        <v>1869.3</v>
      </c>
      <c r="F17" s="21">
        <f t="shared" si="2"/>
        <v>10379.9</v>
      </c>
      <c r="G17" s="72">
        <v>92581.6</v>
      </c>
      <c r="H17" s="22">
        <v>1840.3</v>
      </c>
      <c r="I17" s="27">
        <f t="shared" si="3"/>
        <v>94421.90000000001</v>
      </c>
      <c r="J17" s="37">
        <v>84071</v>
      </c>
      <c r="K17" s="21">
        <v>29</v>
      </c>
      <c r="L17" s="63">
        <v>0</v>
      </c>
      <c r="M17" s="183"/>
      <c r="N17" s="203"/>
      <c r="O17" s="203"/>
    </row>
    <row r="18" spans="1:18" ht="13.5" thickBot="1">
      <c r="A18" s="73">
        <v>2020</v>
      </c>
      <c r="B18" s="82"/>
      <c r="C18" s="213"/>
      <c r="D18" s="74">
        <v>7807</v>
      </c>
      <c r="E18" s="75">
        <v>1912.3</v>
      </c>
      <c r="F18" s="76">
        <f t="shared" si="2"/>
        <v>9719.3</v>
      </c>
      <c r="G18" s="77">
        <v>93082.1</v>
      </c>
      <c r="H18" s="78">
        <v>1872.3</v>
      </c>
      <c r="I18" s="79">
        <f t="shared" si="3"/>
        <v>94954.40000000001</v>
      </c>
      <c r="J18" s="74">
        <v>85275.1</v>
      </c>
      <c r="K18" s="76">
        <v>40</v>
      </c>
      <c r="L18" s="80">
        <v>0</v>
      </c>
      <c r="M18" s="183"/>
      <c r="N18" s="203"/>
      <c r="O18" s="203"/>
      <c r="R18" s="9"/>
    </row>
    <row r="19" spans="1:15" ht="12.75">
      <c r="A19" s="169">
        <v>2019</v>
      </c>
      <c r="B19" s="81">
        <v>309</v>
      </c>
      <c r="C19" s="212" t="s">
        <v>5</v>
      </c>
      <c r="D19" s="37">
        <v>6150</v>
      </c>
      <c r="E19" s="26">
        <v>3130</v>
      </c>
      <c r="F19" s="21">
        <f t="shared" si="2"/>
        <v>9280</v>
      </c>
      <c r="G19" s="72">
        <v>49494.1</v>
      </c>
      <c r="H19" s="22">
        <v>3130</v>
      </c>
      <c r="I19" s="27">
        <f t="shared" si="3"/>
        <v>52624.1</v>
      </c>
      <c r="J19" s="37">
        <v>43344.1</v>
      </c>
      <c r="K19" s="21">
        <v>0</v>
      </c>
      <c r="L19" s="201">
        <v>0</v>
      </c>
      <c r="M19" s="183"/>
      <c r="N19" s="203"/>
      <c r="O19" s="203"/>
    </row>
    <row r="20" spans="1:15" ht="13.5" thickBot="1">
      <c r="A20" s="73">
        <v>2020</v>
      </c>
      <c r="B20" s="82"/>
      <c r="C20" s="213"/>
      <c r="D20" s="74">
        <v>6250</v>
      </c>
      <c r="E20" s="75">
        <v>3270</v>
      </c>
      <c r="F20" s="76">
        <f t="shared" si="2"/>
        <v>9520</v>
      </c>
      <c r="G20" s="77">
        <v>49729.1</v>
      </c>
      <c r="H20" s="78">
        <v>3270</v>
      </c>
      <c r="I20" s="79">
        <f t="shared" si="3"/>
        <v>52999.1</v>
      </c>
      <c r="J20" s="74">
        <v>43479.1</v>
      </c>
      <c r="K20" s="76">
        <v>0</v>
      </c>
      <c r="L20" s="202">
        <v>0</v>
      </c>
      <c r="M20" s="183"/>
      <c r="N20" s="203"/>
      <c r="O20" s="203"/>
    </row>
    <row r="21" spans="1:15" ht="12.75">
      <c r="A21" s="169">
        <v>2019</v>
      </c>
      <c r="B21" s="81">
        <v>317</v>
      </c>
      <c r="C21" s="212" t="s">
        <v>6</v>
      </c>
      <c r="D21" s="37">
        <v>3000</v>
      </c>
      <c r="E21" s="26">
        <v>450</v>
      </c>
      <c r="F21" s="21">
        <f t="shared" si="2"/>
        <v>3450</v>
      </c>
      <c r="G21" s="72">
        <v>36223.523</v>
      </c>
      <c r="H21" s="22">
        <v>375</v>
      </c>
      <c r="I21" s="27">
        <f t="shared" si="3"/>
        <v>36598.523</v>
      </c>
      <c r="J21" s="37">
        <v>33223.523</v>
      </c>
      <c r="K21" s="21">
        <v>75</v>
      </c>
      <c r="L21" s="63">
        <v>0</v>
      </c>
      <c r="M21" s="183"/>
      <c r="N21" s="203"/>
      <c r="O21" s="203"/>
    </row>
    <row r="22" spans="1:15" ht="13.5" thickBot="1">
      <c r="A22" s="73">
        <v>2020</v>
      </c>
      <c r="B22" s="82"/>
      <c r="C22" s="213"/>
      <c r="D22" s="74">
        <v>2950</v>
      </c>
      <c r="E22" s="75">
        <v>450</v>
      </c>
      <c r="F22" s="76">
        <v>3400</v>
      </c>
      <c r="G22" s="77">
        <v>36298.223</v>
      </c>
      <c r="H22" s="78">
        <v>375</v>
      </c>
      <c r="I22" s="79">
        <f t="shared" si="3"/>
        <v>36673.223</v>
      </c>
      <c r="J22" s="74">
        <v>33348.223</v>
      </c>
      <c r="K22" s="76">
        <v>75</v>
      </c>
      <c r="L22" s="80">
        <v>0</v>
      </c>
      <c r="M22" s="183"/>
      <c r="N22" s="203"/>
      <c r="O22" s="203"/>
    </row>
    <row r="23" spans="1:15" ht="12.75">
      <c r="A23" s="169">
        <v>2019</v>
      </c>
      <c r="B23" s="81">
        <v>305</v>
      </c>
      <c r="C23" s="212" t="s">
        <v>70</v>
      </c>
      <c r="D23" s="37">
        <v>2130.5</v>
      </c>
      <c r="E23" s="26">
        <v>860</v>
      </c>
      <c r="F23" s="21">
        <f t="shared" si="2"/>
        <v>2990.5</v>
      </c>
      <c r="G23" s="72">
        <v>32665.8</v>
      </c>
      <c r="H23" s="22">
        <v>784.9</v>
      </c>
      <c r="I23" s="27">
        <f>G23+H23</f>
        <v>33450.7</v>
      </c>
      <c r="J23" s="37">
        <v>30535.3</v>
      </c>
      <c r="K23" s="37">
        <v>75.1</v>
      </c>
      <c r="L23" s="63">
        <v>0</v>
      </c>
      <c r="M23" s="186"/>
      <c r="N23" s="203"/>
      <c r="O23" s="203"/>
    </row>
    <row r="24" spans="1:15" ht="13.5" thickBot="1">
      <c r="A24" s="73">
        <v>2020</v>
      </c>
      <c r="B24" s="82"/>
      <c r="C24" s="213"/>
      <c r="D24" s="74">
        <v>2106.4</v>
      </c>
      <c r="E24" s="75">
        <v>860</v>
      </c>
      <c r="F24" s="76">
        <f t="shared" si="2"/>
        <v>2966.4</v>
      </c>
      <c r="G24" s="77">
        <v>32744.8</v>
      </c>
      <c r="H24" s="78">
        <v>793</v>
      </c>
      <c r="I24" s="79">
        <f t="shared" si="3"/>
        <v>33537.8</v>
      </c>
      <c r="J24" s="74">
        <v>30638.4</v>
      </c>
      <c r="K24" s="180">
        <v>67</v>
      </c>
      <c r="L24" s="80">
        <v>0</v>
      </c>
      <c r="M24" s="183"/>
      <c r="N24" s="203"/>
      <c r="O24" s="203"/>
    </row>
    <row r="25" spans="1:15" ht="12.75">
      <c r="A25" s="169">
        <v>2019</v>
      </c>
      <c r="B25" s="81">
        <v>314</v>
      </c>
      <c r="C25" s="212" t="s">
        <v>7</v>
      </c>
      <c r="D25" s="37">
        <v>5708</v>
      </c>
      <c r="E25" s="26">
        <v>495</v>
      </c>
      <c r="F25" s="21">
        <f t="shared" si="2"/>
        <v>6203</v>
      </c>
      <c r="G25" s="72">
        <v>68693.4</v>
      </c>
      <c r="H25" s="22">
        <v>445</v>
      </c>
      <c r="I25" s="27">
        <f t="shared" si="3"/>
        <v>69138.4</v>
      </c>
      <c r="J25" s="37">
        <v>62985.4</v>
      </c>
      <c r="K25" s="21">
        <v>50</v>
      </c>
      <c r="L25" s="63">
        <v>0</v>
      </c>
      <c r="M25" s="183"/>
      <c r="N25" s="203"/>
      <c r="O25" s="203"/>
    </row>
    <row r="26" spans="1:15" ht="13.5" thickBot="1">
      <c r="A26" s="73">
        <v>2020</v>
      </c>
      <c r="B26" s="82"/>
      <c r="C26" s="213"/>
      <c r="D26" s="74">
        <v>5708</v>
      </c>
      <c r="E26" s="75">
        <v>495</v>
      </c>
      <c r="F26" s="76">
        <f t="shared" si="2"/>
        <v>6203</v>
      </c>
      <c r="G26" s="77">
        <v>68808.6</v>
      </c>
      <c r="H26" s="78">
        <v>445</v>
      </c>
      <c r="I26" s="79">
        <f t="shared" si="3"/>
        <v>69253.6</v>
      </c>
      <c r="J26" s="74">
        <v>63100.6</v>
      </c>
      <c r="K26" s="76">
        <v>50</v>
      </c>
      <c r="L26" s="80">
        <v>0</v>
      </c>
      <c r="M26" s="183"/>
      <c r="N26" s="203"/>
      <c r="O26" s="203"/>
    </row>
    <row r="27" spans="1:15" ht="12.75">
      <c r="A27" s="169">
        <v>2019</v>
      </c>
      <c r="B27" s="81">
        <v>445</v>
      </c>
      <c r="C27" s="212" t="s">
        <v>50</v>
      </c>
      <c r="D27" s="37">
        <v>9500</v>
      </c>
      <c r="E27" s="26">
        <v>2400</v>
      </c>
      <c r="F27" s="21">
        <f t="shared" si="2"/>
        <v>11900</v>
      </c>
      <c r="G27" s="72">
        <v>54506.6</v>
      </c>
      <c r="H27" s="22">
        <v>2230</v>
      </c>
      <c r="I27" s="27">
        <f t="shared" si="3"/>
        <v>56736.6</v>
      </c>
      <c r="J27" s="37">
        <v>45006.6</v>
      </c>
      <c r="K27" s="21">
        <v>170</v>
      </c>
      <c r="L27" s="63">
        <v>0</v>
      </c>
      <c r="M27" s="183"/>
      <c r="N27" s="203"/>
      <c r="O27" s="204"/>
    </row>
    <row r="28" spans="1:15" ht="13.5" thickBot="1">
      <c r="A28" s="73">
        <v>2020</v>
      </c>
      <c r="B28" s="82"/>
      <c r="C28" s="213"/>
      <c r="D28" s="74">
        <v>9500</v>
      </c>
      <c r="E28" s="75">
        <v>2400</v>
      </c>
      <c r="F28" s="76">
        <f t="shared" si="2"/>
        <v>11900</v>
      </c>
      <c r="G28" s="77">
        <v>54658</v>
      </c>
      <c r="H28" s="78">
        <v>2230</v>
      </c>
      <c r="I28" s="79">
        <f t="shared" si="3"/>
        <v>56888</v>
      </c>
      <c r="J28" s="74">
        <v>45158</v>
      </c>
      <c r="K28" s="76">
        <v>170</v>
      </c>
      <c r="L28" s="80">
        <v>0</v>
      </c>
      <c r="M28" s="183"/>
      <c r="N28" s="203"/>
      <c r="O28" s="203"/>
    </row>
    <row r="29" spans="1:15" ht="12.75">
      <c r="A29" s="169">
        <v>2019</v>
      </c>
      <c r="B29" s="81">
        <v>318</v>
      </c>
      <c r="C29" s="212" t="s">
        <v>51</v>
      </c>
      <c r="D29" s="37">
        <v>6838</v>
      </c>
      <c r="E29" s="26">
        <v>0</v>
      </c>
      <c r="F29" s="21">
        <f>D29+E29</f>
        <v>6838</v>
      </c>
      <c r="G29" s="72">
        <v>63659.7</v>
      </c>
      <c r="H29" s="22">
        <v>0</v>
      </c>
      <c r="I29" s="27">
        <f>G29+H29</f>
        <v>63659.7</v>
      </c>
      <c r="J29" s="37">
        <v>56821.7</v>
      </c>
      <c r="K29" s="21">
        <v>0</v>
      </c>
      <c r="L29" s="63">
        <v>0</v>
      </c>
      <c r="M29" s="183"/>
      <c r="N29" s="203"/>
      <c r="O29" s="203"/>
    </row>
    <row r="30" spans="1:15" ht="13.5" thickBot="1">
      <c r="A30" s="73">
        <v>2020</v>
      </c>
      <c r="B30" s="82"/>
      <c r="C30" s="213"/>
      <c r="D30" s="74">
        <v>6838</v>
      </c>
      <c r="E30" s="75">
        <v>0</v>
      </c>
      <c r="F30" s="76">
        <f>D30+E30</f>
        <v>6838</v>
      </c>
      <c r="G30" s="77">
        <v>63813.3</v>
      </c>
      <c r="H30" s="78">
        <v>0</v>
      </c>
      <c r="I30" s="79">
        <f>G30+H30</f>
        <v>63813.3</v>
      </c>
      <c r="J30" s="74">
        <v>56975.3</v>
      </c>
      <c r="K30" s="76">
        <v>0</v>
      </c>
      <c r="L30" s="80">
        <v>0</v>
      </c>
      <c r="M30" s="183"/>
      <c r="N30" s="203"/>
      <c r="O30" s="203"/>
    </row>
    <row r="31" spans="1:15" ht="12.75">
      <c r="A31" s="169">
        <v>2019</v>
      </c>
      <c r="B31" s="81">
        <v>446</v>
      </c>
      <c r="C31" s="212" t="s">
        <v>8</v>
      </c>
      <c r="D31" s="37">
        <v>695.5</v>
      </c>
      <c r="E31" s="26">
        <v>460</v>
      </c>
      <c r="F31" s="21">
        <f>D31+E31</f>
        <v>1155.5</v>
      </c>
      <c r="G31" s="72">
        <v>10476.3</v>
      </c>
      <c r="H31" s="22">
        <v>347.8</v>
      </c>
      <c r="I31" s="27">
        <f>G31+H31</f>
        <v>10824.099999999999</v>
      </c>
      <c r="J31" s="37">
        <v>9780.8</v>
      </c>
      <c r="K31" s="21">
        <v>112.2</v>
      </c>
      <c r="L31" s="63">
        <v>0</v>
      </c>
      <c r="M31" s="183"/>
      <c r="N31" s="203"/>
      <c r="O31" s="203"/>
    </row>
    <row r="32" spans="1:15" ht="13.5" thickBot="1">
      <c r="A32" s="73">
        <v>2020</v>
      </c>
      <c r="B32" s="82"/>
      <c r="C32" s="213"/>
      <c r="D32" s="74">
        <v>695.5</v>
      </c>
      <c r="E32" s="75">
        <v>480</v>
      </c>
      <c r="F32" s="76">
        <f>D32+E32</f>
        <v>1175.5</v>
      </c>
      <c r="G32" s="77">
        <v>10515.3</v>
      </c>
      <c r="H32" s="78">
        <v>368</v>
      </c>
      <c r="I32" s="79">
        <f aca="true" t="shared" si="4" ref="I32:I52">G32+H32</f>
        <v>10883.3</v>
      </c>
      <c r="J32" s="74">
        <v>9819.8</v>
      </c>
      <c r="K32" s="76">
        <v>112</v>
      </c>
      <c r="L32" s="80">
        <v>0</v>
      </c>
      <c r="M32" s="183"/>
      <c r="N32" s="203"/>
      <c r="O32" s="203"/>
    </row>
    <row r="33" spans="1:15" ht="12.75">
      <c r="A33" s="169">
        <v>2019</v>
      </c>
      <c r="B33" s="81">
        <v>319</v>
      </c>
      <c r="C33" s="212" t="s">
        <v>71</v>
      </c>
      <c r="D33" s="37">
        <v>1446</v>
      </c>
      <c r="E33" s="26">
        <v>340.1</v>
      </c>
      <c r="F33" s="21">
        <f aca="true" t="shared" si="5" ref="F33:F52">D33+E33</f>
        <v>1786.1</v>
      </c>
      <c r="G33" s="72">
        <v>40022.8</v>
      </c>
      <c r="H33" s="22">
        <v>340.1</v>
      </c>
      <c r="I33" s="27">
        <f t="shared" si="4"/>
        <v>40362.9</v>
      </c>
      <c r="J33" s="37">
        <v>38576.8</v>
      </c>
      <c r="K33" s="21">
        <v>0</v>
      </c>
      <c r="L33" s="63">
        <v>0</v>
      </c>
      <c r="M33" s="183"/>
      <c r="N33" s="203"/>
      <c r="O33" s="203"/>
    </row>
    <row r="34" spans="1:15" ht="13.5" thickBot="1">
      <c r="A34" s="73">
        <v>2020</v>
      </c>
      <c r="B34" s="82"/>
      <c r="C34" s="213"/>
      <c r="D34" s="74">
        <v>1670</v>
      </c>
      <c r="E34" s="75">
        <v>344.3</v>
      </c>
      <c r="F34" s="76">
        <f t="shared" si="5"/>
        <v>2014.3</v>
      </c>
      <c r="G34" s="77">
        <v>40359.9</v>
      </c>
      <c r="H34" s="78">
        <v>344.3</v>
      </c>
      <c r="I34" s="79">
        <f t="shared" si="4"/>
        <v>40704.200000000004</v>
      </c>
      <c r="J34" s="74">
        <v>38689.9</v>
      </c>
      <c r="K34" s="76">
        <v>0</v>
      </c>
      <c r="L34" s="80">
        <v>0</v>
      </c>
      <c r="M34" s="183"/>
      <c r="N34" s="203"/>
      <c r="O34" s="203"/>
    </row>
    <row r="35" spans="1:22" ht="12.75" customHeight="1">
      <c r="A35" s="169">
        <v>2019</v>
      </c>
      <c r="B35" s="81">
        <v>320</v>
      </c>
      <c r="C35" s="212" t="s">
        <v>52</v>
      </c>
      <c r="D35" s="37">
        <v>348.3</v>
      </c>
      <c r="E35" s="26">
        <v>0</v>
      </c>
      <c r="F35" s="21">
        <f t="shared" si="5"/>
        <v>348.3</v>
      </c>
      <c r="G35" s="72">
        <v>42570.4</v>
      </c>
      <c r="H35" s="22">
        <v>0</v>
      </c>
      <c r="I35" s="27">
        <f t="shared" si="4"/>
        <v>42570.4</v>
      </c>
      <c r="J35" s="37">
        <v>42222.1</v>
      </c>
      <c r="K35" s="21">
        <v>0</v>
      </c>
      <c r="L35" s="63">
        <v>0</v>
      </c>
      <c r="M35" s="183"/>
      <c r="N35" s="203"/>
      <c r="O35" s="203"/>
      <c r="V35" s="9"/>
    </row>
    <row r="36" spans="1:15" ht="13.5" customHeight="1" thickBot="1">
      <c r="A36" s="73">
        <v>2020</v>
      </c>
      <c r="B36" s="82"/>
      <c r="C36" s="213"/>
      <c r="D36" s="74">
        <v>348.3</v>
      </c>
      <c r="E36" s="75">
        <v>0</v>
      </c>
      <c r="F36" s="76">
        <f t="shared" si="5"/>
        <v>348.3</v>
      </c>
      <c r="G36" s="77">
        <v>42666.2</v>
      </c>
      <c r="H36" s="78">
        <v>0</v>
      </c>
      <c r="I36" s="79">
        <f t="shared" si="4"/>
        <v>42666.2</v>
      </c>
      <c r="J36" s="74">
        <v>42317.9</v>
      </c>
      <c r="K36" s="76">
        <v>0</v>
      </c>
      <c r="L36" s="80">
        <v>0</v>
      </c>
      <c r="M36" s="183"/>
      <c r="N36" s="203"/>
      <c r="O36" s="203"/>
    </row>
    <row r="37" spans="1:15" ht="13.5" customHeight="1">
      <c r="A37" s="169">
        <v>2019</v>
      </c>
      <c r="B37" s="81">
        <v>321</v>
      </c>
      <c r="C37" s="212" t="s">
        <v>77</v>
      </c>
      <c r="D37" s="37">
        <v>3232</v>
      </c>
      <c r="E37" s="26">
        <v>200</v>
      </c>
      <c r="F37" s="21">
        <f t="shared" si="5"/>
        <v>3432</v>
      </c>
      <c r="G37" s="72">
        <v>77782.9</v>
      </c>
      <c r="H37" s="22">
        <v>150</v>
      </c>
      <c r="I37" s="27">
        <f t="shared" si="4"/>
        <v>77932.9</v>
      </c>
      <c r="J37" s="37">
        <v>74550.9</v>
      </c>
      <c r="K37" s="21">
        <v>50</v>
      </c>
      <c r="L37" s="63">
        <v>0</v>
      </c>
      <c r="M37" s="183"/>
      <c r="N37" s="203"/>
      <c r="O37" s="203"/>
    </row>
    <row r="38" spans="1:15" ht="13.5" customHeight="1" thickBot="1">
      <c r="A38" s="73">
        <v>2020</v>
      </c>
      <c r="B38" s="82"/>
      <c r="C38" s="213"/>
      <c r="D38" s="74">
        <v>3232</v>
      </c>
      <c r="E38" s="75">
        <v>200</v>
      </c>
      <c r="F38" s="76">
        <f t="shared" si="5"/>
        <v>3432</v>
      </c>
      <c r="G38" s="77">
        <v>77926.7</v>
      </c>
      <c r="H38" s="78">
        <v>150</v>
      </c>
      <c r="I38" s="79">
        <f t="shared" si="4"/>
        <v>78076.7</v>
      </c>
      <c r="J38" s="74">
        <v>74694.7</v>
      </c>
      <c r="K38" s="76">
        <v>50</v>
      </c>
      <c r="L38" s="80">
        <v>0</v>
      </c>
      <c r="M38" s="183"/>
      <c r="N38" s="203"/>
      <c r="O38" s="203"/>
    </row>
    <row r="39" spans="1:15" ht="13.5" customHeight="1">
      <c r="A39" s="169">
        <v>2019</v>
      </c>
      <c r="B39" s="81">
        <v>327</v>
      </c>
      <c r="C39" s="212" t="s">
        <v>9</v>
      </c>
      <c r="D39" s="37">
        <v>50</v>
      </c>
      <c r="E39" s="26">
        <v>0</v>
      </c>
      <c r="F39" s="21">
        <f t="shared" si="5"/>
        <v>50</v>
      </c>
      <c r="G39" s="72">
        <v>4896.8</v>
      </c>
      <c r="H39" s="22">
        <v>0</v>
      </c>
      <c r="I39" s="27">
        <f t="shared" si="4"/>
        <v>4896.8</v>
      </c>
      <c r="J39" s="37">
        <v>4846.8</v>
      </c>
      <c r="K39" s="21">
        <v>0</v>
      </c>
      <c r="L39" s="63">
        <v>0</v>
      </c>
      <c r="M39" s="183"/>
      <c r="N39" s="203"/>
      <c r="O39" s="203"/>
    </row>
    <row r="40" spans="1:15" ht="13.5" customHeight="1" thickBot="1">
      <c r="A40" s="73">
        <v>2020</v>
      </c>
      <c r="B40" s="82"/>
      <c r="C40" s="213"/>
      <c r="D40" s="74">
        <v>50</v>
      </c>
      <c r="E40" s="75">
        <v>0</v>
      </c>
      <c r="F40" s="76">
        <f t="shared" si="5"/>
        <v>50</v>
      </c>
      <c r="G40" s="77">
        <v>4897.5</v>
      </c>
      <c r="H40" s="78">
        <v>0</v>
      </c>
      <c r="I40" s="79">
        <f t="shared" si="4"/>
        <v>4897.5</v>
      </c>
      <c r="J40" s="74">
        <v>4847.5</v>
      </c>
      <c r="K40" s="76">
        <v>0</v>
      </c>
      <c r="L40" s="80">
        <v>0</v>
      </c>
      <c r="M40" s="183"/>
      <c r="N40" s="203"/>
      <c r="O40" s="203"/>
    </row>
    <row r="41" spans="1:15" ht="12.75">
      <c r="A41" s="169">
        <v>2019</v>
      </c>
      <c r="B41" s="81">
        <v>325</v>
      </c>
      <c r="C41" s="212" t="s">
        <v>10</v>
      </c>
      <c r="D41" s="37">
        <v>50</v>
      </c>
      <c r="E41" s="26">
        <v>0</v>
      </c>
      <c r="F41" s="21">
        <f t="shared" si="5"/>
        <v>50</v>
      </c>
      <c r="G41" s="72">
        <v>9237.9</v>
      </c>
      <c r="H41" s="22">
        <v>0</v>
      </c>
      <c r="I41" s="27">
        <f t="shared" si="4"/>
        <v>9237.9</v>
      </c>
      <c r="J41" s="37">
        <v>9187.9</v>
      </c>
      <c r="K41" s="21">
        <v>0</v>
      </c>
      <c r="L41" s="63">
        <v>0</v>
      </c>
      <c r="M41" s="183"/>
      <c r="N41" s="203"/>
      <c r="O41" s="203"/>
    </row>
    <row r="42" spans="1:15" ht="13.5" thickBot="1">
      <c r="A42" s="73">
        <v>2020</v>
      </c>
      <c r="B42" s="82"/>
      <c r="C42" s="213"/>
      <c r="D42" s="74">
        <v>50</v>
      </c>
      <c r="E42" s="75">
        <v>0</v>
      </c>
      <c r="F42" s="76">
        <f t="shared" si="5"/>
        <v>50</v>
      </c>
      <c r="G42" s="77">
        <v>9261.8</v>
      </c>
      <c r="H42" s="78">
        <v>0</v>
      </c>
      <c r="I42" s="79">
        <f t="shared" si="4"/>
        <v>9261.8</v>
      </c>
      <c r="J42" s="74">
        <v>9211.8</v>
      </c>
      <c r="K42" s="76">
        <v>0</v>
      </c>
      <c r="L42" s="80">
        <v>0</v>
      </c>
      <c r="M42" s="183"/>
      <c r="N42" s="203"/>
      <c r="O42" s="203"/>
    </row>
    <row r="43" spans="1:15" ht="12.75">
      <c r="A43" s="169">
        <v>2019</v>
      </c>
      <c r="B43" s="81">
        <v>455</v>
      </c>
      <c r="C43" s="212" t="s">
        <v>65</v>
      </c>
      <c r="D43" s="37">
        <v>560.4</v>
      </c>
      <c r="E43" s="26">
        <v>95</v>
      </c>
      <c r="F43" s="21">
        <f t="shared" si="5"/>
        <v>655.4</v>
      </c>
      <c r="G43" s="72">
        <v>35774.456</v>
      </c>
      <c r="H43" s="22">
        <v>71</v>
      </c>
      <c r="I43" s="27">
        <f t="shared" si="4"/>
        <v>35845.456</v>
      </c>
      <c r="J43" s="37">
        <v>35214.056</v>
      </c>
      <c r="K43" s="21">
        <v>24</v>
      </c>
      <c r="L43" s="63">
        <v>0</v>
      </c>
      <c r="M43" s="183"/>
      <c r="N43" s="203"/>
      <c r="O43" s="203"/>
    </row>
    <row r="44" spans="1:15" ht="13.5" thickBot="1">
      <c r="A44" s="73">
        <v>2020</v>
      </c>
      <c r="B44" s="82"/>
      <c r="C44" s="213"/>
      <c r="D44" s="74">
        <v>560.4</v>
      </c>
      <c r="E44" s="75">
        <v>95</v>
      </c>
      <c r="F44" s="76">
        <f t="shared" si="5"/>
        <v>655.4</v>
      </c>
      <c r="G44" s="77">
        <v>35880.812</v>
      </c>
      <c r="H44" s="78">
        <v>71</v>
      </c>
      <c r="I44" s="79">
        <f t="shared" si="4"/>
        <v>35951.812</v>
      </c>
      <c r="J44" s="74">
        <v>35320.412</v>
      </c>
      <c r="K44" s="76">
        <v>24</v>
      </c>
      <c r="L44" s="80">
        <v>0</v>
      </c>
      <c r="M44" s="183"/>
      <c r="N44" s="203"/>
      <c r="O44" s="203"/>
    </row>
    <row r="45" spans="1:15" ht="12.75">
      <c r="A45" s="169">
        <v>2019</v>
      </c>
      <c r="B45" s="81">
        <v>322</v>
      </c>
      <c r="C45" s="212" t="s">
        <v>11</v>
      </c>
      <c r="D45" s="37">
        <v>315</v>
      </c>
      <c r="E45" s="26">
        <v>70</v>
      </c>
      <c r="F45" s="21">
        <f t="shared" si="5"/>
        <v>385</v>
      </c>
      <c r="G45" s="72">
        <v>18132.2</v>
      </c>
      <c r="H45" s="22">
        <v>29.3</v>
      </c>
      <c r="I45" s="27">
        <f t="shared" si="4"/>
        <v>18161.5</v>
      </c>
      <c r="J45" s="37">
        <v>17817.2</v>
      </c>
      <c r="K45" s="21">
        <v>40.7</v>
      </c>
      <c r="L45" s="63">
        <v>0</v>
      </c>
      <c r="M45" s="183"/>
      <c r="N45" s="203"/>
      <c r="O45" s="203"/>
    </row>
    <row r="46" spans="1:15" ht="13.5" thickBot="1">
      <c r="A46" s="73">
        <v>2020</v>
      </c>
      <c r="B46" s="82"/>
      <c r="C46" s="213"/>
      <c r="D46" s="74">
        <v>325</v>
      </c>
      <c r="E46" s="75">
        <v>70</v>
      </c>
      <c r="F46" s="76">
        <f t="shared" si="5"/>
        <v>395</v>
      </c>
      <c r="G46" s="77">
        <v>18210.6</v>
      </c>
      <c r="H46" s="78">
        <v>29.3</v>
      </c>
      <c r="I46" s="79">
        <f t="shared" si="4"/>
        <v>18239.899999999998</v>
      </c>
      <c r="J46" s="74">
        <v>17885.6</v>
      </c>
      <c r="K46" s="76">
        <v>40.7</v>
      </c>
      <c r="L46" s="80">
        <v>0</v>
      </c>
      <c r="M46" s="183"/>
      <c r="N46" s="203"/>
      <c r="O46" s="203"/>
    </row>
    <row r="47" spans="1:15" ht="12.75">
      <c r="A47" s="169">
        <v>2019</v>
      </c>
      <c r="B47" s="81">
        <v>332</v>
      </c>
      <c r="C47" s="212" t="s">
        <v>12</v>
      </c>
      <c r="D47" s="37">
        <v>9837.4</v>
      </c>
      <c r="E47" s="26">
        <v>900</v>
      </c>
      <c r="F47" s="21">
        <f t="shared" si="5"/>
        <v>10737.4</v>
      </c>
      <c r="G47" s="72">
        <v>36654.4</v>
      </c>
      <c r="H47" s="22">
        <v>621.1</v>
      </c>
      <c r="I47" s="27">
        <f t="shared" si="4"/>
        <v>37275.5</v>
      </c>
      <c r="J47" s="37">
        <v>26817</v>
      </c>
      <c r="K47" s="21">
        <v>278.9</v>
      </c>
      <c r="L47" s="63">
        <v>0</v>
      </c>
      <c r="M47" s="186"/>
      <c r="N47" s="203"/>
      <c r="O47" s="203"/>
    </row>
    <row r="48" spans="1:15" ht="13.5" thickBot="1">
      <c r="A48" s="73">
        <v>2020</v>
      </c>
      <c r="B48" s="82"/>
      <c r="C48" s="213"/>
      <c r="D48" s="74">
        <v>9837.4</v>
      </c>
      <c r="E48" s="75">
        <v>900</v>
      </c>
      <c r="F48" s="76">
        <f t="shared" si="5"/>
        <v>10737.4</v>
      </c>
      <c r="G48" s="77">
        <v>36736.8</v>
      </c>
      <c r="H48" s="78">
        <v>621.1</v>
      </c>
      <c r="I48" s="79">
        <f t="shared" si="4"/>
        <v>37357.9</v>
      </c>
      <c r="J48" s="74">
        <v>26899.4</v>
      </c>
      <c r="K48" s="76">
        <v>278.9</v>
      </c>
      <c r="L48" s="80">
        <v>0</v>
      </c>
      <c r="M48" s="186"/>
      <c r="N48" s="203"/>
      <c r="O48" s="203"/>
    </row>
    <row r="49" spans="1:15" ht="12.75">
      <c r="A49" s="169">
        <v>2019</v>
      </c>
      <c r="B49" s="81">
        <v>335</v>
      </c>
      <c r="C49" s="212" t="s">
        <v>13</v>
      </c>
      <c r="D49" s="37">
        <v>8450</v>
      </c>
      <c r="E49" s="26">
        <v>5340</v>
      </c>
      <c r="F49" s="21">
        <f t="shared" si="5"/>
        <v>13790</v>
      </c>
      <c r="G49" s="72">
        <v>17681.8</v>
      </c>
      <c r="H49" s="22">
        <v>5221</v>
      </c>
      <c r="I49" s="27">
        <f t="shared" si="4"/>
        <v>22902.8</v>
      </c>
      <c r="J49" s="37">
        <v>9231.8</v>
      </c>
      <c r="K49" s="21">
        <v>119</v>
      </c>
      <c r="L49" s="63">
        <v>0</v>
      </c>
      <c r="M49" s="183"/>
      <c r="N49" s="203"/>
      <c r="O49" s="203"/>
    </row>
    <row r="50" spans="1:15" ht="13.5" thickBot="1">
      <c r="A50" s="73">
        <v>2020</v>
      </c>
      <c r="B50" s="82"/>
      <c r="C50" s="213"/>
      <c r="D50" s="74">
        <v>8500</v>
      </c>
      <c r="E50" s="75">
        <v>5340</v>
      </c>
      <c r="F50" s="76">
        <f t="shared" si="5"/>
        <v>13840</v>
      </c>
      <c r="G50" s="77">
        <v>17782.6</v>
      </c>
      <c r="H50" s="78">
        <v>5210</v>
      </c>
      <c r="I50" s="79">
        <f t="shared" si="4"/>
        <v>22992.6</v>
      </c>
      <c r="J50" s="74">
        <v>9282.6</v>
      </c>
      <c r="K50" s="76">
        <v>130</v>
      </c>
      <c r="L50" s="80">
        <v>0</v>
      </c>
      <c r="M50" s="183"/>
      <c r="N50" s="203"/>
      <c r="O50" s="203"/>
    </row>
    <row r="51" spans="1:15" ht="12.75">
      <c r="A51" s="169">
        <v>2019</v>
      </c>
      <c r="B51" s="81">
        <v>352</v>
      </c>
      <c r="C51" s="212" t="s">
        <v>56</v>
      </c>
      <c r="D51" s="37">
        <v>6970</v>
      </c>
      <c r="E51" s="26">
        <v>0</v>
      </c>
      <c r="F51" s="21">
        <f t="shared" si="5"/>
        <v>6970</v>
      </c>
      <c r="G51" s="72">
        <v>12634</v>
      </c>
      <c r="H51" s="22">
        <v>0</v>
      </c>
      <c r="I51" s="27">
        <f t="shared" si="4"/>
        <v>12634</v>
      </c>
      <c r="J51" s="37">
        <v>5664</v>
      </c>
      <c r="K51" s="21">
        <v>0</v>
      </c>
      <c r="L51" s="63">
        <v>0</v>
      </c>
      <c r="M51" s="183"/>
      <c r="N51" s="203"/>
      <c r="O51" s="203"/>
    </row>
    <row r="52" spans="1:15" ht="13.5" thickBot="1">
      <c r="A52" s="85">
        <v>2020</v>
      </c>
      <c r="B52" s="102"/>
      <c r="C52" s="214"/>
      <c r="D52" s="36">
        <v>6800</v>
      </c>
      <c r="E52" s="103">
        <v>0</v>
      </c>
      <c r="F52" s="23">
        <f t="shared" si="5"/>
        <v>6800</v>
      </c>
      <c r="G52" s="104">
        <v>12548</v>
      </c>
      <c r="H52" s="29">
        <v>0</v>
      </c>
      <c r="I52" s="105">
        <f t="shared" si="4"/>
        <v>12548</v>
      </c>
      <c r="J52" s="36">
        <v>5748</v>
      </c>
      <c r="K52" s="23">
        <v>0</v>
      </c>
      <c r="L52" s="93">
        <v>0</v>
      </c>
      <c r="M52" s="183"/>
      <c r="N52" s="203"/>
      <c r="O52" s="203"/>
    </row>
    <row r="53" spans="1:15" ht="13.5" thickTop="1">
      <c r="A53" s="170">
        <v>2019</v>
      </c>
      <c r="B53" s="106">
        <v>390</v>
      </c>
      <c r="C53" s="207" t="s">
        <v>14</v>
      </c>
      <c r="D53" s="107">
        <v>1140</v>
      </c>
      <c r="E53" s="108">
        <v>0</v>
      </c>
      <c r="F53" s="109">
        <f aca="true" t="shared" si="6" ref="F53:F84">D53+E53</f>
        <v>1140</v>
      </c>
      <c r="G53" s="110">
        <v>22186.2</v>
      </c>
      <c r="H53" s="111">
        <v>0</v>
      </c>
      <c r="I53" s="112">
        <f aca="true" t="shared" si="7" ref="I53:I84">G53+H53</f>
        <v>22186.2</v>
      </c>
      <c r="J53" s="107">
        <v>21046.2</v>
      </c>
      <c r="K53" s="109">
        <v>0</v>
      </c>
      <c r="L53" s="113">
        <v>0</v>
      </c>
      <c r="M53" s="183"/>
      <c r="N53" s="203"/>
      <c r="O53" s="203"/>
    </row>
    <row r="54" spans="1:15" ht="13.5" thickBot="1">
      <c r="A54" s="125">
        <v>2020</v>
      </c>
      <c r="B54" s="123"/>
      <c r="C54" s="215"/>
      <c r="D54" s="36">
        <v>1210</v>
      </c>
      <c r="E54" s="103">
        <v>0</v>
      </c>
      <c r="F54" s="23">
        <f t="shared" si="6"/>
        <v>1210</v>
      </c>
      <c r="G54" s="104">
        <v>22317.2</v>
      </c>
      <c r="H54" s="29">
        <v>0</v>
      </c>
      <c r="I54" s="105">
        <f t="shared" si="7"/>
        <v>22317.2</v>
      </c>
      <c r="J54" s="36">
        <v>21107.2</v>
      </c>
      <c r="K54" s="23">
        <v>0</v>
      </c>
      <c r="L54" s="124">
        <v>0</v>
      </c>
      <c r="M54" s="183"/>
      <c r="N54" s="203"/>
      <c r="O54" s="203"/>
    </row>
    <row r="55" spans="1:15" ht="12.75">
      <c r="A55" s="171">
        <v>2019</v>
      </c>
      <c r="B55" s="126">
        <v>391</v>
      </c>
      <c r="C55" s="205" t="s">
        <v>64</v>
      </c>
      <c r="D55" s="37">
        <v>9100</v>
      </c>
      <c r="E55" s="26">
        <v>10000</v>
      </c>
      <c r="F55" s="21">
        <f t="shared" si="6"/>
        <v>19100</v>
      </c>
      <c r="G55" s="72">
        <v>52104.193</v>
      </c>
      <c r="H55" s="22">
        <v>9807.392</v>
      </c>
      <c r="I55" s="27">
        <f t="shared" si="7"/>
        <v>61911.585</v>
      </c>
      <c r="J55" s="37">
        <v>43004.193</v>
      </c>
      <c r="K55" s="21">
        <v>192.608</v>
      </c>
      <c r="L55" s="63">
        <v>0</v>
      </c>
      <c r="M55" s="183"/>
      <c r="N55" s="203"/>
      <c r="O55" s="203"/>
    </row>
    <row r="56" spans="1:15" ht="13.5" thickBot="1">
      <c r="A56" s="127">
        <v>2020</v>
      </c>
      <c r="B56" s="128"/>
      <c r="C56" s="216"/>
      <c r="D56" s="74">
        <v>9200</v>
      </c>
      <c r="E56" s="75">
        <v>10000</v>
      </c>
      <c r="F56" s="76">
        <f t="shared" si="6"/>
        <v>19200</v>
      </c>
      <c r="G56" s="77">
        <v>52395.327</v>
      </c>
      <c r="H56" s="78">
        <v>9767.392</v>
      </c>
      <c r="I56" s="79">
        <f t="shared" si="7"/>
        <v>62162.719</v>
      </c>
      <c r="J56" s="74">
        <v>43195.327</v>
      </c>
      <c r="K56" s="76">
        <v>232.608</v>
      </c>
      <c r="L56" s="80">
        <v>0</v>
      </c>
      <c r="M56" s="183"/>
      <c r="N56" s="203"/>
      <c r="O56" s="203"/>
    </row>
    <row r="57" spans="1:15" ht="12.75">
      <c r="A57" s="172">
        <v>2019</v>
      </c>
      <c r="B57" s="123">
        <v>392</v>
      </c>
      <c r="C57" s="206" t="s">
        <v>15</v>
      </c>
      <c r="D57" s="30">
        <v>3790</v>
      </c>
      <c r="E57" s="25">
        <v>700</v>
      </c>
      <c r="F57" s="15">
        <f t="shared" si="6"/>
        <v>4490</v>
      </c>
      <c r="G57" s="43">
        <v>33392.1</v>
      </c>
      <c r="H57" s="16">
        <v>500</v>
      </c>
      <c r="I57" s="17">
        <f t="shared" si="7"/>
        <v>33892.1</v>
      </c>
      <c r="J57" s="30">
        <v>29602.1</v>
      </c>
      <c r="K57" s="15">
        <v>200</v>
      </c>
      <c r="L57" s="84">
        <v>0</v>
      </c>
      <c r="M57" s="183"/>
      <c r="N57" s="203"/>
      <c r="O57" s="203"/>
    </row>
    <row r="58" spans="1:15" ht="13.5" thickBot="1">
      <c r="A58" s="118">
        <v>2020</v>
      </c>
      <c r="B58" s="143"/>
      <c r="C58" s="215"/>
      <c r="D58" s="36">
        <v>3790</v>
      </c>
      <c r="E58" s="103">
        <v>700</v>
      </c>
      <c r="F58" s="23">
        <f t="shared" si="6"/>
        <v>4490</v>
      </c>
      <c r="G58" s="104">
        <v>33454.1</v>
      </c>
      <c r="H58" s="29">
        <v>500</v>
      </c>
      <c r="I58" s="105">
        <f t="shared" si="7"/>
        <v>33954.1</v>
      </c>
      <c r="J58" s="36">
        <v>29664.1</v>
      </c>
      <c r="K58" s="23">
        <v>200</v>
      </c>
      <c r="L58" s="93">
        <v>0</v>
      </c>
      <c r="M58" s="183"/>
      <c r="N58" s="203"/>
      <c r="O58" s="203"/>
    </row>
    <row r="59" spans="1:15" ht="12.75">
      <c r="A59" s="171">
        <v>2019</v>
      </c>
      <c r="B59" s="129">
        <v>393</v>
      </c>
      <c r="C59" s="205" t="s">
        <v>16</v>
      </c>
      <c r="D59" s="37">
        <v>424.5</v>
      </c>
      <c r="E59" s="26">
        <v>80</v>
      </c>
      <c r="F59" s="21">
        <f t="shared" si="6"/>
        <v>504.5</v>
      </c>
      <c r="G59" s="72">
        <v>16432.5</v>
      </c>
      <c r="H59" s="22">
        <v>57.5</v>
      </c>
      <c r="I59" s="27">
        <f t="shared" si="7"/>
        <v>16490</v>
      </c>
      <c r="J59" s="37">
        <v>16008</v>
      </c>
      <c r="K59" s="21">
        <v>22.5</v>
      </c>
      <c r="L59" s="63">
        <v>0</v>
      </c>
      <c r="M59" s="183"/>
      <c r="N59" s="203"/>
      <c r="O59" s="203"/>
    </row>
    <row r="60" spans="1:15" ht="13.5" thickBot="1">
      <c r="A60" s="127">
        <v>2020</v>
      </c>
      <c r="B60" s="143"/>
      <c r="C60" s="216"/>
      <c r="D60" s="95">
        <v>324.5</v>
      </c>
      <c r="E60" s="122">
        <v>80</v>
      </c>
      <c r="F60" s="76">
        <f t="shared" si="6"/>
        <v>404.5</v>
      </c>
      <c r="G60" s="77">
        <v>16372.4</v>
      </c>
      <c r="H60" s="78">
        <v>57.5</v>
      </c>
      <c r="I60" s="79">
        <f t="shared" si="7"/>
        <v>16429.9</v>
      </c>
      <c r="J60" s="74">
        <v>16047.9</v>
      </c>
      <c r="K60" s="76">
        <v>22.5</v>
      </c>
      <c r="L60" s="80">
        <v>0</v>
      </c>
      <c r="M60" s="183"/>
      <c r="N60" s="203"/>
      <c r="O60" s="203"/>
    </row>
    <row r="61" spans="1:15" ht="12.75">
      <c r="A61" s="172">
        <v>2019</v>
      </c>
      <c r="B61" s="123">
        <v>395</v>
      </c>
      <c r="C61" s="206" t="s">
        <v>17</v>
      </c>
      <c r="D61" s="37">
        <v>2379.477</v>
      </c>
      <c r="E61" s="26">
        <v>450</v>
      </c>
      <c r="F61" s="21">
        <f>D61+E61</f>
        <v>2829.477</v>
      </c>
      <c r="G61" s="72">
        <v>18141.766</v>
      </c>
      <c r="H61" s="22">
        <v>376.8</v>
      </c>
      <c r="I61" s="27">
        <f>G61+H61</f>
        <v>18518.566</v>
      </c>
      <c r="J61" s="37">
        <v>15762.289</v>
      </c>
      <c r="K61" s="21">
        <v>73.2</v>
      </c>
      <c r="L61" s="63">
        <v>0</v>
      </c>
      <c r="M61" s="183"/>
      <c r="N61" s="203"/>
      <c r="O61" s="203"/>
    </row>
    <row r="62" spans="1:15" ht="13.5" thickBot="1">
      <c r="A62" s="118">
        <v>2020</v>
      </c>
      <c r="B62" s="143"/>
      <c r="C62" s="215"/>
      <c r="D62" s="95">
        <v>2293.987</v>
      </c>
      <c r="E62" s="122">
        <v>805</v>
      </c>
      <c r="F62" s="76">
        <f>D62+E62</f>
        <v>3098.987</v>
      </c>
      <c r="G62" s="77">
        <v>18110.64</v>
      </c>
      <c r="H62" s="78">
        <v>691.3</v>
      </c>
      <c r="I62" s="79">
        <f>G62+H62</f>
        <v>18801.94</v>
      </c>
      <c r="J62" s="74">
        <v>15816.653</v>
      </c>
      <c r="K62" s="76">
        <v>113.7</v>
      </c>
      <c r="L62" s="80">
        <v>0</v>
      </c>
      <c r="M62" s="183"/>
      <c r="N62" s="203"/>
      <c r="O62" s="203"/>
    </row>
    <row r="63" spans="1:15" ht="12.75">
      <c r="A63" s="171">
        <v>2019</v>
      </c>
      <c r="B63" s="129">
        <v>397</v>
      </c>
      <c r="C63" s="205" t="s">
        <v>18</v>
      </c>
      <c r="D63" s="37">
        <v>1892.8</v>
      </c>
      <c r="E63" s="26">
        <v>1167</v>
      </c>
      <c r="F63" s="21">
        <f t="shared" si="6"/>
        <v>3059.8</v>
      </c>
      <c r="G63" s="72">
        <v>17099.4</v>
      </c>
      <c r="H63" s="22">
        <v>1134.4</v>
      </c>
      <c r="I63" s="27">
        <f t="shared" si="7"/>
        <v>18233.800000000003</v>
      </c>
      <c r="J63" s="37">
        <v>15206.6</v>
      </c>
      <c r="K63" s="21">
        <v>32.6</v>
      </c>
      <c r="L63" s="63">
        <v>0</v>
      </c>
      <c r="M63" s="183"/>
      <c r="N63" s="203"/>
      <c r="O63" s="203"/>
    </row>
    <row r="64" spans="1:15" ht="13.5" thickBot="1">
      <c r="A64" s="127">
        <v>2020</v>
      </c>
      <c r="B64" s="143"/>
      <c r="C64" s="216"/>
      <c r="D64" s="95">
        <v>1960.8</v>
      </c>
      <c r="E64" s="122">
        <v>1170</v>
      </c>
      <c r="F64" s="76">
        <f t="shared" si="6"/>
        <v>3130.8</v>
      </c>
      <c r="G64" s="77">
        <v>17222.3</v>
      </c>
      <c r="H64" s="78">
        <v>1134.3</v>
      </c>
      <c r="I64" s="79">
        <f t="shared" si="7"/>
        <v>18356.6</v>
      </c>
      <c r="J64" s="74">
        <v>15261.5</v>
      </c>
      <c r="K64" s="76">
        <v>35.7</v>
      </c>
      <c r="L64" s="80">
        <v>0</v>
      </c>
      <c r="M64" s="183"/>
      <c r="N64" s="203"/>
      <c r="O64" s="203"/>
    </row>
    <row r="65" spans="1:15" ht="12.75">
      <c r="A65" s="172">
        <v>2019</v>
      </c>
      <c r="B65" s="123">
        <v>399</v>
      </c>
      <c r="C65" s="206" t="s">
        <v>19</v>
      </c>
      <c r="D65" s="30">
        <v>1412.1</v>
      </c>
      <c r="E65" s="25">
        <v>15</v>
      </c>
      <c r="F65" s="15">
        <f t="shared" si="6"/>
        <v>1427.1</v>
      </c>
      <c r="G65" s="43">
        <v>21202.714</v>
      </c>
      <c r="H65" s="16">
        <v>7.3</v>
      </c>
      <c r="I65" s="17">
        <f t="shared" si="7"/>
        <v>21210.014</v>
      </c>
      <c r="J65" s="30">
        <v>19790.614</v>
      </c>
      <c r="K65" s="15">
        <v>7.7</v>
      </c>
      <c r="L65" s="84">
        <v>0</v>
      </c>
      <c r="M65" s="183"/>
      <c r="N65" s="203"/>
      <c r="O65" s="203"/>
    </row>
    <row r="66" spans="1:15" ht="13.5" thickBot="1">
      <c r="A66" s="118">
        <v>2020</v>
      </c>
      <c r="B66" s="143"/>
      <c r="C66" s="215"/>
      <c r="D66" s="35">
        <v>1417.1</v>
      </c>
      <c r="E66" s="42">
        <v>12</v>
      </c>
      <c r="F66" s="23">
        <f t="shared" si="6"/>
        <v>1429.1</v>
      </c>
      <c r="G66" s="104">
        <v>21270.648</v>
      </c>
      <c r="H66" s="29">
        <v>5.9</v>
      </c>
      <c r="I66" s="105">
        <f t="shared" si="7"/>
        <v>21276.548000000003</v>
      </c>
      <c r="J66" s="36">
        <v>19853.548</v>
      </c>
      <c r="K66" s="23">
        <v>6.1</v>
      </c>
      <c r="L66" s="93">
        <v>0</v>
      </c>
      <c r="M66" s="183"/>
      <c r="N66" s="203"/>
      <c r="O66" s="203"/>
    </row>
    <row r="67" spans="1:15" ht="12.75">
      <c r="A67" s="171">
        <v>2019</v>
      </c>
      <c r="B67" s="129">
        <v>450</v>
      </c>
      <c r="C67" s="205" t="s">
        <v>20</v>
      </c>
      <c r="D67" s="37">
        <v>1215</v>
      </c>
      <c r="E67" s="26">
        <v>870</v>
      </c>
      <c r="F67" s="21">
        <f t="shared" si="6"/>
        <v>2085</v>
      </c>
      <c r="G67" s="72">
        <v>17379.8</v>
      </c>
      <c r="H67" s="22">
        <v>692.4</v>
      </c>
      <c r="I67" s="27">
        <f t="shared" si="7"/>
        <v>18072.2</v>
      </c>
      <c r="J67" s="37">
        <v>16164.8</v>
      </c>
      <c r="K67" s="21">
        <v>177.6</v>
      </c>
      <c r="L67" s="63">
        <v>0</v>
      </c>
      <c r="M67" s="183"/>
      <c r="N67" s="203"/>
      <c r="O67" s="203"/>
    </row>
    <row r="68" spans="1:15" ht="13.5" thickBot="1">
      <c r="A68" s="127">
        <v>2020</v>
      </c>
      <c r="B68" s="143"/>
      <c r="C68" s="216"/>
      <c r="D68" s="95">
        <v>1215</v>
      </c>
      <c r="E68" s="122">
        <v>870</v>
      </c>
      <c r="F68" s="76">
        <f t="shared" si="6"/>
        <v>2085</v>
      </c>
      <c r="G68" s="77">
        <v>17453.2</v>
      </c>
      <c r="H68" s="78">
        <v>692.4</v>
      </c>
      <c r="I68" s="79">
        <f t="shared" si="7"/>
        <v>18145.600000000002</v>
      </c>
      <c r="J68" s="74">
        <v>16238.2</v>
      </c>
      <c r="K68" s="76">
        <v>177.6</v>
      </c>
      <c r="L68" s="80">
        <v>0</v>
      </c>
      <c r="M68" s="183"/>
      <c r="N68" s="203"/>
      <c r="O68" s="203"/>
    </row>
    <row r="69" spans="1:15" ht="12.75">
      <c r="A69" s="172">
        <v>2019</v>
      </c>
      <c r="B69" s="123">
        <v>400</v>
      </c>
      <c r="C69" s="206" t="s">
        <v>21</v>
      </c>
      <c r="D69" s="30">
        <v>3484.9</v>
      </c>
      <c r="E69" s="25">
        <v>517</v>
      </c>
      <c r="F69" s="15">
        <f t="shared" si="6"/>
        <v>4001.9</v>
      </c>
      <c r="G69" s="43">
        <v>28479.8</v>
      </c>
      <c r="H69" s="16">
        <v>467</v>
      </c>
      <c r="I69" s="17">
        <f t="shared" si="7"/>
        <v>28946.8</v>
      </c>
      <c r="J69" s="30">
        <v>24994.9</v>
      </c>
      <c r="K69" s="15">
        <v>50</v>
      </c>
      <c r="L69" s="84">
        <v>0</v>
      </c>
      <c r="M69" s="183"/>
      <c r="N69" s="203"/>
      <c r="O69" s="203"/>
    </row>
    <row r="70" spans="1:15" ht="13.5" thickBot="1">
      <c r="A70" s="118">
        <v>2020</v>
      </c>
      <c r="B70" s="143"/>
      <c r="C70" s="215"/>
      <c r="D70" s="35">
        <v>3484.9</v>
      </c>
      <c r="E70" s="42">
        <v>517</v>
      </c>
      <c r="F70" s="23">
        <f t="shared" si="6"/>
        <v>4001.9</v>
      </c>
      <c r="G70" s="104">
        <v>28552.3</v>
      </c>
      <c r="H70" s="29">
        <v>467</v>
      </c>
      <c r="I70" s="105">
        <f t="shared" si="7"/>
        <v>29019.3</v>
      </c>
      <c r="J70" s="36">
        <v>25067.4</v>
      </c>
      <c r="K70" s="23">
        <v>50</v>
      </c>
      <c r="L70" s="93">
        <v>0</v>
      </c>
      <c r="M70" s="183"/>
      <c r="N70" s="203"/>
      <c r="O70" s="203"/>
    </row>
    <row r="71" spans="1:15" ht="12.75">
      <c r="A71" s="171">
        <v>2019</v>
      </c>
      <c r="B71" s="129">
        <v>394</v>
      </c>
      <c r="C71" s="205" t="s">
        <v>22</v>
      </c>
      <c r="D71" s="37">
        <v>5036</v>
      </c>
      <c r="E71" s="37">
        <v>2516</v>
      </c>
      <c r="F71" s="21">
        <f t="shared" si="6"/>
        <v>7552</v>
      </c>
      <c r="G71" s="46">
        <v>44979.3</v>
      </c>
      <c r="H71" s="22">
        <v>2363</v>
      </c>
      <c r="I71" s="27">
        <f t="shared" si="7"/>
        <v>47342.3</v>
      </c>
      <c r="J71" s="37">
        <v>39943.3</v>
      </c>
      <c r="K71" s="21">
        <v>153</v>
      </c>
      <c r="L71" s="63">
        <v>0</v>
      </c>
      <c r="M71" s="183"/>
      <c r="N71" s="203"/>
      <c r="O71" s="203"/>
    </row>
    <row r="72" spans="1:15" ht="13.5" thickBot="1">
      <c r="A72" s="127">
        <v>2020</v>
      </c>
      <c r="B72" s="143"/>
      <c r="C72" s="216"/>
      <c r="D72" s="95">
        <v>5044</v>
      </c>
      <c r="E72" s="74">
        <v>2516</v>
      </c>
      <c r="F72" s="76">
        <f t="shared" si="6"/>
        <v>7560</v>
      </c>
      <c r="G72" s="77">
        <v>44960.3</v>
      </c>
      <c r="H72" s="78">
        <v>2363</v>
      </c>
      <c r="I72" s="79">
        <f t="shared" si="7"/>
        <v>47323.3</v>
      </c>
      <c r="J72" s="74">
        <v>39916.3</v>
      </c>
      <c r="K72" s="76">
        <v>153</v>
      </c>
      <c r="L72" s="80">
        <v>0</v>
      </c>
      <c r="M72" s="183"/>
      <c r="N72" s="203"/>
      <c r="O72" s="203"/>
    </row>
    <row r="73" spans="1:15" ht="12.75">
      <c r="A73" s="172">
        <v>2019</v>
      </c>
      <c r="B73" s="123">
        <v>401</v>
      </c>
      <c r="C73" s="206" t="s">
        <v>72</v>
      </c>
      <c r="D73" s="30">
        <v>2771.4</v>
      </c>
      <c r="E73" s="30">
        <v>0</v>
      </c>
      <c r="F73" s="15">
        <f t="shared" si="6"/>
        <v>2771.4</v>
      </c>
      <c r="G73" s="44">
        <v>27907.4</v>
      </c>
      <c r="H73" s="16">
        <v>0</v>
      </c>
      <c r="I73" s="17">
        <f t="shared" si="7"/>
        <v>27907.4</v>
      </c>
      <c r="J73" s="30">
        <v>25136</v>
      </c>
      <c r="K73" s="15">
        <v>0</v>
      </c>
      <c r="L73" s="84">
        <v>0</v>
      </c>
      <c r="M73" s="183"/>
      <c r="N73" s="203"/>
      <c r="O73" s="203"/>
    </row>
    <row r="74" spans="1:15" ht="13.5" thickBot="1">
      <c r="A74" s="118">
        <v>2020</v>
      </c>
      <c r="B74" s="143"/>
      <c r="C74" s="215"/>
      <c r="D74" s="35">
        <v>2701</v>
      </c>
      <c r="E74" s="36">
        <v>0</v>
      </c>
      <c r="F74" s="23">
        <f t="shared" si="6"/>
        <v>2701</v>
      </c>
      <c r="G74" s="104">
        <v>27900.8</v>
      </c>
      <c r="H74" s="29">
        <v>0</v>
      </c>
      <c r="I74" s="105">
        <f t="shared" si="7"/>
        <v>27900.8</v>
      </c>
      <c r="J74" s="36">
        <v>25199.8</v>
      </c>
      <c r="K74" s="23">
        <v>0</v>
      </c>
      <c r="L74" s="93">
        <v>0</v>
      </c>
      <c r="M74" s="183"/>
      <c r="N74" s="203"/>
      <c r="O74" s="203"/>
    </row>
    <row r="75" spans="1:15" ht="12.75">
      <c r="A75" s="171">
        <v>2019</v>
      </c>
      <c r="B75" s="129">
        <v>452</v>
      </c>
      <c r="C75" s="205" t="s">
        <v>66</v>
      </c>
      <c r="D75" s="130">
        <v>18</v>
      </c>
      <c r="E75" s="130">
        <v>0</v>
      </c>
      <c r="F75" s="131">
        <f t="shared" si="6"/>
        <v>18</v>
      </c>
      <c r="G75" s="132">
        <v>14947.9</v>
      </c>
      <c r="H75" s="133">
        <v>0</v>
      </c>
      <c r="I75" s="101">
        <f t="shared" si="7"/>
        <v>14947.9</v>
      </c>
      <c r="J75" s="130">
        <v>14929.9</v>
      </c>
      <c r="K75" s="131">
        <v>0</v>
      </c>
      <c r="L75" s="134">
        <v>0</v>
      </c>
      <c r="M75" s="183"/>
      <c r="N75" s="203"/>
      <c r="O75" s="203"/>
    </row>
    <row r="76" spans="1:15" ht="13.5" thickBot="1">
      <c r="A76" s="135">
        <v>2020</v>
      </c>
      <c r="B76" s="136"/>
      <c r="C76" s="217"/>
      <c r="D76" s="137">
        <v>18</v>
      </c>
      <c r="E76" s="137">
        <v>0</v>
      </c>
      <c r="F76" s="138">
        <f t="shared" si="6"/>
        <v>18</v>
      </c>
      <c r="G76" s="139">
        <v>14983.4</v>
      </c>
      <c r="H76" s="140">
        <v>0</v>
      </c>
      <c r="I76" s="141">
        <f t="shared" si="7"/>
        <v>14983.4</v>
      </c>
      <c r="J76" s="137">
        <v>14965.4</v>
      </c>
      <c r="K76" s="138">
        <v>0</v>
      </c>
      <c r="L76" s="142">
        <v>0</v>
      </c>
      <c r="M76" s="183"/>
      <c r="N76" s="203"/>
      <c r="O76" s="203"/>
    </row>
    <row r="77" spans="1:15" ht="14.25" customHeight="1" thickTop="1">
      <c r="A77" s="173">
        <v>2019</v>
      </c>
      <c r="B77" s="114">
        <v>338</v>
      </c>
      <c r="C77" s="207" t="s">
        <v>23</v>
      </c>
      <c r="D77" s="107">
        <v>407</v>
      </c>
      <c r="E77" s="107">
        <v>0</v>
      </c>
      <c r="F77" s="112">
        <f t="shared" si="6"/>
        <v>407</v>
      </c>
      <c r="G77" s="115">
        <v>19360.4</v>
      </c>
      <c r="H77" s="111">
        <v>0</v>
      </c>
      <c r="I77" s="116">
        <f t="shared" si="7"/>
        <v>19360.4</v>
      </c>
      <c r="J77" s="107">
        <v>18953.4</v>
      </c>
      <c r="K77" s="109">
        <v>0</v>
      </c>
      <c r="L77" s="113">
        <v>0</v>
      </c>
      <c r="M77" s="183"/>
      <c r="N77" s="203"/>
      <c r="O77" s="203"/>
    </row>
    <row r="78" spans="1:15" ht="14.25" customHeight="1" thickBot="1">
      <c r="A78" s="73">
        <v>2020</v>
      </c>
      <c r="B78" s="88"/>
      <c r="C78" s="209"/>
      <c r="D78" s="74">
        <v>407</v>
      </c>
      <c r="E78" s="74">
        <v>0</v>
      </c>
      <c r="F78" s="17">
        <f t="shared" si="6"/>
        <v>407</v>
      </c>
      <c r="G78" s="89">
        <v>19407.6</v>
      </c>
      <c r="H78" s="78">
        <v>0</v>
      </c>
      <c r="I78" s="92">
        <f t="shared" si="7"/>
        <v>19407.6</v>
      </c>
      <c r="J78" s="74">
        <v>19000.6</v>
      </c>
      <c r="K78" s="76">
        <v>0</v>
      </c>
      <c r="L78" s="90">
        <v>0</v>
      </c>
      <c r="M78" s="183"/>
      <c r="N78" s="203"/>
      <c r="O78" s="203"/>
    </row>
    <row r="79" spans="1:15" ht="14.25" customHeight="1">
      <c r="A79" s="169">
        <v>2019</v>
      </c>
      <c r="B79" s="86">
        <v>339</v>
      </c>
      <c r="C79" s="205" t="s">
        <v>67</v>
      </c>
      <c r="D79" s="37">
        <v>600</v>
      </c>
      <c r="E79" s="37">
        <v>0</v>
      </c>
      <c r="F79" s="27">
        <f t="shared" si="6"/>
        <v>600</v>
      </c>
      <c r="G79" s="46">
        <v>19745.1</v>
      </c>
      <c r="H79" s="22">
        <v>0</v>
      </c>
      <c r="I79" s="101">
        <f t="shared" si="7"/>
        <v>19745.1</v>
      </c>
      <c r="J79" s="37">
        <v>19145.1</v>
      </c>
      <c r="K79" s="21">
        <v>0</v>
      </c>
      <c r="L79" s="63">
        <v>0</v>
      </c>
      <c r="M79" s="183"/>
      <c r="N79" s="203"/>
      <c r="O79" s="203"/>
    </row>
    <row r="80" spans="1:15" ht="14.25" customHeight="1" thickBot="1">
      <c r="A80" s="73">
        <v>2020</v>
      </c>
      <c r="B80" s="88"/>
      <c r="C80" s="209"/>
      <c r="D80" s="74">
        <v>600</v>
      </c>
      <c r="E80" s="74">
        <v>0</v>
      </c>
      <c r="F80" s="15">
        <f t="shared" si="6"/>
        <v>600</v>
      </c>
      <c r="G80" s="89">
        <v>19801.9</v>
      </c>
      <c r="H80" s="78">
        <v>0</v>
      </c>
      <c r="I80" s="92">
        <f t="shared" si="7"/>
        <v>19801.9</v>
      </c>
      <c r="J80" s="74">
        <v>19201.9</v>
      </c>
      <c r="K80" s="76">
        <v>0</v>
      </c>
      <c r="L80" s="80">
        <v>0</v>
      </c>
      <c r="M80" s="183"/>
      <c r="N80" s="203"/>
      <c r="O80" s="203"/>
    </row>
    <row r="81" spans="1:15" ht="14.25" customHeight="1">
      <c r="A81" s="169">
        <v>2019</v>
      </c>
      <c r="B81" s="86">
        <v>340</v>
      </c>
      <c r="C81" s="205" t="s">
        <v>24</v>
      </c>
      <c r="D81" s="72">
        <v>1355.4</v>
      </c>
      <c r="E81" s="37">
        <v>0</v>
      </c>
      <c r="F81" s="27">
        <f t="shared" si="6"/>
        <v>1355.4</v>
      </c>
      <c r="G81" s="46">
        <v>38410.4</v>
      </c>
      <c r="H81" s="22">
        <v>0</v>
      </c>
      <c r="I81" s="101">
        <f t="shared" si="7"/>
        <v>38410.4</v>
      </c>
      <c r="J81" s="37">
        <v>37055</v>
      </c>
      <c r="K81" s="21">
        <v>0</v>
      </c>
      <c r="L81" s="63">
        <v>0</v>
      </c>
      <c r="M81" s="183"/>
      <c r="N81" s="203"/>
      <c r="O81" s="203"/>
    </row>
    <row r="82" spans="1:15" ht="14.25" customHeight="1" thickBot="1">
      <c r="A82" s="73">
        <v>2020</v>
      </c>
      <c r="B82" s="88"/>
      <c r="C82" s="209"/>
      <c r="D82" s="74">
        <v>1320</v>
      </c>
      <c r="E82" s="74">
        <v>0</v>
      </c>
      <c r="F82" s="15">
        <f t="shared" si="6"/>
        <v>1320</v>
      </c>
      <c r="G82" s="89">
        <v>38444.9</v>
      </c>
      <c r="H82" s="78">
        <v>0</v>
      </c>
      <c r="I82" s="92">
        <f t="shared" si="7"/>
        <v>38444.9</v>
      </c>
      <c r="J82" s="74">
        <v>37124.9</v>
      </c>
      <c r="K82" s="91">
        <v>0</v>
      </c>
      <c r="L82" s="80">
        <v>0</v>
      </c>
      <c r="M82" s="183"/>
      <c r="N82" s="203"/>
      <c r="O82" s="203"/>
    </row>
    <row r="83" spans="1:15" ht="14.25" customHeight="1">
      <c r="A83" s="169">
        <v>2019</v>
      </c>
      <c r="B83" s="86">
        <v>341</v>
      </c>
      <c r="C83" s="205" t="s">
        <v>25</v>
      </c>
      <c r="D83" s="37">
        <v>150</v>
      </c>
      <c r="E83" s="37">
        <v>34.1</v>
      </c>
      <c r="F83" s="27">
        <f t="shared" si="6"/>
        <v>184.1</v>
      </c>
      <c r="G83" s="46">
        <v>16228.3</v>
      </c>
      <c r="H83" s="22">
        <v>14</v>
      </c>
      <c r="I83" s="101">
        <f t="shared" si="7"/>
        <v>16242.3</v>
      </c>
      <c r="J83" s="37">
        <v>16078.3</v>
      </c>
      <c r="K83" s="21">
        <v>20.1</v>
      </c>
      <c r="L83" s="63">
        <v>0</v>
      </c>
      <c r="M83" s="183"/>
      <c r="N83" s="203"/>
      <c r="O83" s="203"/>
    </row>
    <row r="84" spans="1:15" ht="14.25" customHeight="1" thickBot="1">
      <c r="A84" s="73">
        <v>2020</v>
      </c>
      <c r="B84" s="88"/>
      <c r="C84" s="209"/>
      <c r="D84" s="74">
        <v>150</v>
      </c>
      <c r="E84" s="74">
        <v>34.1</v>
      </c>
      <c r="F84" s="92">
        <f t="shared" si="6"/>
        <v>184.1</v>
      </c>
      <c r="G84" s="89">
        <v>16273.1</v>
      </c>
      <c r="H84" s="78">
        <v>14</v>
      </c>
      <c r="I84" s="92">
        <f t="shared" si="7"/>
        <v>16287.1</v>
      </c>
      <c r="J84" s="74">
        <v>16123.1</v>
      </c>
      <c r="K84" s="91">
        <v>20.1</v>
      </c>
      <c r="L84" s="80">
        <v>0</v>
      </c>
      <c r="M84" s="183"/>
      <c r="N84" s="203"/>
      <c r="O84" s="203"/>
    </row>
    <row r="85" spans="1:15" ht="14.25" customHeight="1">
      <c r="A85" s="174">
        <v>2019</v>
      </c>
      <c r="B85" s="85">
        <v>344</v>
      </c>
      <c r="C85" s="206" t="s">
        <v>26</v>
      </c>
      <c r="D85" s="30">
        <v>4373.4</v>
      </c>
      <c r="E85" s="30">
        <v>300</v>
      </c>
      <c r="F85" s="15">
        <f aca="true" t="shared" si="8" ref="F85:F116">D85+E85</f>
        <v>4673.4</v>
      </c>
      <c r="G85" s="44">
        <v>32714.7</v>
      </c>
      <c r="H85" s="16">
        <v>150.6</v>
      </c>
      <c r="I85" s="17">
        <f aca="true" t="shared" si="9" ref="I85:I116">G85+H85</f>
        <v>32865.3</v>
      </c>
      <c r="J85" s="30">
        <v>28341.3</v>
      </c>
      <c r="K85" s="15">
        <v>149.4</v>
      </c>
      <c r="L85" s="84">
        <v>0</v>
      </c>
      <c r="M85" s="183"/>
      <c r="N85" s="203"/>
      <c r="O85" s="203"/>
    </row>
    <row r="86" spans="1:15" ht="14.25" customHeight="1" thickBot="1">
      <c r="A86" s="28">
        <v>2020</v>
      </c>
      <c r="B86" s="87"/>
      <c r="C86" s="206"/>
      <c r="D86" s="36">
        <v>4373.4</v>
      </c>
      <c r="E86" s="36">
        <v>300</v>
      </c>
      <c r="F86" s="15">
        <f t="shared" si="8"/>
        <v>4673.4</v>
      </c>
      <c r="G86" s="45">
        <v>32787.5</v>
      </c>
      <c r="H86" s="29">
        <v>150.6</v>
      </c>
      <c r="I86" s="17">
        <f t="shared" si="9"/>
        <v>32938.1</v>
      </c>
      <c r="J86" s="36">
        <v>28414.1</v>
      </c>
      <c r="K86" s="20">
        <v>149.4</v>
      </c>
      <c r="L86" s="93">
        <v>0</v>
      </c>
      <c r="M86" s="183"/>
      <c r="N86" s="203"/>
      <c r="O86" s="203"/>
    </row>
    <row r="87" spans="1:15" ht="14.25" customHeight="1">
      <c r="A87" s="169">
        <v>2019</v>
      </c>
      <c r="B87" s="86">
        <v>447</v>
      </c>
      <c r="C87" s="205" t="s">
        <v>27</v>
      </c>
      <c r="D87" s="37">
        <v>2600</v>
      </c>
      <c r="E87" s="37">
        <v>1800</v>
      </c>
      <c r="F87" s="21">
        <f t="shared" si="8"/>
        <v>4400</v>
      </c>
      <c r="G87" s="46">
        <v>26941</v>
      </c>
      <c r="H87" s="22">
        <v>1505</v>
      </c>
      <c r="I87" s="27">
        <f t="shared" si="9"/>
        <v>28446</v>
      </c>
      <c r="J87" s="37">
        <v>24341</v>
      </c>
      <c r="K87" s="21">
        <v>295</v>
      </c>
      <c r="L87" s="63">
        <v>0</v>
      </c>
      <c r="M87" s="183"/>
      <c r="N87" s="203"/>
      <c r="O87" s="204"/>
    </row>
    <row r="88" spans="1:15" ht="14.25" customHeight="1" thickBot="1">
      <c r="A88" s="94">
        <v>2020</v>
      </c>
      <c r="B88" s="88"/>
      <c r="C88" s="209"/>
      <c r="D88" s="95">
        <v>2600</v>
      </c>
      <c r="E88" s="74">
        <v>1800</v>
      </c>
      <c r="F88" s="91">
        <f t="shared" si="8"/>
        <v>4400</v>
      </c>
      <c r="G88" s="99">
        <v>27009.6</v>
      </c>
      <c r="H88" s="100">
        <v>1505</v>
      </c>
      <c r="I88" s="92">
        <f t="shared" si="9"/>
        <v>28514.6</v>
      </c>
      <c r="J88" s="74">
        <v>24409.6</v>
      </c>
      <c r="K88" s="91">
        <v>295</v>
      </c>
      <c r="L88" s="80">
        <v>0</v>
      </c>
      <c r="M88" s="183"/>
      <c r="N88" s="203"/>
      <c r="O88" s="203"/>
    </row>
    <row r="89" spans="1:15" ht="14.25" customHeight="1">
      <c r="A89" s="174">
        <v>2019</v>
      </c>
      <c r="B89" s="85">
        <v>355</v>
      </c>
      <c r="C89" s="206" t="s">
        <v>97</v>
      </c>
      <c r="D89" s="30">
        <v>1500</v>
      </c>
      <c r="E89" s="30">
        <v>580</v>
      </c>
      <c r="F89" s="21">
        <f t="shared" si="8"/>
        <v>2080</v>
      </c>
      <c r="G89" s="46">
        <v>17622</v>
      </c>
      <c r="H89" s="22">
        <v>518.5</v>
      </c>
      <c r="I89" s="27">
        <f t="shared" si="9"/>
        <v>18140.5</v>
      </c>
      <c r="J89" s="30">
        <v>16122</v>
      </c>
      <c r="K89" s="15">
        <v>61.5</v>
      </c>
      <c r="L89" s="84">
        <v>0</v>
      </c>
      <c r="M89" s="183"/>
      <c r="N89" s="203"/>
      <c r="O89" s="203"/>
    </row>
    <row r="90" spans="1:15" ht="14.25" customHeight="1" thickBot="1">
      <c r="A90" s="28">
        <v>2020</v>
      </c>
      <c r="B90" s="87"/>
      <c r="C90" s="206"/>
      <c r="D90" s="35">
        <v>1500</v>
      </c>
      <c r="E90" s="36">
        <v>580</v>
      </c>
      <c r="F90" s="91">
        <f t="shared" si="8"/>
        <v>2080</v>
      </c>
      <c r="G90" s="99">
        <v>17674</v>
      </c>
      <c r="H90" s="100">
        <v>518.5</v>
      </c>
      <c r="I90" s="92">
        <f t="shared" si="9"/>
        <v>18192.5</v>
      </c>
      <c r="J90" s="36">
        <v>16174</v>
      </c>
      <c r="K90" s="20">
        <v>61.5</v>
      </c>
      <c r="L90" s="93">
        <v>0</v>
      </c>
      <c r="M90" s="183"/>
      <c r="N90" s="203"/>
      <c r="O90" s="203"/>
    </row>
    <row r="91" spans="1:15" ht="14.25" customHeight="1">
      <c r="A91" s="169">
        <v>2019</v>
      </c>
      <c r="B91" s="86">
        <v>357</v>
      </c>
      <c r="C91" s="205" t="s">
        <v>58</v>
      </c>
      <c r="D91" s="37">
        <v>4100</v>
      </c>
      <c r="E91" s="37">
        <v>260</v>
      </c>
      <c r="F91" s="21">
        <f t="shared" si="8"/>
        <v>4360</v>
      </c>
      <c r="G91" s="46">
        <v>41767.3</v>
      </c>
      <c r="H91" s="22">
        <v>230</v>
      </c>
      <c r="I91" s="27">
        <f t="shared" si="9"/>
        <v>41997.3</v>
      </c>
      <c r="J91" s="37">
        <v>37667.3</v>
      </c>
      <c r="K91" s="21">
        <v>30</v>
      </c>
      <c r="L91" s="63">
        <v>0</v>
      </c>
      <c r="M91" s="183"/>
      <c r="N91" s="203"/>
      <c r="O91" s="203"/>
    </row>
    <row r="92" spans="1:15" ht="14.25" customHeight="1" thickBot="1">
      <c r="A92" s="94">
        <v>2020</v>
      </c>
      <c r="B92" s="88"/>
      <c r="C92" s="209"/>
      <c r="D92" s="95">
        <v>4100</v>
      </c>
      <c r="E92" s="74">
        <v>260</v>
      </c>
      <c r="F92" s="91">
        <f t="shared" si="8"/>
        <v>4360</v>
      </c>
      <c r="G92" s="99">
        <v>41943</v>
      </c>
      <c r="H92" s="100">
        <v>230</v>
      </c>
      <c r="I92" s="92">
        <f t="shared" si="9"/>
        <v>42173</v>
      </c>
      <c r="J92" s="74">
        <v>37843</v>
      </c>
      <c r="K92" s="91">
        <v>30</v>
      </c>
      <c r="L92" s="80">
        <v>0</v>
      </c>
      <c r="M92" s="183"/>
      <c r="N92" s="203"/>
      <c r="O92" s="203"/>
    </row>
    <row r="93" spans="1:15" ht="14.25" customHeight="1">
      <c r="A93" s="174">
        <v>2019</v>
      </c>
      <c r="B93" s="85">
        <v>354</v>
      </c>
      <c r="C93" s="206" t="s">
        <v>99</v>
      </c>
      <c r="D93" s="30">
        <v>787</v>
      </c>
      <c r="E93" s="30">
        <v>655</v>
      </c>
      <c r="F93" s="21">
        <f t="shared" si="8"/>
        <v>1442</v>
      </c>
      <c r="G93" s="46">
        <v>12133.89</v>
      </c>
      <c r="H93" s="22">
        <v>577</v>
      </c>
      <c r="I93" s="27">
        <f t="shared" si="9"/>
        <v>12710.89</v>
      </c>
      <c r="J93" s="30">
        <v>11346.89</v>
      </c>
      <c r="K93" s="15">
        <v>78</v>
      </c>
      <c r="L93" s="84">
        <v>0</v>
      </c>
      <c r="M93" s="183"/>
      <c r="N93" s="204"/>
      <c r="O93" s="203"/>
    </row>
    <row r="94" spans="1:15" ht="14.25" customHeight="1" thickBot="1">
      <c r="A94" s="28">
        <v>2020</v>
      </c>
      <c r="B94" s="87"/>
      <c r="C94" s="206"/>
      <c r="D94" s="35">
        <v>797</v>
      </c>
      <c r="E94" s="36">
        <v>655</v>
      </c>
      <c r="F94" s="91">
        <f t="shared" si="8"/>
        <v>1452</v>
      </c>
      <c r="G94" s="99">
        <v>12205.79</v>
      </c>
      <c r="H94" s="100">
        <v>577</v>
      </c>
      <c r="I94" s="92">
        <f t="shared" si="9"/>
        <v>12782.79</v>
      </c>
      <c r="J94" s="36">
        <v>11408.79</v>
      </c>
      <c r="K94" s="20">
        <v>78</v>
      </c>
      <c r="L94" s="93">
        <v>0</v>
      </c>
      <c r="M94" s="183"/>
      <c r="N94" s="204"/>
      <c r="O94" s="203"/>
    </row>
    <row r="95" spans="1:15" ht="14.25" customHeight="1">
      <c r="A95" s="169">
        <v>2019</v>
      </c>
      <c r="B95" s="86">
        <v>353</v>
      </c>
      <c r="C95" s="205" t="s">
        <v>28</v>
      </c>
      <c r="D95" s="37">
        <v>1060.8</v>
      </c>
      <c r="E95" s="37">
        <v>552</v>
      </c>
      <c r="F95" s="21">
        <f t="shared" si="8"/>
        <v>1612.8</v>
      </c>
      <c r="G95" s="46">
        <v>25418.3</v>
      </c>
      <c r="H95" s="22">
        <v>460.1</v>
      </c>
      <c r="I95" s="27">
        <f t="shared" si="9"/>
        <v>25878.399999999998</v>
      </c>
      <c r="J95" s="37">
        <v>24357.5</v>
      </c>
      <c r="K95" s="21">
        <v>91.9</v>
      </c>
      <c r="L95" s="63">
        <v>0</v>
      </c>
      <c r="M95" s="183"/>
      <c r="N95" s="203"/>
      <c r="O95" s="203"/>
    </row>
    <row r="96" spans="1:15" ht="14.25" customHeight="1" thickBot="1">
      <c r="A96" s="94">
        <v>2020</v>
      </c>
      <c r="B96" s="88"/>
      <c r="C96" s="209"/>
      <c r="D96" s="95">
        <v>1090.3</v>
      </c>
      <c r="E96" s="74">
        <v>558</v>
      </c>
      <c r="F96" s="91">
        <f t="shared" si="8"/>
        <v>1648.3</v>
      </c>
      <c r="G96" s="99">
        <v>25534.6</v>
      </c>
      <c r="H96" s="100">
        <v>470.1</v>
      </c>
      <c r="I96" s="92">
        <f t="shared" si="9"/>
        <v>26004.699999999997</v>
      </c>
      <c r="J96" s="74">
        <v>24444.3</v>
      </c>
      <c r="K96" s="91">
        <v>87.9</v>
      </c>
      <c r="L96" s="80">
        <v>0</v>
      </c>
      <c r="M96" s="183"/>
      <c r="N96" s="203"/>
      <c r="O96" s="203"/>
    </row>
    <row r="97" spans="1:15" ht="14.25" customHeight="1">
      <c r="A97" s="174">
        <v>2019</v>
      </c>
      <c r="B97" s="85">
        <v>342</v>
      </c>
      <c r="C97" s="211" t="s">
        <v>29</v>
      </c>
      <c r="D97" s="30">
        <v>4589.71</v>
      </c>
      <c r="E97" s="30">
        <v>1782</v>
      </c>
      <c r="F97" s="15">
        <f t="shared" si="8"/>
        <v>6371.71</v>
      </c>
      <c r="G97" s="44">
        <v>26088.06</v>
      </c>
      <c r="H97" s="16">
        <v>1700.38</v>
      </c>
      <c r="I97" s="17">
        <f t="shared" si="9"/>
        <v>27788.440000000002</v>
      </c>
      <c r="J97" s="30">
        <v>21498.35</v>
      </c>
      <c r="K97" s="15">
        <v>81.62</v>
      </c>
      <c r="L97" s="84">
        <v>0</v>
      </c>
      <c r="M97" s="183"/>
      <c r="N97" s="203"/>
      <c r="O97" s="203"/>
    </row>
    <row r="98" spans="1:15" ht="14.25" customHeight="1" thickBot="1">
      <c r="A98" s="28">
        <v>2020</v>
      </c>
      <c r="B98" s="87"/>
      <c r="C98" s="211"/>
      <c r="D98" s="35">
        <v>4589.71</v>
      </c>
      <c r="E98" s="36">
        <v>1782</v>
      </c>
      <c r="F98" s="15">
        <f t="shared" si="8"/>
        <v>6371.71</v>
      </c>
      <c r="G98" s="45">
        <v>26245.14</v>
      </c>
      <c r="H98" s="29">
        <v>1700.38</v>
      </c>
      <c r="I98" s="17">
        <f t="shared" si="9"/>
        <v>27945.52</v>
      </c>
      <c r="J98" s="36">
        <v>21655.43</v>
      </c>
      <c r="K98" s="20">
        <v>81.62</v>
      </c>
      <c r="L98" s="93">
        <v>0</v>
      </c>
      <c r="M98" s="183"/>
      <c r="N98" s="203"/>
      <c r="O98" s="203"/>
    </row>
    <row r="99" spans="1:15" ht="14.25" customHeight="1">
      <c r="A99" s="169">
        <v>2019</v>
      </c>
      <c r="B99" s="86">
        <v>345</v>
      </c>
      <c r="C99" s="205" t="s">
        <v>98</v>
      </c>
      <c r="D99" s="37">
        <v>4860</v>
      </c>
      <c r="E99" s="37">
        <v>700</v>
      </c>
      <c r="F99" s="21">
        <f t="shared" si="8"/>
        <v>5560</v>
      </c>
      <c r="G99" s="46">
        <v>53360.3</v>
      </c>
      <c r="H99" s="22">
        <v>645</v>
      </c>
      <c r="I99" s="27">
        <f t="shared" si="9"/>
        <v>54005.3</v>
      </c>
      <c r="J99" s="37">
        <v>48500.3</v>
      </c>
      <c r="K99" s="21">
        <v>55</v>
      </c>
      <c r="L99" s="63">
        <v>0</v>
      </c>
      <c r="M99" s="183"/>
      <c r="N99" s="203"/>
      <c r="O99" s="203"/>
    </row>
    <row r="100" spans="1:15" ht="14.25" customHeight="1" thickBot="1">
      <c r="A100" s="94">
        <v>2020</v>
      </c>
      <c r="B100" s="88"/>
      <c r="C100" s="209"/>
      <c r="D100" s="95">
        <v>4860</v>
      </c>
      <c r="E100" s="74">
        <v>700</v>
      </c>
      <c r="F100" s="91">
        <f t="shared" si="8"/>
        <v>5560</v>
      </c>
      <c r="G100" s="99">
        <v>53520</v>
      </c>
      <c r="H100" s="100">
        <v>645</v>
      </c>
      <c r="I100" s="92">
        <f t="shared" si="9"/>
        <v>54165</v>
      </c>
      <c r="J100" s="74">
        <v>48660</v>
      </c>
      <c r="K100" s="91">
        <v>55</v>
      </c>
      <c r="L100" s="80">
        <v>0</v>
      </c>
      <c r="M100" s="183"/>
      <c r="N100" s="203"/>
      <c r="O100" s="203"/>
    </row>
    <row r="101" spans="1:15" ht="14.25" customHeight="1">
      <c r="A101" s="174">
        <v>2019</v>
      </c>
      <c r="B101" s="85">
        <v>363</v>
      </c>
      <c r="C101" s="210" t="s">
        <v>90</v>
      </c>
      <c r="D101" s="30">
        <v>10.7</v>
      </c>
      <c r="E101" s="30">
        <v>0</v>
      </c>
      <c r="F101" s="15">
        <f t="shared" si="8"/>
        <v>10.7</v>
      </c>
      <c r="G101" s="44">
        <v>15079.6</v>
      </c>
      <c r="H101" s="16">
        <v>0</v>
      </c>
      <c r="I101" s="17">
        <f t="shared" si="9"/>
        <v>15079.6</v>
      </c>
      <c r="J101" s="30">
        <v>15068.9</v>
      </c>
      <c r="K101" s="15">
        <v>0</v>
      </c>
      <c r="L101" s="84">
        <v>0</v>
      </c>
      <c r="M101" s="183"/>
      <c r="N101" s="203"/>
      <c r="O101" s="203"/>
    </row>
    <row r="102" spans="1:15" ht="14.25" customHeight="1" thickBot="1">
      <c r="A102" s="28">
        <v>2020</v>
      </c>
      <c r="B102" s="87"/>
      <c r="C102" s="210"/>
      <c r="D102" s="35">
        <v>11.1</v>
      </c>
      <c r="E102" s="36">
        <v>0</v>
      </c>
      <c r="F102" s="23">
        <f t="shared" si="8"/>
        <v>11.1</v>
      </c>
      <c r="G102" s="45">
        <v>15129</v>
      </c>
      <c r="H102" s="29">
        <v>0</v>
      </c>
      <c r="I102" s="105">
        <f t="shared" si="9"/>
        <v>15129</v>
      </c>
      <c r="J102" s="36">
        <v>15117.9</v>
      </c>
      <c r="K102" s="20">
        <v>0</v>
      </c>
      <c r="L102" s="93">
        <v>0</v>
      </c>
      <c r="M102" s="183"/>
      <c r="N102" s="203"/>
      <c r="O102" s="203"/>
    </row>
    <row r="103" spans="1:15" ht="14.25" customHeight="1">
      <c r="A103" s="169">
        <v>2019</v>
      </c>
      <c r="B103" s="86">
        <v>346</v>
      </c>
      <c r="C103" s="205" t="s">
        <v>100</v>
      </c>
      <c r="D103" s="37">
        <v>807.1</v>
      </c>
      <c r="E103" s="37">
        <v>0</v>
      </c>
      <c r="F103" s="21">
        <f t="shared" si="8"/>
        <v>807.1</v>
      </c>
      <c r="G103" s="46">
        <v>23404.7</v>
      </c>
      <c r="H103" s="22">
        <v>0</v>
      </c>
      <c r="I103" s="27">
        <f t="shared" si="9"/>
        <v>23404.7</v>
      </c>
      <c r="J103" s="37">
        <v>22597.6</v>
      </c>
      <c r="K103" s="21">
        <v>0</v>
      </c>
      <c r="L103" s="63">
        <v>0</v>
      </c>
      <c r="M103" s="183"/>
      <c r="N103" s="203"/>
      <c r="O103" s="203"/>
    </row>
    <row r="104" spans="1:15" ht="14.25" customHeight="1" thickBot="1">
      <c r="A104" s="94">
        <v>2020</v>
      </c>
      <c r="B104" s="88"/>
      <c r="C104" s="209"/>
      <c r="D104" s="95">
        <v>807.1</v>
      </c>
      <c r="E104" s="95">
        <v>0</v>
      </c>
      <c r="F104" s="76">
        <f t="shared" si="8"/>
        <v>807.1</v>
      </c>
      <c r="G104" s="99">
        <v>23512.7</v>
      </c>
      <c r="H104" s="100">
        <v>0</v>
      </c>
      <c r="I104" s="79">
        <f t="shared" si="9"/>
        <v>23512.7</v>
      </c>
      <c r="J104" s="95">
        <v>22705.6</v>
      </c>
      <c r="K104" s="91">
        <v>0</v>
      </c>
      <c r="L104" s="80">
        <v>0</v>
      </c>
      <c r="M104" s="183"/>
      <c r="N104" s="203"/>
      <c r="O104" s="203"/>
    </row>
    <row r="105" spans="1:15" ht="14.25" customHeight="1">
      <c r="A105" s="178">
        <v>2019</v>
      </c>
      <c r="B105" s="96">
        <v>349</v>
      </c>
      <c r="C105" s="205" t="s">
        <v>30</v>
      </c>
      <c r="D105" s="130">
        <v>2110</v>
      </c>
      <c r="E105" s="130">
        <v>0</v>
      </c>
      <c r="F105" s="131">
        <f t="shared" si="8"/>
        <v>2110</v>
      </c>
      <c r="G105" s="132">
        <v>29198</v>
      </c>
      <c r="H105" s="133">
        <v>0</v>
      </c>
      <c r="I105" s="101">
        <f t="shared" si="9"/>
        <v>29198</v>
      </c>
      <c r="J105" s="130">
        <v>27088</v>
      </c>
      <c r="K105" s="131">
        <v>0</v>
      </c>
      <c r="L105" s="134">
        <v>0</v>
      </c>
      <c r="M105" s="183"/>
      <c r="N105" s="203"/>
      <c r="O105" s="203"/>
    </row>
    <row r="106" spans="1:15" ht="14.25" customHeight="1" thickBot="1">
      <c r="A106" s="179">
        <v>2020</v>
      </c>
      <c r="B106" s="98"/>
      <c r="C106" s="209"/>
      <c r="D106" s="74">
        <v>2165</v>
      </c>
      <c r="E106" s="74">
        <v>0</v>
      </c>
      <c r="F106" s="76">
        <f t="shared" si="8"/>
        <v>2165</v>
      </c>
      <c r="G106" s="89">
        <v>29358</v>
      </c>
      <c r="H106" s="78">
        <v>0</v>
      </c>
      <c r="I106" s="79">
        <f t="shared" si="9"/>
        <v>29358</v>
      </c>
      <c r="J106" s="74">
        <v>27193</v>
      </c>
      <c r="K106" s="76">
        <v>0</v>
      </c>
      <c r="L106" s="90">
        <v>0</v>
      </c>
      <c r="M106" s="183"/>
      <c r="N106" s="203"/>
      <c r="O106" s="203"/>
    </row>
    <row r="107" spans="1:15" ht="14.25" customHeight="1">
      <c r="A107" s="175">
        <v>2019</v>
      </c>
      <c r="B107" s="85">
        <v>358</v>
      </c>
      <c r="C107" s="206" t="s">
        <v>31</v>
      </c>
      <c r="D107" s="72">
        <v>325</v>
      </c>
      <c r="E107" s="37">
        <v>1060</v>
      </c>
      <c r="F107" s="21">
        <f t="shared" si="8"/>
        <v>1385</v>
      </c>
      <c r="G107" s="46">
        <v>10902.6</v>
      </c>
      <c r="H107" s="22">
        <v>1060</v>
      </c>
      <c r="I107" s="27">
        <f t="shared" si="9"/>
        <v>11962.6</v>
      </c>
      <c r="J107" s="37">
        <v>10577.6</v>
      </c>
      <c r="K107" s="21">
        <v>0</v>
      </c>
      <c r="L107" s="63">
        <v>0</v>
      </c>
      <c r="M107" s="183"/>
      <c r="N107" s="203"/>
      <c r="O107" s="203"/>
    </row>
    <row r="108" spans="1:15" ht="15" customHeight="1" thickBot="1">
      <c r="A108" s="85">
        <v>2020</v>
      </c>
      <c r="B108" s="87"/>
      <c r="C108" s="206"/>
      <c r="D108" s="117">
        <v>330</v>
      </c>
      <c r="E108" s="35">
        <v>1065</v>
      </c>
      <c r="F108" s="20">
        <f t="shared" si="8"/>
        <v>1395</v>
      </c>
      <c r="G108" s="47">
        <v>10928.7</v>
      </c>
      <c r="H108" s="38">
        <v>1065</v>
      </c>
      <c r="I108" s="24">
        <f t="shared" si="9"/>
        <v>11993.7</v>
      </c>
      <c r="J108" s="35">
        <v>10598.7</v>
      </c>
      <c r="K108" s="20">
        <v>0</v>
      </c>
      <c r="L108" s="93">
        <v>0</v>
      </c>
      <c r="M108" s="183"/>
      <c r="N108" s="203"/>
      <c r="O108" s="203"/>
    </row>
    <row r="109" spans="1:15" ht="13.5" thickTop="1">
      <c r="A109" s="169">
        <v>2019</v>
      </c>
      <c r="B109" s="153">
        <v>367</v>
      </c>
      <c r="C109" s="207" t="s">
        <v>32</v>
      </c>
      <c r="D109" s="107">
        <v>2375</v>
      </c>
      <c r="E109" s="107">
        <v>0</v>
      </c>
      <c r="F109" s="109">
        <f t="shared" si="8"/>
        <v>2375</v>
      </c>
      <c r="G109" s="115">
        <v>27407.7</v>
      </c>
      <c r="H109" s="111">
        <v>0</v>
      </c>
      <c r="I109" s="112">
        <f t="shared" si="9"/>
        <v>27407.7</v>
      </c>
      <c r="J109" s="107">
        <v>25032.7</v>
      </c>
      <c r="K109" s="109">
        <v>0</v>
      </c>
      <c r="L109" s="113">
        <v>0</v>
      </c>
      <c r="M109" s="183"/>
      <c r="N109" s="203"/>
      <c r="O109" s="203"/>
    </row>
    <row r="110" spans="1:15" ht="13.5" thickBot="1">
      <c r="A110" s="97">
        <v>2020</v>
      </c>
      <c r="B110" s="150"/>
      <c r="C110" s="215"/>
      <c r="D110" s="36">
        <v>2375</v>
      </c>
      <c r="E110" s="36">
        <v>0</v>
      </c>
      <c r="F110" s="23">
        <f t="shared" si="8"/>
        <v>2375</v>
      </c>
      <c r="G110" s="45">
        <v>27140.4</v>
      </c>
      <c r="H110" s="29">
        <v>0</v>
      </c>
      <c r="I110" s="105">
        <f t="shared" si="9"/>
        <v>27140.4</v>
      </c>
      <c r="J110" s="36">
        <v>24765.4</v>
      </c>
      <c r="K110" s="23">
        <v>0</v>
      </c>
      <c r="L110" s="93">
        <v>0</v>
      </c>
      <c r="M110" s="183"/>
      <c r="N110" s="203"/>
      <c r="O110" s="203"/>
    </row>
    <row r="111" spans="1:15" ht="12.75">
      <c r="A111" s="169">
        <v>2019</v>
      </c>
      <c r="B111" s="151">
        <v>368</v>
      </c>
      <c r="C111" s="205" t="s">
        <v>33</v>
      </c>
      <c r="D111" s="37">
        <v>2897.2</v>
      </c>
      <c r="E111" s="37">
        <v>482.5</v>
      </c>
      <c r="F111" s="21">
        <f t="shared" si="8"/>
        <v>3379.7</v>
      </c>
      <c r="G111" s="46">
        <v>24488.9</v>
      </c>
      <c r="H111" s="22">
        <v>447.5</v>
      </c>
      <c r="I111" s="27">
        <f t="shared" si="9"/>
        <v>24936.4</v>
      </c>
      <c r="J111" s="37">
        <v>21591.7</v>
      </c>
      <c r="K111" s="21">
        <v>35</v>
      </c>
      <c r="L111" s="63">
        <v>0</v>
      </c>
      <c r="M111" s="183"/>
      <c r="N111" s="203"/>
      <c r="O111" s="203"/>
    </row>
    <row r="112" spans="1:15" ht="13.5" thickBot="1">
      <c r="A112" s="97">
        <v>2020</v>
      </c>
      <c r="B112" s="150"/>
      <c r="C112" s="216"/>
      <c r="D112" s="74">
        <v>2954</v>
      </c>
      <c r="E112" s="74">
        <v>491.9</v>
      </c>
      <c r="F112" s="76">
        <f t="shared" si="8"/>
        <v>3445.9</v>
      </c>
      <c r="G112" s="89">
        <v>24595</v>
      </c>
      <c r="H112" s="78">
        <v>454.8</v>
      </c>
      <c r="I112" s="79">
        <f t="shared" si="9"/>
        <v>25049.8</v>
      </c>
      <c r="J112" s="74">
        <v>21641</v>
      </c>
      <c r="K112" s="76">
        <v>37.1</v>
      </c>
      <c r="L112" s="80">
        <v>0</v>
      </c>
      <c r="M112" s="183"/>
      <c r="N112" s="203"/>
      <c r="O112" s="203"/>
    </row>
    <row r="113" spans="1:15" ht="12.75">
      <c r="A113" s="169">
        <v>2019</v>
      </c>
      <c r="B113" s="145">
        <v>371</v>
      </c>
      <c r="C113" s="206" t="s">
        <v>34</v>
      </c>
      <c r="D113" s="30">
        <v>774.3</v>
      </c>
      <c r="E113" s="30">
        <v>1250</v>
      </c>
      <c r="F113" s="15">
        <f t="shared" si="8"/>
        <v>2024.3</v>
      </c>
      <c r="G113" s="44">
        <v>19186.3</v>
      </c>
      <c r="H113" s="16">
        <v>1200</v>
      </c>
      <c r="I113" s="17">
        <f t="shared" si="9"/>
        <v>20386.3</v>
      </c>
      <c r="J113" s="30">
        <v>18412</v>
      </c>
      <c r="K113" s="15">
        <v>50</v>
      </c>
      <c r="L113" s="84">
        <v>0</v>
      </c>
      <c r="M113" s="183"/>
      <c r="N113" s="203"/>
      <c r="O113" s="203"/>
    </row>
    <row r="114" spans="1:15" ht="13.5" thickBot="1">
      <c r="A114" s="97">
        <v>2020</v>
      </c>
      <c r="B114" s="150"/>
      <c r="C114" s="215"/>
      <c r="D114" s="35">
        <v>774.3</v>
      </c>
      <c r="E114" s="35">
        <v>1250</v>
      </c>
      <c r="F114" s="23">
        <f t="shared" si="8"/>
        <v>2024.3</v>
      </c>
      <c r="G114" s="45">
        <v>19241</v>
      </c>
      <c r="H114" s="29">
        <v>1200</v>
      </c>
      <c r="I114" s="105">
        <f t="shared" si="9"/>
        <v>20441</v>
      </c>
      <c r="J114" s="36">
        <v>18466.7</v>
      </c>
      <c r="K114" s="23">
        <v>50</v>
      </c>
      <c r="L114" s="93">
        <v>0</v>
      </c>
      <c r="M114" s="183"/>
      <c r="N114" s="203"/>
      <c r="O114" s="203"/>
    </row>
    <row r="115" spans="1:15" ht="12.75">
      <c r="A115" s="169">
        <v>2019</v>
      </c>
      <c r="B115" s="151">
        <v>370</v>
      </c>
      <c r="C115" s="205" t="s">
        <v>49</v>
      </c>
      <c r="D115" s="37">
        <v>801.1</v>
      </c>
      <c r="E115" s="37">
        <v>0</v>
      </c>
      <c r="F115" s="21">
        <f t="shared" si="8"/>
        <v>801.1</v>
      </c>
      <c r="G115" s="46">
        <v>24174.4</v>
      </c>
      <c r="H115" s="22">
        <v>0</v>
      </c>
      <c r="I115" s="27">
        <f t="shared" si="9"/>
        <v>24174.4</v>
      </c>
      <c r="J115" s="37">
        <v>23373.3</v>
      </c>
      <c r="K115" s="21">
        <v>0</v>
      </c>
      <c r="L115" s="63">
        <v>0</v>
      </c>
      <c r="M115" s="183"/>
      <c r="N115" s="203"/>
      <c r="O115" s="203"/>
    </row>
    <row r="116" spans="1:15" ht="13.5" thickBot="1">
      <c r="A116" s="97">
        <v>2020</v>
      </c>
      <c r="B116" s="150"/>
      <c r="C116" s="216"/>
      <c r="D116" s="95">
        <v>811.4</v>
      </c>
      <c r="E116" s="95">
        <v>0</v>
      </c>
      <c r="F116" s="76">
        <f t="shared" si="8"/>
        <v>811.4</v>
      </c>
      <c r="G116" s="89">
        <v>24239.2</v>
      </c>
      <c r="H116" s="78">
        <v>0</v>
      </c>
      <c r="I116" s="79">
        <f t="shared" si="9"/>
        <v>24239.2</v>
      </c>
      <c r="J116" s="74">
        <v>23427.8</v>
      </c>
      <c r="K116" s="76">
        <v>0</v>
      </c>
      <c r="L116" s="80">
        <v>0</v>
      </c>
      <c r="M116" s="183"/>
      <c r="N116" s="203"/>
      <c r="O116" s="203"/>
    </row>
    <row r="117" spans="1:15" ht="12.75">
      <c r="A117" s="169">
        <v>2019</v>
      </c>
      <c r="B117" s="144">
        <v>454</v>
      </c>
      <c r="C117" s="206" t="s">
        <v>54</v>
      </c>
      <c r="D117" s="30">
        <v>8802</v>
      </c>
      <c r="E117" s="30">
        <v>2195</v>
      </c>
      <c r="F117" s="15">
        <f aca="true" t="shared" si="10" ref="F117:F127">D117+E117</f>
        <v>10997</v>
      </c>
      <c r="G117" s="44">
        <v>60134.879</v>
      </c>
      <c r="H117" s="16">
        <v>2111</v>
      </c>
      <c r="I117" s="17">
        <f aca="true" t="shared" si="11" ref="I117:I127">G117+H117</f>
        <v>62245.879</v>
      </c>
      <c r="J117" s="30">
        <v>51332.879</v>
      </c>
      <c r="K117" s="15">
        <v>84</v>
      </c>
      <c r="L117" s="84">
        <v>0</v>
      </c>
      <c r="M117" s="183"/>
      <c r="N117" s="203"/>
      <c r="O117" s="203"/>
    </row>
    <row r="118" spans="1:15" ht="13.5" thickBot="1">
      <c r="A118" s="97">
        <v>2020</v>
      </c>
      <c r="B118" s="152"/>
      <c r="C118" s="215"/>
      <c r="D118" s="36">
        <v>8652</v>
      </c>
      <c r="E118" s="36">
        <v>2120</v>
      </c>
      <c r="F118" s="23">
        <f t="shared" si="10"/>
        <v>10772</v>
      </c>
      <c r="G118" s="45">
        <v>60215.131</v>
      </c>
      <c r="H118" s="29">
        <v>2026</v>
      </c>
      <c r="I118" s="105">
        <f t="shared" si="11"/>
        <v>62241.131</v>
      </c>
      <c r="J118" s="36">
        <v>51563.131</v>
      </c>
      <c r="K118" s="23">
        <v>94</v>
      </c>
      <c r="L118" s="93">
        <v>0</v>
      </c>
      <c r="M118" s="183"/>
      <c r="N118" s="203"/>
      <c r="O118" s="203"/>
    </row>
    <row r="119" spans="1:15" s="14" customFormat="1" ht="12.75">
      <c r="A119" s="169">
        <v>2019</v>
      </c>
      <c r="B119" s="151">
        <v>372</v>
      </c>
      <c r="C119" s="205" t="s">
        <v>59</v>
      </c>
      <c r="D119" s="37">
        <v>2946</v>
      </c>
      <c r="E119" s="37">
        <v>5000</v>
      </c>
      <c r="F119" s="21">
        <f t="shared" si="10"/>
        <v>7946</v>
      </c>
      <c r="G119" s="46">
        <v>27259.4</v>
      </c>
      <c r="H119" s="22">
        <v>4562</v>
      </c>
      <c r="I119" s="27">
        <f t="shared" si="11"/>
        <v>31821.4</v>
      </c>
      <c r="J119" s="37">
        <v>24313.4</v>
      </c>
      <c r="K119" s="21">
        <v>438</v>
      </c>
      <c r="L119" s="63">
        <v>0</v>
      </c>
      <c r="M119" s="183"/>
      <c r="N119" s="203"/>
      <c r="O119" s="203"/>
    </row>
    <row r="120" spans="1:15" s="14" customFormat="1" ht="13.5" thickBot="1">
      <c r="A120" s="97">
        <v>2020</v>
      </c>
      <c r="B120" s="150"/>
      <c r="C120" s="216"/>
      <c r="D120" s="74">
        <v>2946</v>
      </c>
      <c r="E120" s="74">
        <v>5000</v>
      </c>
      <c r="F120" s="76">
        <f t="shared" si="10"/>
        <v>7946</v>
      </c>
      <c r="G120" s="89">
        <v>27389.8</v>
      </c>
      <c r="H120" s="78">
        <v>4562</v>
      </c>
      <c r="I120" s="79">
        <f t="shared" si="11"/>
        <v>31951.8</v>
      </c>
      <c r="J120" s="74">
        <v>24443.8</v>
      </c>
      <c r="K120" s="76">
        <v>438</v>
      </c>
      <c r="L120" s="80">
        <v>0</v>
      </c>
      <c r="M120" s="183"/>
      <c r="N120" s="203"/>
      <c r="O120" s="203"/>
    </row>
    <row r="121" spans="1:15" ht="12.75">
      <c r="A121" s="169">
        <v>2019</v>
      </c>
      <c r="B121" s="145">
        <v>381</v>
      </c>
      <c r="C121" s="208" t="s">
        <v>57</v>
      </c>
      <c r="D121" s="30">
        <v>50</v>
      </c>
      <c r="E121" s="30">
        <v>0</v>
      </c>
      <c r="F121" s="15">
        <f t="shared" si="10"/>
        <v>50</v>
      </c>
      <c r="G121" s="44">
        <v>20749.9</v>
      </c>
      <c r="H121" s="16">
        <v>0</v>
      </c>
      <c r="I121" s="17">
        <f t="shared" si="11"/>
        <v>20749.9</v>
      </c>
      <c r="J121" s="30">
        <v>20699.9</v>
      </c>
      <c r="K121" s="15">
        <v>0</v>
      </c>
      <c r="L121" s="84">
        <v>0</v>
      </c>
      <c r="M121" s="183"/>
      <c r="N121" s="203"/>
      <c r="O121" s="203"/>
    </row>
    <row r="122" spans="1:15" ht="13.5" thickBot="1">
      <c r="A122" s="97">
        <v>2020</v>
      </c>
      <c r="B122" s="150"/>
      <c r="C122" s="218"/>
      <c r="D122" s="35">
        <v>50</v>
      </c>
      <c r="E122" s="35">
        <v>0</v>
      </c>
      <c r="F122" s="23">
        <f t="shared" si="10"/>
        <v>50</v>
      </c>
      <c r="G122" s="45">
        <v>20794.2</v>
      </c>
      <c r="H122" s="29">
        <v>0</v>
      </c>
      <c r="I122" s="105">
        <f t="shared" si="11"/>
        <v>20794.2</v>
      </c>
      <c r="J122" s="36">
        <v>20744.2</v>
      </c>
      <c r="K122" s="23">
        <v>0</v>
      </c>
      <c r="L122" s="93">
        <v>0</v>
      </c>
      <c r="M122" s="183"/>
      <c r="N122" s="203"/>
      <c r="O122" s="203"/>
    </row>
    <row r="123" spans="1:15" ht="12.75">
      <c r="A123" s="169">
        <v>2019</v>
      </c>
      <c r="B123" s="151">
        <v>379</v>
      </c>
      <c r="C123" s="205" t="s">
        <v>35</v>
      </c>
      <c r="D123" s="37">
        <v>0</v>
      </c>
      <c r="E123" s="37">
        <v>0</v>
      </c>
      <c r="F123" s="21">
        <f t="shared" si="10"/>
        <v>0</v>
      </c>
      <c r="G123" s="46">
        <v>6118.3</v>
      </c>
      <c r="H123" s="21">
        <v>0</v>
      </c>
      <c r="I123" s="27">
        <f t="shared" si="11"/>
        <v>6118.3</v>
      </c>
      <c r="J123" s="26">
        <v>6118.3</v>
      </c>
      <c r="K123" s="21">
        <v>0</v>
      </c>
      <c r="L123" s="63">
        <v>0</v>
      </c>
      <c r="M123" s="183"/>
      <c r="N123" s="203"/>
      <c r="O123" s="203"/>
    </row>
    <row r="124" spans="1:15" ht="13.5" thickBot="1">
      <c r="A124" s="97">
        <v>2020</v>
      </c>
      <c r="B124" s="150"/>
      <c r="C124" s="216"/>
      <c r="D124" s="95">
        <v>0</v>
      </c>
      <c r="E124" s="95">
        <v>0</v>
      </c>
      <c r="F124" s="76">
        <f t="shared" si="10"/>
        <v>0</v>
      </c>
      <c r="G124" s="89">
        <v>6129.9</v>
      </c>
      <c r="H124" s="78">
        <v>0</v>
      </c>
      <c r="I124" s="79">
        <f t="shared" si="11"/>
        <v>6129.9</v>
      </c>
      <c r="J124" s="74">
        <v>6129.9</v>
      </c>
      <c r="K124" s="76">
        <v>0</v>
      </c>
      <c r="L124" s="80">
        <v>0</v>
      </c>
      <c r="M124" s="183"/>
      <c r="N124" s="203"/>
      <c r="O124" s="203"/>
    </row>
    <row r="125" spans="1:15" ht="12.75">
      <c r="A125" s="169">
        <v>2019</v>
      </c>
      <c r="B125" s="145">
        <v>374</v>
      </c>
      <c r="C125" s="206" t="s">
        <v>73</v>
      </c>
      <c r="D125" s="30">
        <v>700</v>
      </c>
      <c r="E125" s="30">
        <v>0</v>
      </c>
      <c r="F125" s="15">
        <f t="shared" si="10"/>
        <v>700</v>
      </c>
      <c r="G125" s="44">
        <v>8901.5</v>
      </c>
      <c r="H125" s="15">
        <v>0</v>
      </c>
      <c r="I125" s="17">
        <f t="shared" si="11"/>
        <v>8901.5</v>
      </c>
      <c r="J125" s="25">
        <v>8201.5</v>
      </c>
      <c r="K125" s="15">
        <v>0</v>
      </c>
      <c r="L125" s="84">
        <v>0</v>
      </c>
      <c r="M125" s="183"/>
      <c r="N125" s="203"/>
      <c r="O125" s="203"/>
    </row>
    <row r="126" spans="1:15" ht="13.5" thickBot="1">
      <c r="A126" s="97">
        <v>2020</v>
      </c>
      <c r="B126" s="150"/>
      <c r="C126" s="215"/>
      <c r="D126" s="35">
        <v>700</v>
      </c>
      <c r="E126" s="35">
        <v>0</v>
      </c>
      <c r="F126" s="23">
        <f t="shared" si="10"/>
        <v>700</v>
      </c>
      <c r="G126" s="45">
        <v>8940.1</v>
      </c>
      <c r="H126" s="29">
        <v>0</v>
      </c>
      <c r="I126" s="105">
        <f t="shared" si="11"/>
        <v>8940.1</v>
      </c>
      <c r="J126" s="36">
        <v>8240.1</v>
      </c>
      <c r="K126" s="23">
        <v>0</v>
      </c>
      <c r="L126" s="93">
        <v>0</v>
      </c>
      <c r="M126" s="183"/>
      <c r="N126" s="203"/>
      <c r="O126" s="203"/>
    </row>
    <row r="127" spans="1:15" ht="12.75">
      <c r="A127" s="169">
        <v>2019</v>
      </c>
      <c r="B127" s="146">
        <v>380</v>
      </c>
      <c r="C127" s="205" t="s">
        <v>36</v>
      </c>
      <c r="D127" s="130">
        <v>721</v>
      </c>
      <c r="E127" s="130">
        <v>0</v>
      </c>
      <c r="F127" s="131">
        <f t="shared" si="10"/>
        <v>721</v>
      </c>
      <c r="G127" s="132">
        <v>14496.7</v>
      </c>
      <c r="H127" s="131">
        <v>0</v>
      </c>
      <c r="I127" s="101">
        <f t="shared" si="11"/>
        <v>14496.7</v>
      </c>
      <c r="J127" s="147">
        <v>13775.7</v>
      </c>
      <c r="K127" s="131">
        <v>0</v>
      </c>
      <c r="L127" s="134">
        <v>0</v>
      </c>
      <c r="M127" s="183"/>
      <c r="N127" s="203"/>
      <c r="O127" s="203"/>
    </row>
    <row r="128" spans="1:15" ht="13.5" thickBot="1">
      <c r="A128" s="97">
        <v>2020</v>
      </c>
      <c r="B128" s="148"/>
      <c r="C128" s="217"/>
      <c r="D128" s="137">
        <v>721</v>
      </c>
      <c r="E128" s="137">
        <v>0</v>
      </c>
      <c r="F128" s="138">
        <f aca="true" t="shared" si="12" ref="F128:F134">D128+E128</f>
        <v>721</v>
      </c>
      <c r="G128" s="149">
        <v>14551.5</v>
      </c>
      <c r="H128" s="140">
        <v>0</v>
      </c>
      <c r="I128" s="141">
        <f aca="true" t="shared" si="13" ref="I128:I134">G128+H128</f>
        <v>14551.5</v>
      </c>
      <c r="J128" s="137">
        <v>13830.5</v>
      </c>
      <c r="K128" s="138">
        <v>0</v>
      </c>
      <c r="L128" s="142">
        <v>0</v>
      </c>
      <c r="M128" s="183"/>
      <c r="N128" s="203"/>
      <c r="O128" s="203"/>
    </row>
    <row r="129" spans="1:15" ht="13.5" thickTop="1">
      <c r="A129" s="169">
        <v>2019</v>
      </c>
      <c r="B129" s="161">
        <v>409</v>
      </c>
      <c r="C129" s="207" t="s">
        <v>37</v>
      </c>
      <c r="D129" s="107">
        <v>50</v>
      </c>
      <c r="E129" s="107">
        <v>0</v>
      </c>
      <c r="F129" s="21">
        <f t="shared" si="12"/>
        <v>50</v>
      </c>
      <c r="G129" s="46">
        <v>16086.3</v>
      </c>
      <c r="H129" s="21">
        <v>0</v>
      </c>
      <c r="I129" s="101">
        <f t="shared" si="13"/>
        <v>16086.3</v>
      </c>
      <c r="J129" s="108">
        <v>16036.3</v>
      </c>
      <c r="K129" s="109">
        <v>0</v>
      </c>
      <c r="L129" s="113">
        <v>0</v>
      </c>
      <c r="M129" s="183"/>
      <c r="N129" s="203"/>
      <c r="O129" s="203"/>
    </row>
    <row r="130" spans="1:15" ht="13.5" thickBot="1">
      <c r="A130" s="97">
        <v>2020</v>
      </c>
      <c r="B130" s="121"/>
      <c r="C130" s="215"/>
      <c r="D130" s="36">
        <v>50</v>
      </c>
      <c r="E130" s="36">
        <v>0</v>
      </c>
      <c r="F130" s="23">
        <f t="shared" si="12"/>
        <v>50</v>
      </c>
      <c r="G130" s="99">
        <v>16133.5</v>
      </c>
      <c r="H130" s="91">
        <v>0</v>
      </c>
      <c r="I130" s="92">
        <f t="shared" si="13"/>
        <v>16133.5</v>
      </c>
      <c r="J130" s="103">
        <v>16083.5</v>
      </c>
      <c r="K130" s="23">
        <v>0</v>
      </c>
      <c r="L130" s="124">
        <v>0</v>
      </c>
      <c r="M130" s="183"/>
      <c r="N130" s="203"/>
      <c r="O130" s="203"/>
    </row>
    <row r="131" spans="1:15" ht="12.75">
      <c r="A131" s="169">
        <v>2019</v>
      </c>
      <c r="B131" s="158">
        <v>410</v>
      </c>
      <c r="C131" s="205" t="s">
        <v>38</v>
      </c>
      <c r="D131" s="37">
        <v>2991.2</v>
      </c>
      <c r="E131" s="37">
        <v>1050</v>
      </c>
      <c r="F131" s="21">
        <f t="shared" si="12"/>
        <v>4041.2</v>
      </c>
      <c r="G131" s="46">
        <v>37585.7</v>
      </c>
      <c r="H131" s="21">
        <v>1030</v>
      </c>
      <c r="I131" s="101">
        <f t="shared" si="13"/>
        <v>38615.7</v>
      </c>
      <c r="J131" s="26">
        <v>34594.5</v>
      </c>
      <c r="K131" s="21">
        <v>20</v>
      </c>
      <c r="L131" s="63">
        <v>0</v>
      </c>
      <c r="M131" s="183"/>
      <c r="N131" s="203"/>
      <c r="O131" s="203"/>
    </row>
    <row r="132" spans="1:15" ht="13.5" thickBot="1">
      <c r="A132" s="97">
        <v>2020</v>
      </c>
      <c r="B132" s="121"/>
      <c r="C132" s="216"/>
      <c r="D132" s="74">
        <v>2941.2</v>
      </c>
      <c r="E132" s="74">
        <v>1080</v>
      </c>
      <c r="F132" s="23">
        <f t="shared" si="12"/>
        <v>4021.2</v>
      </c>
      <c r="G132" s="99">
        <v>37659.7</v>
      </c>
      <c r="H132" s="91">
        <v>1058</v>
      </c>
      <c r="I132" s="92">
        <f t="shared" si="13"/>
        <v>38717.7</v>
      </c>
      <c r="J132" s="75">
        <v>34718.5</v>
      </c>
      <c r="K132" s="76">
        <v>22</v>
      </c>
      <c r="L132" s="80">
        <v>0</v>
      </c>
      <c r="M132" s="183"/>
      <c r="N132" s="203"/>
      <c r="O132" s="203"/>
    </row>
    <row r="133" spans="1:15" ht="12.75">
      <c r="A133" s="169">
        <v>2019</v>
      </c>
      <c r="B133" s="157">
        <v>413</v>
      </c>
      <c r="C133" s="206" t="s">
        <v>74</v>
      </c>
      <c r="D133" s="30">
        <v>120</v>
      </c>
      <c r="E133" s="30">
        <v>0</v>
      </c>
      <c r="F133" s="21">
        <f t="shared" si="12"/>
        <v>120</v>
      </c>
      <c r="G133" s="46">
        <v>19414.506</v>
      </c>
      <c r="H133" s="21">
        <v>0</v>
      </c>
      <c r="I133" s="101">
        <f t="shared" si="13"/>
        <v>19414.506</v>
      </c>
      <c r="J133" s="25">
        <v>19294.506</v>
      </c>
      <c r="K133" s="15">
        <v>0</v>
      </c>
      <c r="L133" s="84">
        <v>0</v>
      </c>
      <c r="M133" s="183"/>
      <c r="N133" s="203"/>
      <c r="O133" s="203"/>
    </row>
    <row r="134" spans="1:15" ht="13.5" thickBot="1">
      <c r="A134" s="97">
        <v>2020</v>
      </c>
      <c r="B134" s="121"/>
      <c r="C134" s="215"/>
      <c r="D134" s="35">
        <v>70</v>
      </c>
      <c r="E134" s="35">
        <v>0</v>
      </c>
      <c r="F134" s="23">
        <f t="shared" si="12"/>
        <v>70</v>
      </c>
      <c r="G134" s="99">
        <v>19434.638</v>
      </c>
      <c r="H134" s="91">
        <v>0</v>
      </c>
      <c r="I134" s="92">
        <f t="shared" si="13"/>
        <v>19434.638</v>
      </c>
      <c r="J134" s="42">
        <v>19364.638</v>
      </c>
      <c r="K134" s="20">
        <v>0</v>
      </c>
      <c r="L134" s="93">
        <v>0</v>
      </c>
      <c r="M134" s="183"/>
      <c r="N134" s="203"/>
      <c r="O134" s="203"/>
    </row>
    <row r="135" spans="1:15" ht="12.75">
      <c r="A135" s="169">
        <v>2019</v>
      </c>
      <c r="B135" s="158">
        <v>411</v>
      </c>
      <c r="C135" s="205" t="s">
        <v>39</v>
      </c>
      <c r="D135" s="37">
        <v>4201.57</v>
      </c>
      <c r="E135" s="37">
        <v>3232.64</v>
      </c>
      <c r="F135" s="21">
        <f aca="true" t="shared" si="14" ref="F135:F140">D135+E135</f>
        <v>7434.209999999999</v>
      </c>
      <c r="G135" s="46">
        <v>19432.37</v>
      </c>
      <c r="H135" s="21">
        <v>3232.64</v>
      </c>
      <c r="I135" s="101">
        <f aca="true" t="shared" si="15" ref="I135:I140">G135+H135</f>
        <v>22665.01</v>
      </c>
      <c r="J135" s="26">
        <v>15230.8</v>
      </c>
      <c r="K135" s="21">
        <v>0</v>
      </c>
      <c r="L135" s="63">
        <v>0</v>
      </c>
      <c r="M135" s="183"/>
      <c r="N135" s="203"/>
      <c r="O135" s="203"/>
    </row>
    <row r="136" spans="1:15" ht="13.5" thickBot="1">
      <c r="A136" s="97">
        <v>2020</v>
      </c>
      <c r="B136" s="121"/>
      <c r="C136" s="216"/>
      <c r="D136" s="95">
        <v>4798.6</v>
      </c>
      <c r="E136" s="95">
        <v>3394.2</v>
      </c>
      <c r="F136" s="23">
        <f t="shared" si="14"/>
        <v>8192.8</v>
      </c>
      <c r="G136" s="99">
        <v>20083.5</v>
      </c>
      <c r="H136" s="91">
        <v>3394.2</v>
      </c>
      <c r="I136" s="92">
        <f t="shared" si="15"/>
        <v>23477.7</v>
      </c>
      <c r="J136" s="122">
        <v>15284.9</v>
      </c>
      <c r="K136" s="91">
        <v>0</v>
      </c>
      <c r="L136" s="80">
        <v>0</v>
      </c>
      <c r="M136" s="183"/>
      <c r="N136" s="203"/>
      <c r="O136" s="203"/>
    </row>
    <row r="137" spans="1:15" ht="12.75">
      <c r="A137" s="169">
        <v>2019</v>
      </c>
      <c r="B137" s="157">
        <v>414</v>
      </c>
      <c r="C137" s="206" t="s">
        <v>40</v>
      </c>
      <c r="D137" s="36">
        <v>172.8</v>
      </c>
      <c r="E137" s="36">
        <v>465</v>
      </c>
      <c r="F137" s="21">
        <f t="shared" si="14"/>
        <v>637.8</v>
      </c>
      <c r="G137" s="46">
        <v>11900.5</v>
      </c>
      <c r="H137" s="21">
        <v>433</v>
      </c>
      <c r="I137" s="101">
        <f t="shared" si="15"/>
        <v>12333.5</v>
      </c>
      <c r="J137" s="25">
        <v>11727.7</v>
      </c>
      <c r="K137" s="15">
        <v>32</v>
      </c>
      <c r="L137" s="84">
        <v>0</v>
      </c>
      <c r="M137" s="183"/>
      <c r="N137" s="203"/>
      <c r="O137" s="203"/>
    </row>
    <row r="138" spans="1:15" ht="13.5" thickBot="1">
      <c r="A138" s="97">
        <v>2020</v>
      </c>
      <c r="B138" s="121"/>
      <c r="C138" s="215"/>
      <c r="D138" s="35">
        <v>172.8</v>
      </c>
      <c r="E138" s="35">
        <v>465</v>
      </c>
      <c r="F138" s="23">
        <f t="shared" si="14"/>
        <v>637.8</v>
      </c>
      <c r="G138" s="99">
        <v>11933.4</v>
      </c>
      <c r="H138" s="91">
        <v>433</v>
      </c>
      <c r="I138" s="92">
        <f t="shared" si="15"/>
        <v>12366.4</v>
      </c>
      <c r="J138" s="42">
        <v>11760.6</v>
      </c>
      <c r="K138" s="20">
        <v>32</v>
      </c>
      <c r="L138" s="93">
        <v>0</v>
      </c>
      <c r="M138" s="183"/>
      <c r="N138" s="203"/>
      <c r="O138" s="203"/>
    </row>
    <row r="139" spans="1:15" ht="12.75">
      <c r="A139" s="176">
        <v>2019</v>
      </c>
      <c r="B139" s="158">
        <v>420</v>
      </c>
      <c r="C139" s="205" t="s">
        <v>41</v>
      </c>
      <c r="D139" s="37">
        <v>81.6</v>
      </c>
      <c r="E139" s="37">
        <v>0</v>
      </c>
      <c r="F139" s="21">
        <f t="shared" si="14"/>
        <v>81.6</v>
      </c>
      <c r="G139" s="46">
        <v>11783.786</v>
      </c>
      <c r="H139" s="21">
        <v>0</v>
      </c>
      <c r="I139" s="27">
        <f t="shared" si="15"/>
        <v>11783.786</v>
      </c>
      <c r="J139" s="26">
        <v>11702.186</v>
      </c>
      <c r="K139" s="21">
        <v>0</v>
      </c>
      <c r="L139" s="63">
        <v>0</v>
      </c>
      <c r="M139" s="183"/>
      <c r="N139" s="203"/>
      <c r="O139" s="203"/>
    </row>
    <row r="140" spans="1:15" ht="13.5" thickBot="1">
      <c r="A140" s="60">
        <v>2020</v>
      </c>
      <c r="B140" s="121"/>
      <c r="C140" s="216"/>
      <c r="D140" s="74">
        <v>83.2</v>
      </c>
      <c r="E140" s="74">
        <v>0</v>
      </c>
      <c r="F140" s="91">
        <f t="shared" si="14"/>
        <v>83.2</v>
      </c>
      <c r="G140" s="89">
        <v>11818.978</v>
      </c>
      <c r="H140" s="76">
        <v>0</v>
      </c>
      <c r="I140" s="92">
        <f t="shared" si="15"/>
        <v>11818.978</v>
      </c>
      <c r="J140" s="75">
        <v>11735.778</v>
      </c>
      <c r="K140" s="76">
        <v>0</v>
      </c>
      <c r="L140" s="80">
        <v>0</v>
      </c>
      <c r="M140" s="183"/>
      <c r="N140" s="203"/>
      <c r="O140" s="203"/>
    </row>
    <row r="141" spans="1:15" ht="12.75">
      <c r="A141" s="169">
        <v>2019</v>
      </c>
      <c r="B141" s="157">
        <v>418</v>
      </c>
      <c r="C141" s="206" t="s">
        <v>46</v>
      </c>
      <c r="D141" s="30">
        <v>4799.3</v>
      </c>
      <c r="E141" s="30">
        <v>3030</v>
      </c>
      <c r="F141" s="21">
        <f aca="true" t="shared" si="16" ref="F141:F168">D141+E141</f>
        <v>7829.3</v>
      </c>
      <c r="G141" s="46">
        <v>55695.8</v>
      </c>
      <c r="H141" s="21">
        <v>2950</v>
      </c>
      <c r="I141" s="101">
        <f aca="true" t="shared" si="17" ref="I141:I168">G141+H141</f>
        <v>58645.8</v>
      </c>
      <c r="J141" s="25">
        <v>50896.5</v>
      </c>
      <c r="K141" s="15">
        <v>80</v>
      </c>
      <c r="L141" s="84">
        <v>0</v>
      </c>
      <c r="M141" s="183"/>
      <c r="N141" s="203"/>
      <c r="O141" s="203"/>
    </row>
    <row r="142" spans="1:15" ht="13.5" thickBot="1">
      <c r="A142" s="97">
        <v>2020</v>
      </c>
      <c r="B142" s="121"/>
      <c r="C142" s="215"/>
      <c r="D142" s="36">
        <v>4900</v>
      </c>
      <c r="E142" s="36">
        <v>3180</v>
      </c>
      <c r="F142" s="23">
        <f t="shared" si="16"/>
        <v>8080</v>
      </c>
      <c r="G142" s="99">
        <v>46324.9</v>
      </c>
      <c r="H142" s="91">
        <v>3150</v>
      </c>
      <c r="I142" s="92">
        <f t="shared" si="17"/>
        <v>49474.9</v>
      </c>
      <c r="J142" s="103">
        <v>41424.9</v>
      </c>
      <c r="K142" s="23">
        <v>30</v>
      </c>
      <c r="L142" s="93">
        <v>0</v>
      </c>
      <c r="M142" s="183"/>
      <c r="N142" s="203"/>
      <c r="O142" s="203"/>
    </row>
    <row r="143" spans="1:15" ht="12.75">
      <c r="A143" s="169">
        <v>2019</v>
      </c>
      <c r="B143" s="158">
        <v>419</v>
      </c>
      <c r="C143" s="205" t="s">
        <v>42</v>
      </c>
      <c r="D143" s="37">
        <v>2190</v>
      </c>
      <c r="E143" s="37">
        <v>190</v>
      </c>
      <c r="F143" s="21">
        <f t="shared" si="16"/>
        <v>2380</v>
      </c>
      <c r="G143" s="46">
        <v>45117.8</v>
      </c>
      <c r="H143" s="21">
        <v>122</v>
      </c>
      <c r="I143" s="101">
        <f t="shared" si="17"/>
        <v>45239.8</v>
      </c>
      <c r="J143" s="26">
        <v>42927.8</v>
      </c>
      <c r="K143" s="21">
        <v>68</v>
      </c>
      <c r="L143" s="63">
        <v>0</v>
      </c>
      <c r="M143" s="183"/>
      <c r="N143" s="203"/>
      <c r="O143" s="203"/>
    </row>
    <row r="144" spans="1:15" ht="13.5" thickBot="1">
      <c r="A144" s="97">
        <v>2020</v>
      </c>
      <c r="B144" s="121"/>
      <c r="C144" s="216"/>
      <c r="D144" s="95">
        <v>2190</v>
      </c>
      <c r="E144" s="95">
        <v>190</v>
      </c>
      <c r="F144" s="23">
        <f t="shared" si="16"/>
        <v>2380</v>
      </c>
      <c r="G144" s="99">
        <v>45251.9</v>
      </c>
      <c r="H144" s="91">
        <v>122</v>
      </c>
      <c r="I144" s="92">
        <f t="shared" si="17"/>
        <v>45373.9</v>
      </c>
      <c r="J144" s="122">
        <v>43061.9</v>
      </c>
      <c r="K144" s="91">
        <v>68</v>
      </c>
      <c r="L144" s="80">
        <v>0</v>
      </c>
      <c r="M144" s="183"/>
      <c r="N144" s="203"/>
      <c r="O144" s="203"/>
    </row>
    <row r="145" spans="1:15" ht="12.75">
      <c r="A145" s="169">
        <v>2019</v>
      </c>
      <c r="B145" s="157">
        <v>415</v>
      </c>
      <c r="C145" s="206" t="s">
        <v>47</v>
      </c>
      <c r="D145" s="30">
        <v>1430</v>
      </c>
      <c r="E145" s="30">
        <v>300</v>
      </c>
      <c r="F145" s="21">
        <f t="shared" si="16"/>
        <v>1730</v>
      </c>
      <c r="G145" s="46">
        <v>27205.6</v>
      </c>
      <c r="H145" s="21">
        <v>250</v>
      </c>
      <c r="I145" s="101">
        <f t="shared" si="17"/>
        <v>27455.6</v>
      </c>
      <c r="J145" s="25">
        <v>25775.6</v>
      </c>
      <c r="K145" s="15">
        <v>50</v>
      </c>
      <c r="L145" s="84">
        <v>0</v>
      </c>
      <c r="M145" s="183"/>
      <c r="N145" s="203"/>
      <c r="O145" s="203"/>
    </row>
    <row r="146" spans="1:15" ht="13.5" thickBot="1">
      <c r="A146" s="97">
        <v>2020</v>
      </c>
      <c r="B146" s="121"/>
      <c r="C146" s="215"/>
      <c r="D146" s="35">
        <v>1430</v>
      </c>
      <c r="E146" s="42">
        <v>300</v>
      </c>
      <c r="F146" s="23">
        <f t="shared" si="16"/>
        <v>1730</v>
      </c>
      <c r="G146" s="99">
        <v>27260.4</v>
      </c>
      <c r="H146" s="91">
        <v>250</v>
      </c>
      <c r="I146" s="92">
        <f t="shared" si="17"/>
        <v>27510.4</v>
      </c>
      <c r="J146" s="42">
        <v>25830.4</v>
      </c>
      <c r="K146" s="20">
        <v>50</v>
      </c>
      <c r="L146" s="93">
        <v>0</v>
      </c>
      <c r="M146" s="183"/>
      <c r="N146" s="203"/>
      <c r="O146" s="203"/>
    </row>
    <row r="147" spans="1:15" ht="12.75">
      <c r="A147" s="169">
        <v>2019</v>
      </c>
      <c r="B147" s="158">
        <v>416</v>
      </c>
      <c r="C147" s="205" t="s">
        <v>53</v>
      </c>
      <c r="D147" s="37">
        <v>6384.043</v>
      </c>
      <c r="E147" s="26">
        <v>8600</v>
      </c>
      <c r="F147" s="21">
        <f t="shared" si="16"/>
        <v>14984.043</v>
      </c>
      <c r="G147" s="46">
        <v>52176.958</v>
      </c>
      <c r="H147" s="21">
        <v>8600</v>
      </c>
      <c r="I147" s="101">
        <f t="shared" si="17"/>
        <v>60776.958</v>
      </c>
      <c r="J147" s="37">
        <v>45792.915</v>
      </c>
      <c r="K147" s="21">
        <v>0</v>
      </c>
      <c r="L147" s="63">
        <v>0</v>
      </c>
      <c r="M147" s="183"/>
      <c r="N147" s="203"/>
      <c r="O147" s="203"/>
    </row>
    <row r="148" spans="1:15" ht="13.5" thickBot="1">
      <c r="A148" s="97">
        <v>2020</v>
      </c>
      <c r="B148" s="121"/>
      <c r="C148" s="216"/>
      <c r="D148" s="74">
        <v>6390</v>
      </c>
      <c r="E148" s="75">
        <v>8830</v>
      </c>
      <c r="F148" s="23">
        <f t="shared" si="16"/>
        <v>15220</v>
      </c>
      <c r="G148" s="99">
        <v>52432.553</v>
      </c>
      <c r="H148" s="91">
        <v>8830</v>
      </c>
      <c r="I148" s="92">
        <f t="shared" si="17"/>
        <v>61262.553</v>
      </c>
      <c r="J148" s="95">
        <v>46042.553</v>
      </c>
      <c r="K148" s="91">
        <v>0</v>
      </c>
      <c r="L148" s="80">
        <v>0</v>
      </c>
      <c r="M148" s="183"/>
      <c r="N148" s="203"/>
      <c r="O148" s="203"/>
    </row>
    <row r="149" spans="1:15" ht="12.75">
      <c r="A149" s="169">
        <v>2019</v>
      </c>
      <c r="B149" s="157">
        <v>422</v>
      </c>
      <c r="C149" s="206" t="s">
        <v>75</v>
      </c>
      <c r="D149" s="39">
        <v>2334</v>
      </c>
      <c r="E149" s="39">
        <v>293.7</v>
      </c>
      <c r="F149" s="21">
        <f t="shared" si="16"/>
        <v>2627.7</v>
      </c>
      <c r="G149" s="46">
        <v>28049.4</v>
      </c>
      <c r="H149" s="21">
        <v>164.3</v>
      </c>
      <c r="I149" s="101">
        <f t="shared" si="17"/>
        <v>28213.7</v>
      </c>
      <c r="J149" s="30">
        <v>25715.4</v>
      </c>
      <c r="K149" s="15">
        <v>129.4</v>
      </c>
      <c r="L149" s="84">
        <v>0</v>
      </c>
      <c r="M149" s="183"/>
      <c r="N149" s="203"/>
      <c r="O149" s="203"/>
    </row>
    <row r="150" spans="1:15" ht="13.5" thickBot="1">
      <c r="A150" s="97">
        <v>2020</v>
      </c>
      <c r="B150" s="121"/>
      <c r="C150" s="215"/>
      <c r="D150" s="162">
        <v>2440</v>
      </c>
      <c r="E150" s="163">
        <v>304.2</v>
      </c>
      <c r="F150" s="23">
        <f t="shared" si="16"/>
        <v>2744.2</v>
      </c>
      <c r="G150" s="99">
        <v>28282</v>
      </c>
      <c r="H150" s="91">
        <v>177.9</v>
      </c>
      <c r="I150" s="92">
        <f t="shared" si="17"/>
        <v>28459.9</v>
      </c>
      <c r="J150" s="36">
        <v>25842</v>
      </c>
      <c r="K150" s="23">
        <v>126.3</v>
      </c>
      <c r="L150" s="93">
        <v>0</v>
      </c>
      <c r="M150" s="183"/>
      <c r="N150" s="203"/>
      <c r="O150" s="203"/>
    </row>
    <row r="151" spans="1:15" ht="12.75">
      <c r="A151" s="169">
        <v>2019</v>
      </c>
      <c r="B151" s="158">
        <v>423</v>
      </c>
      <c r="C151" s="205" t="s">
        <v>76</v>
      </c>
      <c r="D151" s="37">
        <v>400</v>
      </c>
      <c r="E151" s="22">
        <v>100</v>
      </c>
      <c r="F151" s="21">
        <f t="shared" si="16"/>
        <v>500</v>
      </c>
      <c r="G151" s="46">
        <v>22845.2</v>
      </c>
      <c r="H151" s="21">
        <v>100</v>
      </c>
      <c r="I151" s="101">
        <f t="shared" si="17"/>
        <v>22945.2</v>
      </c>
      <c r="J151" s="37">
        <v>22445.2</v>
      </c>
      <c r="K151" s="21">
        <v>0</v>
      </c>
      <c r="L151" s="63">
        <v>0</v>
      </c>
      <c r="M151" s="183"/>
      <c r="N151" s="203"/>
      <c r="O151" s="203"/>
    </row>
    <row r="152" spans="1:15" ht="13.5" thickBot="1">
      <c r="A152" s="97">
        <v>2020</v>
      </c>
      <c r="B152" s="121"/>
      <c r="C152" s="216"/>
      <c r="D152" s="95">
        <v>400</v>
      </c>
      <c r="E152" s="122">
        <v>100</v>
      </c>
      <c r="F152" s="23">
        <f t="shared" si="16"/>
        <v>500</v>
      </c>
      <c r="G152" s="99">
        <v>22924.08</v>
      </c>
      <c r="H152" s="91">
        <v>100</v>
      </c>
      <c r="I152" s="92">
        <f t="shared" si="17"/>
        <v>23024.08</v>
      </c>
      <c r="J152" s="74">
        <v>22524.08</v>
      </c>
      <c r="K152" s="76">
        <v>0</v>
      </c>
      <c r="L152" s="80">
        <v>0</v>
      </c>
      <c r="M152" s="183"/>
      <c r="N152" s="203"/>
      <c r="O152" s="203"/>
    </row>
    <row r="153" spans="1:15" ht="12.75">
      <c r="A153" s="169">
        <v>2019</v>
      </c>
      <c r="B153" s="157">
        <v>425</v>
      </c>
      <c r="C153" s="206" t="s">
        <v>83</v>
      </c>
      <c r="D153" s="30">
        <v>480</v>
      </c>
      <c r="E153" s="25">
        <v>0</v>
      </c>
      <c r="F153" s="21">
        <f t="shared" si="16"/>
        <v>480</v>
      </c>
      <c r="G153" s="46">
        <v>13716.7</v>
      </c>
      <c r="H153" s="21">
        <v>0</v>
      </c>
      <c r="I153" s="101">
        <f t="shared" si="17"/>
        <v>13716.7</v>
      </c>
      <c r="J153" s="30">
        <v>13236.7</v>
      </c>
      <c r="K153" s="15">
        <v>0</v>
      </c>
      <c r="L153" s="84">
        <v>0</v>
      </c>
      <c r="M153" s="183"/>
      <c r="N153" s="203"/>
      <c r="O153" s="203"/>
    </row>
    <row r="154" spans="1:15" ht="13.5" thickBot="1">
      <c r="A154" s="97">
        <v>2020</v>
      </c>
      <c r="B154" s="121"/>
      <c r="C154" s="215"/>
      <c r="D154" s="35">
        <v>480</v>
      </c>
      <c r="E154" s="42">
        <v>0</v>
      </c>
      <c r="F154" s="23">
        <f t="shared" si="16"/>
        <v>480</v>
      </c>
      <c r="G154" s="99">
        <v>13717.3</v>
      </c>
      <c r="H154" s="91">
        <v>0</v>
      </c>
      <c r="I154" s="92">
        <f t="shared" si="17"/>
        <v>13717.3</v>
      </c>
      <c r="J154" s="35">
        <v>13237.3</v>
      </c>
      <c r="K154" s="20">
        <v>0</v>
      </c>
      <c r="L154" s="93">
        <v>0</v>
      </c>
      <c r="M154" s="183"/>
      <c r="N154" s="203"/>
      <c r="O154" s="203"/>
    </row>
    <row r="155" spans="1:15" ht="12.75">
      <c r="A155" s="169">
        <v>2019</v>
      </c>
      <c r="B155" s="158">
        <v>433</v>
      </c>
      <c r="C155" s="205" t="s">
        <v>60</v>
      </c>
      <c r="D155" s="37">
        <v>9.5</v>
      </c>
      <c r="E155" s="26">
        <v>0</v>
      </c>
      <c r="F155" s="21">
        <f t="shared" si="16"/>
        <v>9.5</v>
      </c>
      <c r="G155" s="46">
        <v>5337.3</v>
      </c>
      <c r="H155" s="21">
        <v>0</v>
      </c>
      <c r="I155" s="101">
        <f t="shared" si="17"/>
        <v>5337.3</v>
      </c>
      <c r="J155" s="37">
        <v>5327.8</v>
      </c>
      <c r="K155" s="21">
        <v>0</v>
      </c>
      <c r="L155" s="63">
        <v>0</v>
      </c>
      <c r="M155" s="183"/>
      <c r="N155" s="203"/>
      <c r="O155" s="203"/>
    </row>
    <row r="156" spans="1:15" ht="13.5" thickBot="1">
      <c r="A156" s="97">
        <v>2020</v>
      </c>
      <c r="B156" s="121"/>
      <c r="C156" s="216"/>
      <c r="D156" s="95">
        <v>10</v>
      </c>
      <c r="E156" s="122">
        <v>0</v>
      </c>
      <c r="F156" s="23">
        <f t="shared" si="16"/>
        <v>10</v>
      </c>
      <c r="G156" s="99">
        <v>5349.3</v>
      </c>
      <c r="H156" s="91">
        <v>0</v>
      </c>
      <c r="I156" s="92">
        <f t="shared" si="17"/>
        <v>5349.3</v>
      </c>
      <c r="J156" s="95">
        <v>5339.3</v>
      </c>
      <c r="K156" s="91">
        <v>0</v>
      </c>
      <c r="L156" s="80">
        <v>0</v>
      </c>
      <c r="M156" s="183"/>
      <c r="N156" s="203"/>
      <c r="O156" s="203"/>
    </row>
    <row r="157" spans="1:15" ht="12.75">
      <c r="A157" s="169">
        <v>2019</v>
      </c>
      <c r="B157" s="157">
        <v>347</v>
      </c>
      <c r="C157" s="206" t="s">
        <v>48</v>
      </c>
      <c r="D157" s="30">
        <v>660</v>
      </c>
      <c r="E157" s="25">
        <v>0</v>
      </c>
      <c r="F157" s="21">
        <f t="shared" si="16"/>
        <v>660</v>
      </c>
      <c r="G157" s="46">
        <v>13617.4</v>
      </c>
      <c r="H157" s="21">
        <v>0</v>
      </c>
      <c r="I157" s="101">
        <f t="shared" si="17"/>
        <v>13617.4</v>
      </c>
      <c r="J157" s="30">
        <v>12957.4</v>
      </c>
      <c r="K157" s="15">
        <v>0</v>
      </c>
      <c r="L157" s="84">
        <v>0</v>
      </c>
      <c r="M157" s="183"/>
      <c r="N157" s="203"/>
      <c r="O157" s="203"/>
    </row>
    <row r="158" spans="1:15" ht="13.5" thickBot="1">
      <c r="A158" s="97">
        <v>2020</v>
      </c>
      <c r="B158" s="121"/>
      <c r="C158" s="215"/>
      <c r="D158" s="35">
        <v>660</v>
      </c>
      <c r="E158" s="42">
        <v>0</v>
      </c>
      <c r="F158" s="23">
        <f t="shared" si="16"/>
        <v>660</v>
      </c>
      <c r="G158" s="99">
        <v>13651</v>
      </c>
      <c r="H158" s="91">
        <v>0</v>
      </c>
      <c r="I158" s="92">
        <f t="shared" si="17"/>
        <v>13651</v>
      </c>
      <c r="J158" s="35">
        <v>12991</v>
      </c>
      <c r="K158" s="20">
        <v>0</v>
      </c>
      <c r="L158" s="93">
        <v>0</v>
      </c>
      <c r="M158" s="183"/>
      <c r="N158" s="203"/>
      <c r="O158" s="203"/>
    </row>
    <row r="159" spans="1:15" ht="12.75">
      <c r="A159" s="169">
        <v>2019</v>
      </c>
      <c r="B159" s="158">
        <v>436</v>
      </c>
      <c r="C159" s="205" t="s">
        <v>61</v>
      </c>
      <c r="D159" s="37">
        <v>254.5</v>
      </c>
      <c r="E159" s="26">
        <v>0</v>
      </c>
      <c r="F159" s="21">
        <f t="shared" si="16"/>
        <v>254.5</v>
      </c>
      <c r="G159" s="46">
        <v>16519.2</v>
      </c>
      <c r="H159" s="21">
        <v>0</v>
      </c>
      <c r="I159" s="101">
        <f t="shared" si="17"/>
        <v>16519.2</v>
      </c>
      <c r="J159" s="37">
        <v>16264.7</v>
      </c>
      <c r="K159" s="21">
        <v>0</v>
      </c>
      <c r="L159" s="63">
        <v>0</v>
      </c>
      <c r="M159" s="183"/>
      <c r="N159" s="203"/>
      <c r="O159" s="203"/>
    </row>
    <row r="160" spans="1:15" ht="13.5" thickBot="1">
      <c r="A160" s="97">
        <v>2020</v>
      </c>
      <c r="B160" s="121"/>
      <c r="C160" s="216"/>
      <c r="D160" s="95">
        <v>254.5</v>
      </c>
      <c r="E160" s="122">
        <v>0</v>
      </c>
      <c r="F160" s="23">
        <f t="shared" si="16"/>
        <v>254.5</v>
      </c>
      <c r="G160" s="99">
        <v>16561</v>
      </c>
      <c r="H160" s="91">
        <v>0</v>
      </c>
      <c r="I160" s="92">
        <f t="shared" si="17"/>
        <v>16561</v>
      </c>
      <c r="J160" s="95">
        <v>16306.5</v>
      </c>
      <c r="K160" s="91">
        <v>0</v>
      </c>
      <c r="L160" s="80">
        <v>0</v>
      </c>
      <c r="M160" s="183"/>
      <c r="N160" s="203"/>
      <c r="O160" s="203"/>
    </row>
    <row r="161" spans="1:15" ht="12.75">
      <c r="A161" s="169">
        <v>2019</v>
      </c>
      <c r="B161" s="157">
        <v>426</v>
      </c>
      <c r="C161" s="206" t="s">
        <v>43</v>
      </c>
      <c r="D161" s="30">
        <v>0</v>
      </c>
      <c r="E161" s="25">
        <v>0</v>
      </c>
      <c r="F161" s="21">
        <f t="shared" si="16"/>
        <v>0</v>
      </c>
      <c r="G161" s="46">
        <v>12049.4</v>
      </c>
      <c r="H161" s="21">
        <v>0</v>
      </c>
      <c r="I161" s="101">
        <f t="shared" si="17"/>
        <v>12049.4</v>
      </c>
      <c r="J161" s="30">
        <v>12049.4</v>
      </c>
      <c r="K161" s="15">
        <v>0</v>
      </c>
      <c r="L161" s="84">
        <v>0</v>
      </c>
      <c r="M161" s="183"/>
      <c r="N161" s="203"/>
      <c r="O161" s="203"/>
    </row>
    <row r="162" spans="1:15" ht="13.5" thickBot="1">
      <c r="A162" s="97">
        <v>2020</v>
      </c>
      <c r="B162" s="121"/>
      <c r="C162" s="215"/>
      <c r="D162" s="35">
        <v>0</v>
      </c>
      <c r="E162" s="42">
        <v>0</v>
      </c>
      <c r="F162" s="23">
        <f t="shared" si="16"/>
        <v>0</v>
      </c>
      <c r="G162" s="99">
        <v>12065.9</v>
      </c>
      <c r="H162" s="91">
        <v>0</v>
      </c>
      <c r="I162" s="92">
        <f t="shared" si="17"/>
        <v>12065.9</v>
      </c>
      <c r="J162" s="35">
        <v>12065.9</v>
      </c>
      <c r="K162" s="20">
        <v>0</v>
      </c>
      <c r="L162" s="93">
        <v>0</v>
      </c>
      <c r="M162" s="183"/>
      <c r="N162" s="203"/>
      <c r="O162" s="203"/>
    </row>
    <row r="163" spans="1:15" ht="12.75">
      <c r="A163" s="169">
        <v>2019</v>
      </c>
      <c r="B163" s="158">
        <v>432</v>
      </c>
      <c r="C163" s="205" t="s">
        <v>62</v>
      </c>
      <c r="D163" s="37">
        <v>30</v>
      </c>
      <c r="E163" s="26">
        <v>0</v>
      </c>
      <c r="F163" s="21">
        <f t="shared" si="16"/>
        <v>30</v>
      </c>
      <c r="G163" s="46">
        <v>16775.7</v>
      </c>
      <c r="H163" s="21">
        <v>0</v>
      </c>
      <c r="I163" s="101">
        <f t="shared" si="17"/>
        <v>16775.7</v>
      </c>
      <c r="J163" s="37">
        <v>16745.7</v>
      </c>
      <c r="K163" s="21">
        <v>0</v>
      </c>
      <c r="L163" s="63">
        <v>0</v>
      </c>
      <c r="M163" s="183"/>
      <c r="N163" s="203"/>
      <c r="O163" s="203"/>
    </row>
    <row r="164" spans="1:15" ht="13.5" thickBot="1">
      <c r="A164" s="97">
        <v>2020</v>
      </c>
      <c r="B164" s="121"/>
      <c r="C164" s="216"/>
      <c r="D164" s="95">
        <v>30</v>
      </c>
      <c r="E164" s="122">
        <v>0</v>
      </c>
      <c r="F164" s="23">
        <f t="shared" si="16"/>
        <v>30</v>
      </c>
      <c r="G164" s="99">
        <v>16825.2</v>
      </c>
      <c r="H164" s="91">
        <v>0</v>
      </c>
      <c r="I164" s="92">
        <f t="shared" si="17"/>
        <v>16825.2</v>
      </c>
      <c r="J164" s="95">
        <v>16795.2</v>
      </c>
      <c r="K164" s="91">
        <v>0</v>
      </c>
      <c r="L164" s="80">
        <v>0</v>
      </c>
      <c r="M164" s="183"/>
      <c r="N164" s="203"/>
      <c r="O164" s="203"/>
    </row>
    <row r="165" spans="1:15" ht="12.75">
      <c r="A165" s="169">
        <v>2019</v>
      </c>
      <c r="B165" s="157">
        <v>431</v>
      </c>
      <c r="C165" s="206" t="s">
        <v>68</v>
      </c>
      <c r="D165" s="30">
        <v>0</v>
      </c>
      <c r="E165" s="25">
        <v>180</v>
      </c>
      <c r="F165" s="21">
        <f t="shared" si="16"/>
        <v>180</v>
      </c>
      <c r="G165" s="46">
        <v>13239.2</v>
      </c>
      <c r="H165" s="21">
        <v>180</v>
      </c>
      <c r="I165" s="101">
        <f t="shared" si="17"/>
        <v>13419.2</v>
      </c>
      <c r="J165" s="30">
        <v>13239.2</v>
      </c>
      <c r="K165" s="15">
        <v>0</v>
      </c>
      <c r="L165" s="84">
        <v>0</v>
      </c>
      <c r="M165" s="183"/>
      <c r="N165" s="55"/>
      <c r="O165" s="203"/>
    </row>
    <row r="166" spans="1:15" ht="13.5" thickBot="1">
      <c r="A166" s="97">
        <v>2020</v>
      </c>
      <c r="B166" s="121"/>
      <c r="C166" s="215"/>
      <c r="D166" s="35">
        <v>0</v>
      </c>
      <c r="E166" s="42">
        <v>180</v>
      </c>
      <c r="F166" s="23">
        <f t="shared" si="16"/>
        <v>180</v>
      </c>
      <c r="G166" s="99">
        <v>13270.6</v>
      </c>
      <c r="H166" s="91">
        <v>180</v>
      </c>
      <c r="I166" s="92">
        <f t="shared" si="17"/>
        <v>13450.6</v>
      </c>
      <c r="J166" s="35">
        <v>13270.6</v>
      </c>
      <c r="K166" s="20">
        <v>0</v>
      </c>
      <c r="L166" s="93">
        <v>0</v>
      </c>
      <c r="M166" s="183"/>
      <c r="N166" s="55"/>
      <c r="O166" s="203"/>
    </row>
    <row r="167" spans="1:15" ht="12.75">
      <c r="A167" s="169">
        <v>2019</v>
      </c>
      <c r="B167" s="158">
        <v>428</v>
      </c>
      <c r="C167" s="205" t="s">
        <v>44</v>
      </c>
      <c r="D167" s="37">
        <v>400.558</v>
      </c>
      <c r="E167" s="26">
        <v>0</v>
      </c>
      <c r="F167" s="21">
        <f t="shared" si="16"/>
        <v>400.558</v>
      </c>
      <c r="G167" s="46">
        <v>14556.485</v>
      </c>
      <c r="H167" s="21">
        <v>0</v>
      </c>
      <c r="I167" s="101">
        <f t="shared" si="17"/>
        <v>14556.485</v>
      </c>
      <c r="J167" s="37">
        <v>14155.927</v>
      </c>
      <c r="K167" s="21">
        <v>0</v>
      </c>
      <c r="L167" s="63">
        <v>0</v>
      </c>
      <c r="M167" s="183"/>
      <c r="N167" s="203"/>
      <c r="O167" s="203"/>
    </row>
    <row r="168" spans="1:15" ht="13.5" thickBot="1">
      <c r="A168" s="97">
        <v>2020</v>
      </c>
      <c r="B168" s="121"/>
      <c r="C168" s="216"/>
      <c r="D168" s="95">
        <v>400.558</v>
      </c>
      <c r="E168" s="122">
        <v>0</v>
      </c>
      <c r="F168" s="23">
        <f t="shared" si="16"/>
        <v>400.558</v>
      </c>
      <c r="G168" s="99">
        <v>14672.1</v>
      </c>
      <c r="H168" s="91">
        <v>0</v>
      </c>
      <c r="I168" s="92">
        <f t="shared" si="17"/>
        <v>14672.1</v>
      </c>
      <c r="J168" s="95">
        <v>14271.542</v>
      </c>
      <c r="K168" s="91">
        <v>0</v>
      </c>
      <c r="L168" s="80">
        <v>0</v>
      </c>
      <c r="M168" s="183"/>
      <c r="N168" s="203"/>
      <c r="O168" s="203"/>
    </row>
    <row r="169" spans="1:15" ht="12.75">
      <c r="A169" s="177">
        <v>2019</v>
      </c>
      <c r="B169" s="157">
        <v>427</v>
      </c>
      <c r="C169" s="206" t="s">
        <v>45</v>
      </c>
      <c r="D169" s="30">
        <v>550</v>
      </c>
      <c r="E169" s="25">
        <v>0</v>
      </c>
      <c r="F169" s="27">
        <f>D169+E169</f>
        <v>550</v>
      </c>
      <c r="G169" s="43">
        <v>10181.343</v>
      </c>
      <c r="H169" s="16">
        <v>0</v>
      </c>
      <c r="I169" s="17">
        <f>G169+H169</f>
        <v>10181.343</v>
      </c>
      <c r="J169" s="30">
        <v>9631.343</v>
      </c>
      <c r="K169" s="15">
        <v>0</v>
      </c>
      <c r="L169" s="84">
        <v>0</v>
      </c>
      <c r="M169" s="183"/>
      <c r="N169" s="203"/>
      <c r="O169" s="203"/>
    </row>
    <row r="170" spans="1:15" ht="13.5" thickBot="1">
      <c r="A170" s="61">
        <v>2020</v>
      </c>
      <c r="B170" s="121"/>
      <c r="C170" s="216"/>
      <c r="D170" s="159">
        <v>550</v>
      </c>
      <c r="E170" s="122">
        <v>0</v>
      </c>
      <c r="F170" s="91">
        <f>D170+E170</f>
        <v>550</v>
      </c>
      <c r="G170" s="159">
        <v>10229.633</v>
      </c>
      <c r="H170" s="100">
        <v>0</v>
      </c>
      <c r="I170" s="92">
        <f>G170+H170</f>
        <v>10229.633</v>
      </c>
      <c r="J170" s="95">
        <v>9679.633</v>
      </c>
      <c r="K170" s="91">
        <v>0</v>
      </c>
      <c r="L170" s="80">
        <v>0</v>
      </c>
      <c r="M170" s="183"/>
      <c r="N170" s="203"/>
      <c r="O170" s="203"/>
    </row>
    <row r="171" spans="1:13" ht="15" thickBot="1">
      <c r="A171" s="119"/>
      <c r="B171" s="119"/>
      <c r="C171" s="120"/>
      <c r="D171" s="75"/>
      <c r="E171" s="75"/>
      <c r="F171" s="75"/>
      <c r="G171" s="75"/>
      <c r="H171" s="75"/>
      <c r="I171" s="75"/>
      <c r="J171" s="75"/>
      <c r="K171" s="75"/>
      <c r="L171" s="160"/>
      <c r="M171" s="183"/>
    </row>
    <row r="172" spans="1:12" ht="13.5" thickBot="1">
      <c r="A172" s="1"/>
      <c r="C172" s="165" t="s">
        <v>102</v>
      </c>
      <c r="D172" s="164">
        <f aca="true" t="shared" si="18" ref="D172:L172">SUMIF($A$5:$A$170,"2019",D$5:D$170)</f>
        <v>195600.448</v>
      </c>
      <c r="E172" s="164">
        <f t="shared" si="18"/>
        <v>69120.933</v>
      </c>
      <c r="F172" s="164">
        <f t="shared" si="18"/>
        <v>264721.381</v>
      </c>
      <c r="G172" s="164">
        <f t="shared" si="18"/>
        <v>2293173.566</v>
      </c>
      <c r="H172" s="164">
        <f t="shared" si="18"/>
        <v>65006.059</v>
      </c>
      <c r="I172" s="164">
        <f t="shared" si="18"/>
        <v>2358179.625</v>
      </c>
      <c r="J172" s="164">
        <f t="shared" si="18"/>
        <v>2097573.118</v>
      </c>
      <c r="K172" s="164">
        <f t="shared" si="18"/>
        <v>4114.874</v>
      </c>
      <c r="L172" s="164">
        <f t="shared" si="18"/>
        <v>0</v>
      </c>
    </row>
    <row r="173" spans="1:12" ht="15.75" thickBot="1">
      <c r="A173" s="1"/>
      <c r="C173" s="156" t="s">
        <v>103</v>
      </c>
      <c r="D173" s="164">
        <f aca="true" t="shared" si="19" ref="D173:L173">SUMIF($A$5:$A$170,"2020",D$5:D$170)</f>
        <v>195739.23299999998</v>
      </c>
      <c r="E173" s="164">
        <f t="shared" si="19"/>
        <v>70244.00799999999</v>
      </c>
      <c r="F173" s="164">
        <f t="shared" si="19"/>
        <v>265983.241</v>
      </c>
      <c r="G173" s="164">
        <f t="shared" si="19"/>
        <v>2290495.571999999</v>
      </c>
      <c r="H173" s="164">
        <f t="shared" si="19"/>
        <v>66068.61899999999</v>
      </c>
      <c r="I173" s="164">
        <f t="shared" si="19"/>
        <v>2356564.190999999</v>
      </c>
      <c r="J173" s="164">
        <f t="shared" si="19"/>
        <v>2094756.3389999997</v>
      </c>
      <c r="K173" s="164">
        <f t="shared" si="19"/>
        <v>4175.389</v>
      </c>
      <c r="L173" s="164">
        <f t="shared" si="19"/>
        <v>0</v>
      </c>
    </row>
    <row r="174" spans="1:16" s="6" customFormat="1" ht="26.25" customHeight="1" thickBot="1">
      <c r="A174" s="1"/>
      <c r="B174" s="1"/>
      <c r="C174" s="10"/>
      <c r="D174" s="18"/>
      <c r="E174" s="18"/>
      <c r="F174" s="18"/>
      <c r="G174" s="18"/>
      <c r="H174" s="18"/>
      <c r="I174" s="18"/>
      <c r="J174" s="18"/>
      <c r="K174" s="18"/>
      <c r="L174" s="58"/>
      <c r="M174" s="184"/>
      <c r="P174"/>
    </row>
    <row r="175" spans="1:12" ht="13.5" thickBot="1">
      <c r="A175" s="1"/>
      <c r="C175" s="166" t="s">
        <v>92</v>
      </c>
      <c r="D175" s="168">
        <f aca="true" t="shared" si="20" ref="D175:L175">SUMIF($A$5:$A$52,"2019",D$5:D$52)</f>
        <v>85694.49</v>
      </c>
      <c r="E175" s="168">
        <f t="shared" si="20"/>
        <v>18713.993000000002</v>
      </c>
      <c r="F175" s="168">
        <f t="shared" si="20"/>
        <v>104408.483</v>
      </c>
      <c r="G175" s="168">
        <f t="shared" si="20"/>
        <v>874341.2160000001</v>
      </c>
      <c r="H175" s="168">
        <f t="shared" si="20"/>
        <v>17357.247</v>
      </c>
      <c r="I175" s="168">
        <f t="shared" si="20"/>
        <v>891698.4630000001</v>
      </c>
      <c r="J175" s="168">
        <f t="shared" si="20"/>
        <v>788646.7260000001</v>
      </c>
      <c r="K175" s="168">
        <f t="shared" si="20"/>
        <v>1356.746</v>
      </c>
      <c r="L175" s="168">
        <f t="shared" si="20"/>
        <v>0</v>
      </c>
    </row>
    <row r="176" spans="1:12" ht="13.5" thickBot="1">
      <c r="A176" s="1"/>
      <c r="C176" s="154">
        <v>2020</v>
      </c>
      <c r="D176" s="164">
        <f aca="true" t="shared" si="21" ref="D176:L176">SUMIF($A$5:$A$52,"2020",D$5:D$52)</f>
        <v>85144.778</v>
      </c>
      <c r="E176" s="164">
        <f t="shared" si="21"/>
        <v>18954.608</v>
      </c>
      <c r="F176" s="164">
        <f t="shared" si="21"/>
        <v>104099.386</v>
      </c>
      <c r="G176" s="164">
        <f t="shared" si="21"/>
        <v>876609.6140000001</v>
      </c>
      <c r="H176" s="164">
        <f t="shared" si="21"/>
        <v>17576.347</v>
      </c>
      <c r="I176" s="164">
        <f t="shared" si="21"/>
        <v>894185.961</v>
      </c>
      <c r="J176" s="164">
        <f t="shared" si="21"/>
        <v>791464.836</v>
      </c>
      <c r="K176" s="164">
        <f t="shared" si="21"/>
        <v>1378.261</v>
      </c>
      <c r="L176" s="164">
        <f t="shared" si="21"/>
        <v>0</v>
      </c>
    </row>
    <row r="177" spans="1:12" ht="13.5" thickBot="1">
      <c r="A177" s="1"/>
      <c r="C177" s="166" t="s">
        <v>93</v>
      </c>
      <c r="D177" s="168">
        <f aca="true" t="shared" si="22" ref="D177:L177">SUMIF($A$53:$A$76,"2019",D$53:D$76)</f>
        <v>32664.177</v>
      </c>
      <c r="E177" s="168">
        <f t="shared" si="22"/>
        <v>16315</v>
      </c>
      <c r="F177" s="168">
        <f t="shared" si="22"/>
        <v>48979.176999999996</v>
      </c>
      <c r="G177" s="168">
        <f t="shared" si="22"/>
        <v>314253.07300000003</v>
      </c>
      <c r="H177" s="168">
        <f t="shared" si="22"/>
        <v>15405.791999999998</v>
      </c>
      <c r="I177" s="168">
        <f t="shared" si="22"/>
        <v>329658.86500000005</v>
      </c>
      <c r="J177" s="168">
        <f t="shared" si="22"/>
        <v>281588.896</v>
      </c>
      <c r="K177" s="168">
        <f t="shared" si="22"/>
        <v>909.2080000000001</v>
      </c>
      <c r="L177" s="168">
        <f t="shared" si="22"/>
        <v>0</v>
      </c>
    </row>
    <row r="178" spans="1:12" ht="13.5" thickBot="1">
      <c r="A178" s="1"/>
      <c r="C178" s="154">
        <v>2020</v>
      </c>
      <c r="D178" s="164">
        <f aca="true" t="shared" si="23" ref="D178:L178">SUMIF($A$53:$A$76,"2020",D$53:D$76)</f>
        <v>32659.287</v>
      </c>
      <c r="E178" s="164">
        <f t="shared" si="23"/>
        <v>16670</v>
      </c>
      <c r="F178" s="164">
        <f t="shared" si="23"/>
        <v>49329.287000000004</v>
      </c>
      <c r="G178" s="164">
        <f t="shared" si="23"/>
        <v>314992.615</v>
      </c>
      <c r="H178" s="164">
        <f t="shared" si="23"/>
        <v>15678.791999999998</v>
      </c>
      <c r="I178" s="164">
        <f t="shared" si="23"/>
        <v>330671.407</v>
      </c>
      <c r="J178" s="164">
        <f t="shared" si="23"/>
        <v>282333.32800000004</v>
      </c>
      <c r="K178" s="164">
        <f t="shared" si="23"/>
        <v>991.2080000000001</v>
      </c>
      <c r="L178" s="164">
        <f t="shared" si="23"/>
        <v>0</v>
      </c>
    </row>
    <row r="179" spans="1:13" s="9" customFormat="1" ht="13.5" thickBot="1">
      <c r="A179" s="8"/>
      <c r="B179" s="8"/>
      <c r="C179" s="167" t="s">
        <v>94</v>
      </c>
      <c r="D179" s="168">
        <f aca="true" t="shared" si="24" ref="D179:L179">SUMIF($A$77:$A$108,"2019",D$77:D$108)</f>
        <v>29636.109999999997</v>
      </c>
      <c r="E179" s="168">
        <f t="shared" si="24"/>
        <v>7723.1</v>
      </c>
      <c r="F179" s="168">
        <f t="shared" si="24"/>
        <v>37359.21</v>
      </c>
      <c r="G179" s="168">
        <f t="shared" si="24"/>
        <v>408374.64999999997</v>
      </c>
      <c r="H179" s="168">
        <f t="shared" si="24"/>
        <v>6860.58</v>
      </c>
      <c r="I179" s="168">
        <f t="shared" si="24"/>
        <v>415235.23</v>
      </c>
      <c r="J179" s="168">
        <f t="shared" si="24"/>
        <v>378738.54000000004</v>
      </c>
      <c r="K179" s="168">
        <f t="shared" si="24"/>
        <v>862.52</v>
      </c>
      <c r="L179" s="168">
        <f t="shared" si="24"/>
        <v>0</v>
      </c>
      <c r="M179" s="185"/>
    </row>
    <row r="180" spans="1:13" s="9" customFormat="1" ht="13.5" thickBot="1">
      <c r="A180" s="8"/>
      <c r="B180" s="8"/>
      <c r="C180" s="154">
        <v>2020</v>
      </c>
      <c r="D180" s="164">
        <f aca="true" t="shared" si="25" ref="D180:L180">SUMIF($A$77:$A$108,"2020",D$77:D$108)</f>
        <v>29700.609999999997</v>
      </c>
      <c r="E180" s="164">
        <f t="shared" si="25"/>
        <v>7734.1</v>
      </c>
      <c r="F180" s="164">
        <f t="shared" si="25"/>
        <v>37434.70999999999</v>
      </c>
      <c r="G180" s="164">
        <f t="shared" si="25"/>
        <v>409775.53</v>
      </c>
      <c r="H180" s="164">
        <f t="shared" si="25"/>
        <v>6875.58</v>
      </c>
      <c r="I180" s="164">
        <f t="shared" si="25"/>
        <v>416651.11000000004</v>
      </c>
      <c r="J180" s="164">
        <f t="shared" si="25"/>
        <v>380074.92</v>
      </c>
      <c r="K180" s="164">
        <f t="shared" si="25"/>
        <v>858.52</v>
      </c>
      <c r="L180" s="164">
        <f t="shared" si="25"/>
        <v>0</v>
      </c>
      <c r="M180" s="185"/>
    </row>
    <row r="181" spans="1:12" ht="13.5" thickBot="1">
      <c r="A181" s="1"/>
      <c r="C181" s="166" t="s">
        <v>95</v>
      </c>
      <c r="D181" s="168">
        <f aca="true" t="shared" si="26" ref="D181:L181">SUMIF($A$109:$A$128,"2019",D$109:D$128)</f>
        <v>20066.6</v>
      </c>
      <c r="E181" s="168">
        <f t="shared" si="26"/>
        <v>8927.5</v>
      </c>
      <c r="F181" s="168">
        <f t="shared" si="26"/>
        <v>28994.1</v>
      </c>
      <c r="G181" s="168">
        <f t="shared" si="26"/>
        <v>232917.979</v>
      </c>
      <c r="H181" s="168">
        <f t="shared" si="26"/>
        <v>8320.5</v>
      </c>
      <c r="I181" s="168">
        <f t="shared" si="26"/>
        <v>241238.479</v>
      </c>
      <c r="J181" s="168">
        <f t="shared" si="26"/>
        <v>212851.379</v>
      </c>
      <c r="K181" s="168">
        <f t="shared" si="26"/>
        <v>607</v>
      </c>
      <c r="L181" s="168">
        <f t="shared" si="26"/>
        <v>0</v>
      </c>
    </row>
    <row r="182" spans="1:12" ht="13.5" thickBot="1">
      <c r="A182" s="1"/>
      <c r="C182" s="154">
        <v>2020</v>
      </c>
      <c r="D182" s="164">
        <f aca="true" t="shared" si="27" ref="D182:L182">SUMIF($A$109:$A$128,"2020",D$109:D$128)</f>
        <v>19983.7</v>
      </c>
      <c r="E182" s="164">
        <f t="shared" si="27"/>
        <v>8861.9</v>
      </c>
      <c r="F182" s="164">
        <f t="shared" si="27"/>
        <v>28845.6</v>
      </c>
      <c r="G182" s="164">
        <f t="shared" si="27"/>
        <v>233236.231</v>
      </c>
      <c r="H182" s="164">
        <f t="shared" si="27"/>
        <v>8242.8</v>
      </c>
      <c r="I182" s="164">
        <f t="shared" si="27"/>
        <v>241479.031</v>
      </c>
      <c r="J182" s="164">
        <f t="shared" si="27"/>
        <v>213252.53100000002</v>
      </c>
      <c r="K182" s="164">
        <f t="shared" si="27"/>
        <v>619.1</v>
      </c>
      <c r="L182" s="164">
        <f t="shared" si="27"/>
        <v>0</v>
      </c>
    </row>
    <row r="183" spans="1:12" ht="13.5" thickBot="1">
      <c r="A183" s="1"/>
      <c r="C183" s="166" t="s">
        <v>96</v>
      </c>
      <c r="D183" s="168">
        <f aca="true" t="shared" si="28" ref="D183:L183">SUMIF($A$129:$A$170,"2019",D$129:D$170)</f>
        <v>27539.071</v>
      </c>
      <c r="E183" s="168">
        <f t="shared" si="28"/>
        <v>17441.34</v>
      </c>
      <c r="F183" s="168">
        <f t="shared" si="28"/>
        <v>44980.41099999999</v>
      </c>
      <c r="G183" s="168">
        <f t="shared" si="28"/>
        <v>463286.6480000001</v>
      </c>
      <c r="H183" s="168">
        <f t="shared" si="28"/>
        <v>17061.94</v>
      </c>
      <c r="I183" s="168">
        <f t="shared" si="28"/>
        <v>480348.5880000001</v>
      </c>
      <c r="J183" s="168">
        <f t="shared" si="28"/>
        <v>435747.57700000016</v>
      </c>
      <c r="K183" s="168">
        <f t="shared" si="28"/>
        <v>379.4</v>
      </c>
      <c r="L183" s="168">
        <f t="shared" si="28"/>
        <v>0</v>
      </c>
    </row>
    <row r="184" spans="1:12" ht="13.5" thickBot="1">
      <c r="A184" s="1"/>
      <c r="C184" s="155">
        <v>2020</v>
      </c>
      <c r="D184" s="164">
        <f aca="true" t="shared" si="29" ref="D184:L184">SUMIF($A$129:$A$170,"2020",D$129:D$170)</f>
        <v>28250.858</v>
      </c>
      <c r="E184" s="164">
        <f t="shared" si="29"/>
        <v>18023.4</v>
      </c>
      <c r="F184" s="164">
        <f t="shared" si="29"/>
        <v>46274.257999999994</v>
      </c>
      <c r="G184" s="164">
        <f t="shared" si="29"/>
        <v>455881.58199999994</v>
      </c>
      <c r="H184" s="164">
        <f t="shared" si="29"/>
        <v>17695.100000000002</v>
      </c>
      <c r="I184" s="164">
        <f t="shared" si="29"/>
        <v>473576.682</v>
      </c>
      <c r="J184" s="164">
        <f t="shared" si="29"/>
        <v>427630.724</v>
      </c>
      <c r="K184" s="164">
        <f t="shared" si="29"/>
        <v>328.3</v>
      </c>
      <c r="L184" s="164">
        <f t="shared" si="29"/>
        <v>0</v>
      </c>
    </row>
    <row r="185" spans="1:12" ht="12.75">
      <c r="A185" s="1"/>
      <c r="C185" s="10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11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11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11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11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11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11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11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11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11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11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11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11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11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11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11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11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11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5"/>
      <c r="E215" s="5"/>
      <c r="F215" s="5"/>
      <c r="G215" s="5"/>
      <c r="H215" s="5"/>
      <c r="I215" s="11"/>
    </row>
    <row r="216" spans="1:9" ht="12.75">
      <c r="A216" s="1"/>
      <c r="C216" s="10"/>
      <c r="D216" s="5"/>
      <c r="E216" s="5"/>
      <c r="F216" s="5"/>
      <c r="G216" s="5"/>
      <c r="H216" s="5"/>
      <c r="I216" s="11"/>
    </row>
    <row r="217" spans="1:9" ht="12.75">
      <c r="A217" s="1"/>
      <c r="C217" s="10"/>
      <c r="D217" s="5"/>
      <c r="E217" s="5"/>
      <c r="F217" s="5"/>
      <c r="G217" s="5"/>
      <c r="H217" s="5"/>
      <c r="I217" s="11"/>
    </row>
    <row r="218" spans="1:9" ht="12.75">
      <c r="A218" s="1"/>
      <c r="C218" s="10"/>
      <c r="D218" s="5"/>
      <c r="E218" s="5"/>
      <c r="F218" s="5"/>
      <c r="G218" s="5"/>
      <c r="H218" s="5"/>
      <c r="I218" s="11"/>
    </row>
    <row r="219" spans="1:9" ht="12.75">
      <c r="A219" s="1"/>
      <c r="C219" s="10"/>
      <c r="D219" s="5"/>
      <c r="E219" s="5"/>
      <c r="F219" s="5"/>
      <c r="G219" s="5"/>
      <c r="H219" s="5"/>
      <c r="I219" s="11"/>
    </row>
    <row r="220" spans="1:9" ht="12.75">
      <c r="A220" s="1"/>
      <c r="C220" s="10"/>
      <c r="D220" s="5"/>
      <c r="E220" s="5"/>
      <c r="F220" s="5"/>
      <c r="G220" s="5"/>
      <c r="H220" s="5"/>
      <c r="I220" s="11"/>
    </row>
    <row r="221" spans="1:9" ht="12.75">
      <c r="A221" s="1"/>
      <c r="C221" s="10"/>
      <c r="D221" s="5"/>
      <c r="E221" s="5"/>
      <c r="F221" s="5"/>
      <c r="G221" s="5"/>
      <c r="H221" s="5"/>
      <c r="I221" s="11"/>
    </row>
    <row r="222" spans="1:9" ht="12.75">
      <c r="A222" s="1"/>
      <c r="C222" s="10"/>
      <c r="D222" s="5"/>
      <c r="E222" s="5"/>
      <c r="F222" s="5"/>
      <c r="G222" s="5"/>
      <c r="H222" s="5"/>
      <c r="I222" s="11"/>
    </row>
    <row r="223" spans="1:9" ht="12.75">
      <c r="A223" s="1"/>
      <c r="C223" s="10"/>
      <c r="D223" s="5"/>
      <c r="E223" s="5"/>
      <c r="F223" s="5"/>
      <c r="G223" s="5"/>
      <c r="H223" s="5"/>
      <c r="I223" s="11"/>
    </row>
    <row r="224" spans="1:9" ht="12.75">
      <c r="A224" s="1"/>
      <c r="C224" s="10"/>
      <c r="D224" s="5"/>
      <c r="E224" s="5"/>
      <c r="F224" s="5"/>
      <c r="G224" s="5"/>
      <c r="H224" s="5"/>
      <c r="I224" s="11"/>
    </row>
    <row r="225" spans="1:9" ht="12.75">
      <c r="A225" s="1"/>
      <c r="C225" s="10"/>
      <c r="D225" s="5"/>
      <c r="E225" s="5"/>
      <c r="F225" s="5"/>
      <c r="G225" s="5"/>
      <c r="H225" s="5"/>
      <c r="I225" s="11"/>
    </row>
    <row r="226" spans="1:9" ht="12.75">
      <c r="A226" s="1"/>
      <c r="C226" s="10"/>
      <c r="D226" s="5"/>
      <c r="E226" s="5"/>
      <c r="F226" s="5"/>
      <c r="G226" s="5"/>
      <c r="H226" s="5"/>
      <c r="I226" s="11"/>
    </row>
    <row r="227" spans="1:9" ht="12.75">
      <c r="A227" s="1"/>
      <c r="C227" s="10"/>
      <c r="D227" s="5"/>
      <c r="E227" s="5"/>
      <c r="F227" s="5"/>
      <c r="G227" s="5"/>
      <c r="H227" s="5"/>
      <c r="I227" s="11"/>
    </row>
    <row r="228" spans="1:9" ht="12.75">
      <c r="A228" s="1"/>
      <c r="C228" s="10"/>
      <c r="D228" s="5"/>
      <c r="E228" s="5"/>
      <c r="F228" s="5"/>
      <c r="G228" s="5"/>
      <c r="H228" s="5"/>
      <c r="I228" s="11"/>
    </row>
    <row r="229" spans="1:9" ht="12.75">
      <c r="A229" s="1"/>
      <c r="C229" s="10"/>
      <c r="D229" s="5"/>
      <c r="E229" s="5"/>
      <c r="F229" s="5"/>
      <c r="G229" s="5"/>
      <c r="H229" s="5"/>
      <c r="I229" s="11"/>
    </row>
    <row r="230" spans="1:9" ht="12.75">
      <c r="A230" s="1"/>
      <c r="C230" s="10"/>
      <c r="D230" s="5"/>
      <c r="E230" s="5"/>
      <c r="F230" s="5"/>
      <c r="G230" s="5"/>
      <c r="H230" s="5"/>
      <c r="I230" s="11"/>
    </row>
    <row r="231" spans="1:9" ht="12.75">
      <c r="A231" s="1"/>
      <c r="C231" s="10"/>
      <c r="D231" s="5"/>
      <c r="E231" s="5"/>
      <c r="F231" s="5"/>
      <c r="G231" s="5"/>
      <c r="H231" s="5"/>
      <c r="I231" s="11"/>
    </row>
    <row r="232" spans="1:9" ht="12.75">
      <c r="A232" s="1"/>
      <c r="C232" s="10"/>
      <c r="D232" s="5"/>
      <c r="E232" s="5"/>
      <c r="F232" s="5"/>
      <c r="G232" s="5"/>
      <c r="H232" s="5"/>
      <c r="I232" s="11"/>
    </row>
    <row r="233" spans="1:9" ht="12.75">
      <c r="A233" s="1"/>
      <c r="C233" s="10"/>
      <c r="D233" s="5"/>
      <c r="E233" s="5"/>
      <c r="F233" s="5"/>
      <c r="G233" s="5"/>
      <c r="H233" s="5"/>
      <c r="I233" s="11"/>
    </row>
    <row r="234" spans="1:9" ht="12.75">
      <c r="A234" s="1"/>
      <c r="C234" s="10"/>
      <c r="D234" s="5"/>
      <c r="E234" s="5"/>
      <c r="F234" s="5"/>
      <c r="G234" s="5"/>
      <c r="H234" s="5"/>
      <c r="I234" s="11"/>
    </row>
    <row r="235" spans="1:9" ht="12.75">
      <c r="A235" s="1"/>
      <c r="C235" s="10"/>
      <c r="D235" s="5"/>
      <c r="E235" s="5"/>
      <c r="F235" s="5"/>
      <c r="G235" s="5"/>
      <c r="H235" s="5"/>
      <c r="I235" s="11"/>
    </row>
    <row r="236" spans="1:9" ht="12.75">
      <c r="A236" s="1"/>
      <c r="C236" s="10"/>
      <c r="D236" s="5"/>
      <c r="E236" s="5"/>
      <c r="F236" s="5"/>
      <c r="G236" s="5"/>
      <c r="H236" s="5"/>
      <c r="I236" s="11"/>
    </row>
    <row r="237" spans="1:9" ht="12.75">
      <c r="A237" s="1"/>
      <c r="C237" s="10"/>
      <c r="D237" s="2"/>
      <c r="E237" s="2"/>
      <c r="F237" s="2"/>
      <c r="G237" s="2"/>
      <c r="H237" s="2"/>
      <c r="I237" s="3"/>
    </row>
    <row r="238" spans="1:9" ht="12.75">
      <c r="A238" s="1"/>
      <c r="C238" s="10"/>
      <c r="D238" s="2"/>
      <c r="E238" s="2"/>
      <c r="F238" s="2"/>
      <c r="G238" s="2"/>
      <c r="H238" s="2"/>
      <c r="I238" s="3"/>
    </row>
    <row r="239" spans="1:9" ht="12.75">
      <c r="A239" s="1"/>
      <c r="C239" s="10"/>
      <c r="D239" s="2"/>
      <c r="E239" s="2"/>
      <c r="F239" s="2"/>
      <c r="G239" s="2"/>
      <c r="H239" s="2"/>
      <c r="I239" s="3"/>
    </row>
    <row r="240" spans="1:9" ht="12.75">
      <c r="A240" s="1"/>
      <c r="C240" s="10"/>
      <c r="D240" s="2"/>
      <c r="E240" s="2"/>
      <c r="F240" s="2"/>
      <c r="G240" s="2"/>
      <c r="H240" s="2"/>
      <c r="I240" s="3"/>
    </row>
    <row r="241" spans="1:9" ht="12.75">
      <c r="A241" s="1"/>
      <c r="C241" s="10"/>
      <c r="D241" s="2"/>
      <c r="E241" s="2"/>
      <c r="F241" s="2"/>
      <c r="G241" s="2"/>
      <c r="H241" s="2"/>
      <c r="I241" s="3"/>
    </row>
    <row r="242" spans="1:9" ht="12.75">
      <c r="A242" s="1"/>
      <c r="C242" s="10"/>
      <c r="D242" s="2"/>
      <c r="E242" s="2"/>
      <c r="F242" s="2"/>
      <c r="G242" s="2"/>
      <c r="H242" s="2"/>
      <c r="I242" s="3"/>
    </row>
    <row r="243" spans="1:9" ht="12.75">
      <c r="A243" s="1"/>
      <c r="C243" s="10"/>
      <c r="D243" s="2"/>
      <c r="E243" s="2"/>
      <c r="F243" s="2"/>
      <c r="G243" s="2"/>
      <c r="H243" s="2"/>
      <c r="I243" s="3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  <row r="2720" spans="1:3" ht="12.75">
      <c r="A2720" s="1"/>
      <c r="C2720" s="10"/>
    </row>
    <row r="2721" spans="1:3" ht="12.75">
      <c r="A2721" s="1"/>
      <c r="C2721" s="10"/>
    </row>
    <row r="2722" spans="1:3" ht="12.75">
      <c r="A2722" s="1"/>
      <c r="C2722" s="10"/>
    </row>
    <row r="2723" spans="1:3" ht="12.75">
      <c r="A2723" s="1"/>
      <c r="C2723" s="10"/>
    </row>
    <row r="2724" spans="1:3" ht="12.75">
      <c r="A2724" s="1"/>
      <c r="C2724" s="10"/>
    </row>
    <row r="2725" spans="1:3" ht="12.75">
      <c r="A2725" s="1"/>
      <c r="C2725" s="10"/>
    </row>
    <row r="2726" spans="1:3" ht="12.75">
      <c r="A2726" s="1"/>
      <c r="C2726" s="10"/>
    </row>
    <row r="2727" spans="1:3" ht="12.75">
      <c r="A2727" s="1"/>
      <c r="C2727" s="10"/>
    </row>
    <row r="2728" spans="1:3" ht="12.75">
      <c r="A2728" s="1"/>
      <c r="C2728" s="10"/>
    </row>
    <row r="2729" spans="1:3" ht="12.75">
      <c r="A2729" s="1"/>
      <c r="C2729" s="10"/>
    </row>
    <row r="2730" spans="1:3" ht="12.75">
      <c r="A2730" s="1"/>
      <c r="C2730" s="10"/>
    </row>
    <row r="2731" spans="1:3" ht="12.75">
      <c r="A2731" s="1"/>
      <c r="C2731" s="10"/>
    </row>
    <row r="2732" spans="1:3" ht="12.75">
      <c r="A2732" s="1"/>
      <c r="C2732" s="10"/>
    </row>
    <row r="2733" spans="1:3" ht="12.75">
      <c r="A2733" s="1"/>
      <c r="C2733" s="10"/>
    </row>
    <row r="2734" spans="1:3" ht="12.75">
      <c r="A2734" s="1"/>
      <c r="C2734" s="10"/>
    </row>
    <row r="2735" spans="1:3" ht="12.75">
      <c r="A2735" s="1"/>
      <c r="C2735" s="10"/>
    </row>
    <row r="2736" spans="1:3" ht="12.75">
      <c r="A2736" s="1"/>
      <c r="C2736" s="10"/>
    </row>
    <row r="2737" spans="1:3" ht="12.75">
      <c r="A2737" s="1"/>
      <c r="C2737" s="10"/>
    </row>
    <row r="2738" spans="1:3" ht="12.75">
      <c r="A2738" s="1"/>
      <c r="C2738" s="10"/>
    </row>
    <row r="2739" spans="1:3" ht="12.75">
      <c r="A2739" s="1"/>
      <c r="C2739" s="10"/>
    </row>
    <row r="2740" spans="1:3" ht="12.75">
      <c r="A2740" s="1"/>
      <c r="C2740" s="10"/>
    </row>
    <row r="2741" spans="1:3" ht="12.75">
      <c r="A2741" s="1"/>
      <c r="C2741" s="10"/>
    </row>
  </sheetData>
  <sheetProtection/>
  <mergeCells count="83">
    <mergeCell ref="C103:C104"/>
    <mergeCell ref="C105:C106"/>
    <mergeCell ref="C107:C108"/>
    <mergeCell ref="C79:C80"/>
    <mergeCell ref="C81:C82"/>
    <mergeCell ref="C93:C94"/>
    <mergeCell ref="C95:C96"/>
    <mergeCell ref="C97:C98"/>
    <mergeCell ref="C87:C88"/>
    <mergeCell ref="C89:C90"/>
    <mergeCell ref="C53:C54"/>
    <mergeCell ref="C55:C56"/>
    <mergeCell ref="C51:C52"/>
    <mergeCell ref="C73:C74"/>
    <mergeCell ref="C75:C76"/>
    <mergeCell ref="C39:C40"/>
    <mergeCell ref="C41:C42"/>
    <mergeCell ref="C43:C44"/>
    <mergeCell ref="C45:C46"/>
    <mergeCell ref="C47:C48"/>
    <mergeCell ref="C49:C50"/>
    <mergeCell ref="C23:C24"/>
    <mergeCell ref="C25:C26"/>
    <mergeCell ref="C27:C28"/>
    <mergeCell ref="C35:C36"/>
    <mergeCell ref="C37:C38"/>
    <mergeCell ref="C31:C32"/>
    <mergeCell ref="C33:C34"/>
    <mergeCell ref="C5:C6"/>
    <mergeCell ref="C7:C8"/>
    <mergeCell ref="C9:C10"/>
    <mergeCell ref="C29:C30"/>
    <mergeCell ref="C11:C12"/>
    <mergeCell ref="C13:C14"/>
    <mergeCell ref="C15:C16"/>
    <mergeCell ref="C17:C18"/>
    <mergeCell ref="C19:C20"/>
    <mergeCell ref="C21:C22"/>
    <mergeCell ref="C169:C170"/>
    <mergeCell ref="C139:C140"/>
    <mergeCell ref="C57:C58"/>
    <mergeCell ref="C59:C60"/>
    <mergeCell ref="C61:C62"/>
    <mergeCell ref="C63:C64"/>
    <mergeCell ref="C65:C66"/>
    <mergeCell ref="C67:C68"/>
    <mergeCell ref="C69:C70"/>
    <mergeCell ref="C71:C72"/>
    <mergeCell ref="C109:C110"/>
    <mergeCell ref="C111:C112"/>
    <mergeCell ref="C113:C114"/>
    <mergeCell ref="C115:C116"/>
    <mergeCell ref="C77:C78"/>
    <mergeCell ref="C83:C84"/>
    <mergeCell ref="C85:C86"/>
    <mergeCell ref="C91:C92"/>
    <mergeCell ref="C99:C100"/>
    <mergeCell ref="C101:C102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41:C142"/>
    <mergeCell ref="C143:C144"/>
    <mergeCell ref="C145:C146"/>
    <mergeCell ref="C147:C148"/>
    <mergeCell ref="C149:C150"/>
    <mergeCell ref="C151:C152"/>
    <mergeCell ref="C153:C154"/>
    <mergeCell ref="C167:C168"/>
    <mergeCell ref="C155:C156"/>
    <mergeCell ref="C157:C158"/>
    <mergeCell ref="C159:C160"/>
    <mergeCell ref="C161:C162"/>
    <mergeCell ref="C163:C164"/>
    <mergeCell ref="C165:C166"/>
  </mergeCells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48" r:id="rId1"/>
  <rowBreaks count="825" manualBreakCount="825">
    <brk id="34" max="255" man="1"/>
    <brk id="37" max="84" man="1"/>
    <brk id="46" max="255" man="1"/>
    <brk id="69" max="255" man="1"/>
    <brk id="84" max="84" man="1"/>
    <brk id="85" max="255" man="1"/>
    <brk id="95" max="255" man="1"/>
    <brk id="101" max="255" man="1"/>
    <brk id="170" max="255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2017-11-08T08:41:21Z</cp:lastPrinted>
  <dcterms:created xsi:type="dcterms:W3CDTF">1997-01-24T11:07:25Z</dcterms:created>
  <dcterms:modified xsi:type="dcterms:W3CDTF">2017-11-14T11:32:02Z</dcterms:modified>
  <cp:category/>
  <cp:version/>
  <cp:contentType/>
  <cp:contentStatus/>
</cp:coreProperties>
</file>