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80" windowHeight="9045" activeTab="0"/>
  </bookViews>
  <sheets>
    <sheet name="výhled 2024-2025" sheetId="1" r:id="rId1"/>
    <sheet name="List1" sheetId="2" r:id="rId2"/>
  </sheets>
  <definedNames>
    <definedName name="_xlnm.Print_Titles" localSheetId="0">'výhled 2024-2025'!$A:$C,'výhled 2024-2025'!$1:$4</definedName>
    <definedName name="_xlnm.Print_Area" localSheetId="0">'výhled 2024-2025'!$A$1:$L$151</definedName>
    <definedName name="Z_016B0F16_F65E_4E24_8D04_096C7387D6F8_.wvu.FilterData" localSheetId="0" hidden="1">'výhled 2024-2025'!$A$4:$L$150</definedName>
    <definedName name="Z_01DFE822_EA60_4082_B120_C4FFA5D9CFF1_.wvu.FilterData" localSheetId="0" hidden="1">'výhled 2024-2025'!$A$4:$I$150</definedName>
    <definedName name="Z_01F02265_BE86_44A6_9012_51E28F761A07_.wvu.FilterData" localSheetId="0" hidden="1">'výhled 2024-2025'!#REF!</definedName>
    <definedName name="Z_022526E6_09AA_4F41_89FC_14138912ADE2_.wvu.FilterData" localSheetId="0" hidden="1">'výhled 2024-2025'!#REF!</definedName>
    <definedName name="Z_029E8115_0EDF_4F6B_B730_61D9E7412CE3_.wvu.FilterData" localSheetId="0" hidden="1">'výhled 2024-2025'!#REF!</definedName>
    <definedName name="Z_037941B1_EAF2_4A7B_8E8C_2DB0C17D9661_.wvu.FilterData" localSheetId="0" hidden="1">'výhled 2024-2025'!$A$4:$I$150</definedName>
    <definedName name="Z_05118FF1_D4C6_40E0_9295_58F5B89C3888_.wvu.FilterData" localSheetId="0" hidden="1">'výhled 2024-2025'!#REF!</definedName>
    <definedName name="Z_052710F8_FEF4_471A_B699_38FF56FD2CBF_.wvu.FilterData" localSheetId="0" hidden="1">'výhled 2024-2025'!#REF!</definedName>
    <definedName name="Z_056957C7_4509_479C_8754_CEC71740D44E_.wvu.FilterData" localSheetId="0" hidden="1">'výhled 2024-2025'!#REF!</definedName>
    <definedName name="Z_058EC64C_FF54_40D4_B191_218CDA00D270_.wvu.FilterData" localSheetId="0" hidden="1">'výhled 2024-2025'!#REF!</definedName>
    <definedName name="Z_07328FCF_9B05_4E89_9AA7_C86DAB635B44_.wvu.FilterData" localSheetId="0" hidden="1">'výhled 2024-2025'!#REF!</definedName>
    <definedName name="Z_07C76D64_0ADB_49D2_BD73_936D5CA0D0A6_.wvu.FilterData" localSheetId="0" hidden="1">'výhled 2024-2025'!#REF!</definedName>
    <definedName name="Z_0AA6E0F7_565A_401E_A6DF_979072462F81_.wvu.FilterData" localSheetId="0" hidden="1">'výhled 2024-2025'!#REF!</definedName>
    <definedName name="Z_0B9C6398_BE33_403E_9D63_A1A2F566993A_.wvu.FilterData" localSheetId="0" hidden="1">'výhled 2024-2025'!#REF!</definedName>
    <definedName name="Z_0BF056E7_6A8B_496E_BFAB_2ECCB715769C_.wvu.FilterData" localSheetId="0" hidden="1">'výhled 2024-2025'!#REF!</definedName>
    <definedName name="Z_0C4D1202_93D6_4A1B_8D27_17F10022FDEE_.wvu.FilterData" localSheetId="0" hidden="1">'výhled 2024-2025'!#REF!</definedName>
    <definedName name="Z_0E04DF15_D661_4670_8BB2_F8E2E98744DA_.wvu.FilterData" localSheetId="0" hidden="1">'výhled 2024-2025'!#REF!</definedName>
    <definedName name="Z_0FAFF8C9_50E2_44CF_944C_D872E8358D5A_.wvu.Cols" localSheetId="0" hidden="1">'výhled 2024-2025'!#REF!</definedName>
    <definedName name="Z_0FAFF8C9_50E2_44CF_944C_D872E8358D5A_.wvu.FilterData" localSheetId="0" hidden="1">'výhled 2024-2025'!$A$4:$I$150</definedName>
    <definedName name="Z_0FC19F90_33CF_4D5B_BF8C_E1FBB37DB944_.wvu.FilterData" localSheetId="0" hidden="1">'výhled 2024-2025'!$A$4:$I$150</definedName>
    <definedName name="Z_0FF05CFE_C5B3_4A90_9BCC_7D0BE7B9BBD8_.wvu.FilterData" localSheetId="0" hidden="1">'výhled 2024-2025'!#REF!</definedName>
    <definedName name="Z_101C17F4_EA66_4820_B03E_7B7F7D4A94DA_.wvu.FilterData" localSheetId="0" hidden="1">'výhled 2024-2025'!#REF!</definedName>
    <definedName name="Z_103DB8D3_96F2_431F_B467_50AE76F879EA_.wvu.FilterData" localSheetId="0" hidden="1">'výhled 2024-2025'!#REF!</definedName>
    <definedName name="Z_1066AD60_53C4_4A4E_9FDE_1E7F6DEDB7EC_.wvu.FilterData" localSheetId="0" hidden="1">'výhled 2024-2025'!#REF!</definedName>
    <definedName name="Z_10F74B28_0115_4C77_8EAA_4A3347A58482_.wvu.FilterData" localSheetId="0" hidden="1">'výhled 2024-2025'!#REF!</definedName>
    <definedName name="Z_119D8798_73AE_49F9_AD85_418B9E49C11C_.wvu.FilterData" localSheetId="0" hidden="1">'výhled 2024-2025'!#REF!</definedName>
    <definedName name="Z_1346AEBE_6D1F_4766_AF7B_3875D5B9AB5C_.wvu.FilterData" localSheetId="0" hidden="1">'výhled 2024-2025'!#REF!</definedName>
    <definedName name="Z_13C8F943_2550_4555_8041_AAED1C17CE69_.wvu.FilterData" localSheetId="0" hidden="1">'výhled 2024-2025'!#REF!</definedName>
    <definedName name="Z_14353CD2_D954_4FEF_98AD_278B518C7507_.wvu.FilterData" localSheetId="0" hidden="1">'výhled 2024-2025'!$A$4:$I$150</definedName>
    <definedName name="Z_14404F24_0580_475D_8A75_19725B35AD01_.wvu.FilterData" localSheetId="0" hidden="1">'výhled 2024-2025'!#REF!</definedName>
    <definedName name="Z_14FBD52D_18BC_49E7_890A_0A8E1228F4E2_.wvu.FilterData" localSheetId="0" hidden="1">'výhled 2024-2025'!#REF!</definedName>
    <definedName name="Z_18939EF4_8012_44B1_8A06_D958DB9FE4BF_.wvu.FilterData" localSheetId="0" hidden="1">'výhled 2024-2025'!#REF!</definedName>
    <definedName name="Z_19D5EF15_478E_4E16_89C8_DE405C02DF5A_.wvu.FilterData" localSheetId="0" hidden="1">'výhled 2024-2025'!#REF!</definedName>
    <definedName name="Z_1A4D17A6_A285_48F3_8386_E1B7853F290B_.wvu.FilterData" localSheetId="0" hidden="1">'výhled 2024-2025'!$A$4:$L$150</definedName>
    <definedName name="Z_1A925A10_AE1D_4ADB_8249_DCD7D742C08B_.wvu.FilterData" localSheetId="0" hidden="1">'výhled 2024-2025'!#REF!</definedName>
    <definedName name="Z_1B3B7BD8_23E0_4B24_BCC6_36F7AB12AC98_.wvu.FilterData" localSheetId="0" hidden="1">'výhled 2024-2025'!#REF!</definedName>
    <definedName name="Z_1BE74D88_CD19_41C3_8AFF_ED6623CA9D69_.wvu.FilterData" localSheetId="0" hidden="1">'výhled 2024-2025'!$A$4:$I$4</definedName>
    <definedName name="Z_1C4331F9_4050_463E_8CD6_60015FAE6732_.wvu.FilterData" localSheetId="0" hidden="1">'výhled 2024-2025'!#REF!</definedName>
    <definedName name="Z_1CFDD9A0_D6B5_4A54_A4DC_949A48875F1F_.wvu.FilterData" localSheetId="0" hidden="1">'výhled 2024-2025'!#REF!</definedName>
    <definedName name="Z_1E675F75_2AD2_4C7A_9E0F_96500BDD8630_.wvu.FilterData" localSheetId="0" hidden="1">'výhled 2024-2025'!$A$4:$I$150</definedName>
    <definedName name="Z_1EB8D37D_DD94_4EBD_A5E5_F19E810545AE_.wvu.FilterData" localSheetId="0" hidden="1">'výhled 2024-2025'!#REF!</definedName>
    <definedName name="Z_1EBA7207_A6FA_489D_8525_B5EC0FE3469F_.wvu.FilterData" localSheetId="0" hidden="1">'výhled 2024-2025'!#REF!</definedName>
    <definedName name="Z_1F498303_49E6_4819_92AF_16B2C385677A_.wvu.FilterData" localSheetId="0" hidden="1">'výhled 2024-2025'!#REF!</definedName>
    <definedName name="Z_1FFED687_339C_4EF1_B1F5_757D28D26711_.wvu.FilterData" localSheetId="0" hidden="1">'výhled 2024-2025'!#REF!</definedName>
    <definedName name="Z_21121A07_2C6F_4B60_ABE0_C152C750B8EC_.wvu.FilterData" localSheetId="0" hidden="1">'výhled 2024-2025'!#REF!</definedName>
    <definedName name="Z_21458435_8717_4B81_8915_57F747861E0E_.wvu.FilterData" localSheetId="0" hidden="1">'výhled 2024-2025'!#REF!</definedName>
    <definedName name="Z_2278F86C_FF03_458F_AF23_017B3CE73B9C_.wvu.FilterData" localSheetId="0" hidden="1">'výhled 2024-2025'!#REF!</definedName>
    <definedName name="Z_249BFF7E_DD1A_4357_B8E2_600953244DCE_.wvu.FilterData" localSheetId="0" hidden="1">'výhled 2024-2025'!$A$4:$M$4</definedName>
    <definedName name="Z_24E343BE_6475_4DFC_A035_88068E1F7AAE_.wvu.FilterData" localSheetId="0" hidden="1">'výhled 2024-2025'!$A$4:$M$4</definedName>
    <definedName name="Z_25CB6CBD_F062_45EE_B1C4_7B64604D437F_.wvu.FilterData" localSheetId="0" hidden="1">'výhled 2024-2025'!#REF!</definedName>
    <definedName name="Z_2634E789_7C8D_4507_AC22_B6FA4DB5457D_.wvu.FilterData" localSheetId="0" hidden="1">'výhled 2024-2025'!$A$4:$M$4</definedName>
    <definedName name="Z_265848A0_A7A7_46C0_9D83_1CA2FEF97944_.wvu.FilterData" localSheetId="0" hidden="1">'výhled 2024-2025'!#REF!</definedName>
    <definedName name="Z_270FCFC2_7F5E_4E88_B94E_F0260BEEE26F_.wvu.FilterData" localSheetId="0" hidden="1">'výhled 2024-2025'!#REF!</definedName>
    <definedName name="Z_296A7385_FFDF_4F28_8164_F276BA24B385_.wvu.FilterData" localSheetId="0" hidden="1">'výhled 2024-2025'!$A$4:$L$150</definedName>
    <definedName name="Z_296A7385_FFDF_4F28_8164_F276BA24B385_.wvu.PrintArea" localSheetId="0" hidden="1">'výhled 2024-2025'!$A$1:$L$162</definedName>
    <definedName name="Z_296A7385_FFDF_4F28_8164_F276BA24B385_.wvu.PrintTitles" localSheetId="0" hidden="1">'výhled 2024-2025'!$A:$C,'výhled 2024-2025'!$1:$4</definedName>
    <definedName name="Z_2A5B85DD_D768_4B3F_91C4_DB01EC7FA8D7_.wvu.FilterData" localSheetId="0" hidden="1">'výhled 2024-2025'!$A$4:$L$150</definedName>
    <definedName name="Z_2AEF9A28_4B97_4563_81F4_33EEA952CFA1_.wvu.FilterData" localSheetId="0" hidden="1">'výhled 2024-2025'!#REF!</definedName>
    <definedName name="Z_2D9FC668_C88F_407E_A0F6_1495251B59DE_.wvu.FilterData" localSheetId="0" hidden="1">'výhled 2024-2025'!$A$4:$I$150</definedName>
    <definedName name="Z_2E79A615_1BF2_4CC5_9BB4_BE34EEF7F714_.wvu.FilterData" localSheetId="0" hidden="1">'výhled 2024-2025'!#REF!</definedName>
    <definedName name="Z_304836AB_4834_4D79_ACCB_41725F286AE7_.wvu.FilterData" localSheetId="0" hidden="1">'výhled 2024-2025'!#REF!</definedName>
    <definedName name="Z_31831C17_30A5_4CC6_8742_65B8E43BC2BA_.wvu.FilterData" localSheetId="0" hidden="1">'výhled 2024-2025'!#REF!</definedName>
    <definedName name="Z_33F3B3FD_124D_4613_A94C_47BA10277FFE_.wvu.FilterData" localSheetId="0" hidden="1">'výhled 2024-2025'!#REF!</definedName>
    <definedName name="Z_356696C9_AFB8_447E_AD04_51A9246A94B9_.wvu.FilterData" localSheetId="0" hidden="1">'výhled 2024-2025'!$A$4:$I$150</definedName>
    <definedName name="Z_3ABB2EC4_BFEF_46A7_92D8_F36768995236_.wvu.FilterData" localSheetId="0" hidden="1">'výhled 2024-2025'!#REF!</definedName>
    <definedName name="Z_3AE70550_C769_43D3_BA24_EC1F29D8578F_.wvu.FilterData" localSheetId="0" hidden="1">'výhled 2024-2025'!$A$4:$L$150</definedName>
    <definedName name="Z_3B9403E3_06BF_4FD2_97DC_FEA38605A79B_.wvu.FilterData" localSheetId="0" hidden="1">'výhled 2024-2025'!#REF!</definedName>
    <definedName name="Z_3C7586B7_FC0D_457A_9235_5ED1F0E0DE30_.wvu.FilterData" localSheetId="0" hidden="1">'výhled 2024-2025'!#REF!</definedName>
    <definedName name="Z_3CB65469_00ED_4D1C_975C_D7D19EDC14D2_.wvu.FilterData" localSheetId="0" hidden="1">'výhled 2024-2025'!$A$4:$I$150</definedName>
    <definedName name="Z_3D8B94BA_A5FE_430E_819C_A66724CFB027_.wvu.FilterData" localSheetId="0" hidden="1">'výhled 2024-2025'!#REF!</definedName>
    <definedName name="Z_3F36ABA3_47D4_4AA4_97FB_3E7D0010A3B8_.wvu.FilterData" localSheetId="0" hidden="1">'výhled 2024-2025'!$A$4:$I$150</definedName>
    <definedName name="Z_4003A102_24FA_421E_8B1E_76F571AD0EFD_.wvu.FilterData" localSheetId="0" hidden="1">'výhled 2024-2025'!#REF!</definedName>
    <definedName name="Z_415D1ADE_6DCF_4B17_80AA_73E5D40C87B9_.wvu.FilterData" localSheetId="0" hidden="1">'výhled 2024-2025'!#REF!</definedName>
    <definedName name="Z_42BDDC24_4D53_432F_8B68_1B3EEEA66E18_.wvu.PrintTitles" localSheetId="0" hidden="1">'výhled 2024-2025'!$A:$C,'výhled 2024-2025'!$1:$4</definedName>
    <definedName name="Z_42FD9793_73E3_4BDD_A28D_F89C181B3BDE_.wvu.FilterData" localSheetId="0" hidden="1">'výhled 2024-2025'!#REF!</definedName>
    <definedName name="Z_43479998_D23C_4886_A533_9CE4EF928416_.wvu.FilterData" localSheetId="0" hidden="1">'výhled 2024-2025'!#REF!</definedName>
    <definedName name="Z_43921529_FD70_4C32_A894_447655B87879_.wvu.FilterData" localSheetId="0" hidden="1">'výhled 2024-2025'!#REF!</definedName>
    <definedName name="Z_4475611B_F034_49C4_BA7C_2CDAB3B0F7C6_.wvu.FilterData" localSheetId="0" hidden="1">'výhled 2024-2025'!#REF!</definedName>
    <definedName name="Z_451B6C9E_4316_45DC_BD0F_5B55DF5891F9_.wvu.FilterData" localSheetId="0" hidden="1">'výhled 2024-2025'!#REF!</definedName>
    <definedName name="Z_4657FE4D_ECF5_4DDF_B895_B4152A380896_.wvu.FilterData" localSheetId="0" hidden="1">'výhled 2024-2025'!#REF!</definedName>
    <definedName name="Z_476EF759_798F_4AA3_AE8F_C9D62191DF9D_.wvu.FilterData" localSheetId="0" hidden="1">'výhled 2024-2025'!#REF!</definedName>
    <definedName name="Z_480A5CBE_2BC3_4D75_8C6E_B2D794FC4F28_.wvu.FilterData" localSheetId="0" hidden="1">'výhled 2024-2025'!$A$4:$I$150</definedName>
    <definedName name="Z_48E4B102_16B0_4DEF_86E6_815885B3C295_.wvu.FilterData" localSheetId="0" hidden="1">'výhled 2024-2025'!#REF!</definedName>
    <definedName name="Z_48F0BD15_C868_449C_BC81_5C5F772B3FFB_.wvu.FilterData" localSheetId="0" hidden="1">'výhled 2024-2025'!#REF!</definedName>
    <definedName name="Z_49427AC1_C746_4D9E_95B0_38E1BD73E2CF_.wvu.FilterData" localSheetId="0" hidden="1">'výhled 2024-2025'!#REF!</definedName>
    <definedName name="Z_49860BF8_3942_45D3_96CF_9186C05A7DF8_.wvu.FilterData" localSheetId="0" hidden="1">'výhled 2024-2025'!#REF!</definedName>
    <definedName name="Z_499375F4_437D_413E_A9D7_B8205CC6E530_.wvu.FilterData" localSheetId="0" hidden="1">'výhled 2024-2025'!$A$4:$I$150</definedName>
    <definedName name="Z_4AEEE998_6213_46C4_B23C_51EB19DA0A67_.wvu.FilterData" localSheetId="0" hidden="1">'výhled 2024-2025'!#REF!</definedName>
    <definedName name="Z_4C4E271B_DAE1_4966_855F_8D97DE54AC8B_.wvu.FilterData" localSheetId="0" hidden="1">'výhled 2024-2025'!#REF!</definedName>
    <definedName name="Z_4CF699FE_4796_480A_82A3_964E2E1F7FF8_.wvu.FilterData" localSheetId="0" hidden="1">'výhled 2024-2025'!#REF!</definedName>
    <definedName name="Z_4DBD8736_E289_4392_A0F8_4ADE8A33D9D4_.wvu.FilterData" localSheetId="0" hidden="1">'výhled 2024-2025'!$A$4:$I$150</definedName>
    <definedName name="Z_4DC21FFD_E13E_4686_BAD0_5375CFB4A7C1_.wvu.FilterData" localSheetId="0" hidden="1">'výhled 2024-2025'!#REF!</definedName>
    <definedName name="Z_4E552D03_436B_4DBF_B7EA_66E8C6B33314_.wvu.FilterData" localSheetId="0" hidden="1">'výhled 2024-2025'!#REF!</definedName>
    <definedName name="Z_4F33828D_3607_41A2_A3EB_C76566848BAA_.wvu.FilterData" localSheetId="0" hidden="1">'výhled 2024-2025'!#REF!</definedName>
    <definedName name="Z_4F361F5D_69C9_4270_9669_758F0F5DD2B9_.wvu.FilterData" localSheetId="0" hidden="1">'výhled 2024-2025'!#REF!</definedName>
    <definedName name="Z_50644BAC_F783_4DB5_AE34_96899CEB9653_.wvu.FilterData" localSheetId="0" hidden="1">'výhled 2024-2025'!#REF!</definedName>
    <definedName name="Z_52CE94FE_11B3_4FB1_895A_2BD5D33BDAF6_.wvu.FilterData" localSheetId="0" hidden="1">'výhled 2024-2025'!#REF!</definedName>
    <definedName name="Z_52FA824C_4DA0_43AD_93FD_256E582230D6_.wvu.FilterData" localSheetId="0" hidden="1">'výhled 2024-2025'!#REF!</definedName>
    <definedName name="Z_54602EE7_0118_480B_8FC6_6D846151BC29_.wvu.FilterData" localSheetId="0" hidden="1">'výhled 2024-2025'!#REF!</definedName>
    <definedName name="Z_575D3D13_5182_4831_BFFF_4F1C03259885_.wvu.FilterData" localSheetId="0" hidden="1">'výhled 2024-2025'!#REF!</definedName>
    <definedName name="Z_595E9EC8_2EC5_43B0_BA81_B24BA1CCB7C4_.wvu.FilterData" localSheetId="0" hidden="1">'výhled 2024-2025'!#REF!</definedName>
    <definedName name="Z_596E432E_A312_4476_A01C_E91E9DC92C41_.wvu.FilterData" localSheetId="0" hidden="1">'výhled 2024-2025'!$A$4:$I$150</definedName>
    <definedName name="Z_598CC890_A154_4813_948F_EB7B2478CB9A_.wvu.FilterData" localSheetId="0" hidden="1">'výhled 2024-2025'!#REF!</definedName>
    <definedName name="Z_5A349F2F_6288_4E19_9F4D_2304E13DF4B1_.wvu.FilterData" localSheetId="0" hidden="1">'výhled 2024-2025'!$A$4:$L$150</definedName>
    <definedName name="Z_5B4EF6FA_D4F1_4074_8CEE_639979BF0378_.wvu.FilterData" localSheetId="0" hidden="1">'výhled 2024-2025'!#REF!</definedName>
    <definedName name="Z_5D46BB53_ACB4_48BC_86CB_12AB5B654570_.wvu.FilterData" localSheetId="0" hidden="1">'výhled 2024-2025'!$A$4:$M$4</definedName>
    <definedName name="Z_5D749468_10D2_4151_A26F_4F6165A466FD_.wvu.FilterData" localSheetId="0" hidden="1">'výhled 2024-2025'!#REF!</definedName>
    <definedName name="Z_5DBFBDE6_C58A_4FD1_AC26_3427B872834E_.wvu.FilterData" localSheetId="0" hidden="1">'výhled 2024-2025'!#REF!</definedName>
    <definedName name="Z_5E1F7E9D_2411_4CBB_9617_FB535A50E523_.wvu.FilterData" localSheetId="0" hidden="1">'výhled 2024-2025'!#REF!</definedName>
    <definedName name="Z_5E45191E_8FF1_4445_B538_881F7A7B2779_.wvu.FilterData" localSheetId="0" hidden="1">'výhled 2024-2025'!#REF!</definedName>
    <definedName name="Z_5EA9EE90_8904_4C9B_8E77_18B22815C755_.wvu.FilterData" localSheetId="0" hidden="1">'výhled 2024-2025'!#REF!</definedName>
    <definedName name="Z_609D4D37_DF30_421A_9CC1_F047EE2B27AD_.wvu.FilterData" localSheetId="0" hidden="1">'výhled 2024-2025'!#REF!</definedName>
    <definedName name="Z_61731A61_FE17_4D31_97F7_10CC9DADD7FE_.wvu.FilterData" localSheetId="0" hidden="1">'výhled 2024-2025'!$A$4:$I$150</definedName>
    <definedName name="Z_6184AB1A_1719_4DB8_9B59_704089391F4F_.wvu.Cols" localSheetId="0" hidden="1">'výhled 2024-2025'!#REF!,'výhled 2024-2025'!#REF!,'výhled 2024-2025'!#REF!</definedName>
    <definedName name="Z_6184AB1A_1719_4DB8_9B59_704089391F4F_.wvu.FilterData" localSheetId="0" hidden="1">'výhled 2024-2025'!#REF!</definedName>
    <definedName name="Z_6184AB1A_1719_4DB8_9B59_704089391F4F_.wvu.PrintTitles" localSheetId="0" hidden="1">'výhled 2024-2025'!$A:$C</definedName>
    <definedName name="Z_63D3B8A8_E570_4B0A_898A_4065C4A27F57_.wvu.FilterData" localSheetId="0" hidden="1">'výhled 2024-2025'!#REF!</definedName>
    <definedName name="Z_65DDC036_31BB_4A45_BA8C_5E43DE70E1C8_.wvu.FilterData" localSheetId="0" hidden="1">'výhled 2024-2025'!$A$4:$I$150</definedName>
    <definedName name="Z_66B49097_C9A3_4EBF_ABCE_FCA9095E79DB_.wvu.FilterData" localSheetId="0" hidden="1">'výhled 2024-2025'!#REF!</definedName>
    <definedName name="Z_6804B347_A47F_48C3_9DAE_7F6CA3633982_.wvu.FilterData" localSheetId="0" hidden="1">'výhled 2024-2025'!#REF!</definedName>
    <definedName name="Z_68972D2C_7653_41CE_8AD7_F7E8C50A7CD1_.wvu.FilterData" localSheetId="0" hidden="1">'výhled 2024-2025'!$A$4:$I$150</definedName>
    <definedName name="Z_6ADF9D0D_D580_4A60_9949_1A6BA00EDF46_.wvu.FilterData" localSheetId="0" hidden="1">'výhled 2024-2025'!#REF!</definedName>
    <definedName name="Z_6BD9C5CE_D145_4F00_8C50_9D30E76BACDF_.wvu.FilterData" localSheetId="0" hidden="1">'výhled 2024-2025'!$A$4:$M$4</definedName>
    <definedName name="Z_6BF021B3_208A_478D_BA26_E17F0FF988C9_.wvu.FilterData" localSheetId="0" hidden="1">'výhled 2024-2025'!#REF!</definedName>
    <definedName name="Z_6C0519F1_A414_40D0_AC5C_853915785A22_.wvu.FilterData" localSheetId="0" hidden="1">'výhled 2024-2025'!#REF!</definedName>
    <definedName name="Z_70056539_D0F4_41C2_9122_D6399BF63D43_.wvu.FilterData" localSheetId="0" hidden="1">'výhled 2024-2025'!#REF!</definedName>
    <definedName name="Z_705C7529_B6F4_4D5A_A297_51FF849DFCAD_.wvu.FilterData" localSheetId="0" hidden="1">'výhled 2024-2025'!#REF!</definedName>
    <definedName name="Z_70BD0553_3B0A_4586_A4FF_0CC1FB3D798A_.wvu.FilterData" localSheetId="0" hidden="1">'výhled 2024-2025'!#REF!</definedName>
    <definedName name="Z_72678843_AA18_433F_9670_24E18F34C508_.wvu.FilterData" localSheetId="0" hidden="1">'výhled 2024-2025'!#REF!</definedName>
    <definedName name="Z_7288C2D6_5C5E_4CA3_B4AC_0B3AD112DC98_.wvu.FilterData" localSheetId="0" hidden="1">'výhled 2024-2025'!#REF!</definedName>
    <definedName name="Z_73F0446C_781C_4986_82F8_7A46033794ED_.wvu.FilterData" localSheetId="0" hidden="1">'výhled 2024-2025'!$A$4:$I$150</definedName>
    <definedName name="Z_7421E020_D92F_414A_B590_912A19E9CECB_.wvu.FilterData" localSheetId="0" hidden="1">'výhled 2024-2025'!#REF!</definedName>
    <definedName name="Z_74B8B8BD_BE44_46B2_B7D4_8355306092B0_.wvu.FilterData" localSheetId="0" hidden="1">'výhled 2024-2025'!#REF!</definedName>
    <definedName name="Z_75B6ADBC_8C2A_436F_B72E_8B0A1774135A_.wvu.FilterData" localSheetId="0" hidden="1">'výhled 2024-2025'!$A$4:$M$4</definedName>
    <definedName name="Z_76B95442_83B3_4696_8ED5_C1B4683F97D4_.wvu.FilterData" localSheetId="0" hidden="1">'výhled 2024-2025'!#REF!</definedName>
    <definedName name="Z_7911AF33_E896_4050_A491_AA570E69831A_.wvu.FilterData" localSheetId="0" hidden="1">'výhled 2024-2025'!#REF!</definedName>
    <definedName name="Z_7A01A4F3_73A7_47E3_86DD_4384366545DB_.wvu.FilterData" localSheetId="0" hidden="1">'výhled 2024-2025'!#REF!</definedName>
    <definedName name="Z_7C1274C8_D422_405B_944D_AD548A916B02_.wvu.FilterData" localSheetId="0" hidden="1">'výhled 2024-2025'!$A$4:$I$150</definedName>
    <definedName name="Z_7DE12012_3D20_4BEA_9554_65C3AA02F108_.wvu.FilterData" localSheetId="0" hidden="1">'výhled 2024-2025'!#REF!</definedName>
    <definedName name="Z_7E4DE169_3C55_42B0_89B7_FAE2C30D0E40_.wvu.FilterData" localSheetId="0" hidden="1">'výhled 2024-2025'!#REF!</definedName>
    <definedName name="Z_7E51B7E7_BFC3_4653_8A20_3512ABF951CF_.wvu.FilterData" localSheetId="0" hidden="1">'výhled 2024-2025'!#REF!</definedName>
    <definedName name="Z_7EC08A8A_5407_4794_A85B_83CD4FD78C47_.wvu.FilterData" localSheetId="0" hidden="1">'výhled 2024-2025'!#REF!</definedName>
    <definedName name="Z_80F0FD5D_A1C0_4A47_9485_FADF206B8802_.wvu.FilterData" localSheetId="0" hidden="1">'výhled 2024-2025'!#REF!</definedName>
    <definedName name="Z_81D03B6A_1731_47CB_AEA9_094FC297319F_.wvu.FilterData" localSheetId="0" hidden="1">'výhled 2024-2025'!#REF!</definedName>
    <definedName name="Z_81F0DA6F_8AA5_4668_83C6_A096CA68DCD8_.wvu.FilterData" localSheetId="0" hidden="1">'výhled 2024-2025'!#REF!</definedName>
    <definedName name="Z_8221BF10_CA98_4792_BB2B_57E30A893933_.wvu.FilterData" localSheetId="0" hidden="1">'výhled 2024-2025'!$A$4:$I$150</definedName>
    <definedName name="Z_826DA346_6FF1_4C82_96AE_994AE2668CB6_.wvu.FilterData" localSheetId="0" hidden="1">'výhled 2024-2025'!#REF!</definedName>
    <definedName name="Z_82BA74DE_3D3D_4431_9EA6_77F75B0F7CA7_.wvu.FilterData" localSheetId="0" hidden="1">'výhled 2024-2025'!#REF!</definedName>
    <definedName name="Z_83E00606_F971_4710_8E96_4D5DD9E34722_.wvu.FilterData" localSheetId="0" hidden="1">'výhled 2024-2025'!$A$4:$L$150</definedName>
    <definedName name="Z_84C7CB5B_727A_4981_8DA9_7C8940910923_.wvu.FilterData" localSheetId="0" hidden="1">'výhled 2024-2025'!#REF!</definedName>
    <definedName name="Z_854B889D_6B3B_45B0_8F0F_D9A4BB06F1D0_.wvu.FilterData" localSheetId="0" hidden="1">'výhled 2024-2025'!#REF!</definedName>
    <definedName name="Z_858D1489_D6A6_4C9E_B507_5BB6941BB5E5_.wvu.FilterData" localSheetId="0" hidden="1">'výhled 2024-2025'!#REF!</definedName>
    <definedName name="Z_85FD3D74_E51B_4B65_9A43_532A5F2D43C2_.wvu.FilterData" localSheetId="0" hidden="1">'výhled 2024-2025'!#REF!</definedName>
    <definedName name="Z_86B7E8B7_D6B5_4BE2_ACEC_77C8FFA373FA_.wvu.FilterData" localSheetId="0" hidden="1">'výhled 2024-2025'!#REF!</definedName>
    <definedName name="Z_87E161D5_AC63_4E6B_8994_2213ABD6F7BB_.wvu.FilterData" localSheetId="0" hidden="1">'výhled 2024-2025'!#REF!</definedName>
    <definedName name="Z_88226EB8_1A3F_4971_BA17_CDE0BBD75CFB_.wvu.FilterData" localSheetId="0" hidden="1">'výhled 2024-2025'!#REF!</definedName>
    <definedName name="Z_88DD8897_3743_4A8A_8691_2A8D11445E7A_.wvu.FilterData" localSheetId="0" hidden="1">'výhled 2024-2025'!#REF!</definedName>
    <definedName name="Z_8AA33CC1_159A_44A9_93F6_1ACA3B81BA7F_.wvu.FilterData" localSheetId="0" hidden="1">'výhled 2024-2025'!#REF!</definedName>
    <definedName name="Z_8D0E7CFC_BBE9_4D2A_95DF_3778EF42B7E8_.wvu.FilterData" localSheetId="0" hidden="1">'výhled 2024-2025'!#REF!</definedName>
    <definedName name="Z_8D519D48_7E39_49FB_949C_3222471AC210_.wvu.FilterData" localSheetId="0" hidden="1">'výhled 2024-2025'!#REF!</definedName>
    <definedName name="Z_8E335D79_CDD9_4FBC_B557_6E153BA824E7_.wvu.FilterData" localSheetId="0" hidden="1">'výhled 2024-2025'!$A$4:$I$150</definedName>
    <definedName name="Z_8E782174_7553_4D31_AEB7_95858B21F48C_.wvu.FilterData" localSheetId="0" hidden="1">'výhled 2024-2025'!#REF!</definedName>
    <definedName name="Z_8F662ECB_1ABE_4349_AD9A_B27BDBEC8295_.wvu.FilterData" localSheetId="0" hidden="1">'výhled 2024-2025'!#REF!</definedName>
    <definedName name="Z_8FBA09C5_EECE_4B85_9B89_331D40320C12_.wvu.FilterData" localSheetId="0" hidden="1">'výhled 2024-2025'!$A$4:$I$150</definedName>
    <definedName name="Z_900AA492_C2D3_48CE_8BD6_50DCE5D75544_.wvu.FilterData" localSheetId="0" hidden="1">'výhled 2024-2025'!#REF!</definedName>
    <definedName name="Z_90A1B840_5B32_410F_9F81_10D87FDB5527_.wvu.FilterData" localSheetId="0" hidden="1">'výhled 2024-2025'!$A$4:$L$150</definedName>
    <definedName name="Z_90A1B840_5B32_410F_9F81_10D87FDB5527_.wvu.PrintArea" localSheetId="0" hidden="1">'výhled 2024-2025'!$A$1:$L$165</definedName>
    <definedName name="Z_90A1B840_5B32_410F_9F81_10D87FDB5527_.wvu.PrintTitles" localSheetId="0" hidden="1">'výhled 2024-2025'!$A:$C,'výhled 2024-2025'!$1:$4</definedName>
    <definedName name="Z_9483F276_8AA5_4469_80EA_D8512D49C5EC_.wvu.FilterData" localSheetId="0" hidden="1">'výhled 2024-2025'!$A$4:$I$150</definedName>
    <definedName name="Z_9500924E_A6A1_44BD_A11A_ED369B63938A_.wvu.FilterData" localSheetId="0" hidden="1">'výhled 2024-2025'!#REF!</definedName>
    <definedName name="Z_950F46F2_DB97_4FDE_8150_60C91A495F7B_.wvu.FilterData" localSheetId="0" hidden="1">'výhled 2024-2025'!#REF!</definedName>
    <definedName name="Z_9656B140_607D_4CFA_8897_C391504152FE_.wvu.FilterData" localSheetId="0" hidden="1">'výhled 2024-2025'!$A$4:$I$150</definedName>
    <definedName name="Z_969A2509_AC80_4876_BA36_603F81896B31_.wvu.FilterData" localSheetId="0" hidden="1">'výhled 2024-2025'!#REF!</definedName>
    <definedName name="Z_96C00BDC_4D15_457D_BCC6_C93AEF97B8C1_.wvu.FilterData" localSheetId="0" hidden="1">'výhled 2024-2025'!#REF!</definedName>
    <definedName name="Z_97178E73_ED06_462B_AB6A_232E99C20FD1_.wvu.FilterData" localSheetId="0" hidden="1">'výhled 2024-2025'!#REF!</definedName>
    <definedName name="Z_9737B9C4_2ECF_48CB_9C8F_392BC49B96E4_.wvu.FilterData" localSheetId="0" hidden="1">'výhled 2024-2025'!$A$4:$I$150</definedName>
    <definedName name="Z_975C902A_2060_414E_82B8_24EC1355595F_.wvu.Cols" localSheetId="0" hidden="1">'výhled 2024-2025'!#REF!,'výhled 2024-2025'!#REF!,'výhled 2024-2025'!#REF!,'výhled 2024-2025'!#REF!,'výhled 2024-2025'!#REF!,'výhled 2024-2025'!#REF!,'výhled 2024-2025'!#REF!,'výhled 2024-2025'!#REF!,'výhled 2024-2025'!#REF!</definedName>
    <definedName name="Z_975C902A_2060_414E_82B8_24EC1355595F_.wvu.FilterData" localSheetId="0" hidden="1">'výhled 2024-2025'!#REF!</definedName>
    <definedName name="Z_975C902A_2060_414E_82B8_24EC1355595F_.wvu.PrintTitles" localSheetId="0" hidden="1">'výhled 2024-2025'!$A:$C,'výhled 2024-2025'!$1:$4</definedName>
    <definedName name="Z_975C902A_2060_414E_82B8_24EC1355595F_.wvu.Rows" localSheetId="0" hidden="1">'výhled 2024-2025'!$95:$153</definedName>
    <definedName name="Z_97AC325E_60D9_478D_A9CD_13E1D14AB6ED_.wvu.FilterData" localSheetId="0" hidden="1">'výhled 2024-2025'!$A$4:$L$150</definedName>
    <definedName name="Z_986DCD1E_49AC_40BB_A8AD_FC14FCEA3EC0_.wvu.FilterData" localSheetId="0" hidden="1">'výhled 2024-2025'!#REF!</definedName>
    <definedName name="Z_992B6360_347F_42DD_98C7_E7494B3AC403_.wvu.Cols" localSheetId="0" hidden="1">'výhled 2024-2025'!$F:$I,'výhled 2024-2025'!#REF!,'výhled 2024-2025'!#REF!</definedName>
    <definedName name="Z_992B6360_347F_42DD_98C7_E7494B3AC403_.wvu.FilterData" localSheetId="0" hidden="1">'výhled 2024-2025'!#REF!</definedName>
    <definedName name="Z_993845C2_F616_4133_90CF_7DEB51B4426C_.wvu.FilterData" localSheetId="0" hidden="1">'výhled 2024-2025'!#REF!</definedName>
    <definedName name="Z_994EAEA6_3F79_4D5F_A0AB_AF7BE242183C_.wvu.FilterData" localSheetId="0" hidden="1">'výhled 2024-2025'!#REF!</definedName>
    <definedName name="Z_9BDC5BD8_6B4A_4A9A_87C3_7A1B653819C4_.wvu.FilterData" localSheetId="0" hidden="1">'výhled 2024-2025'!$A$4:$I$150</definedName>
    <definedName name="Z_9D889B52_0A8E_40B1_8399_DA6B2411EF4C_.wvu.FilterData" localSheetId="0" hidden="1">'výhled 2024-2025'!$A$4:$L$150</definedName>
    <definedName name="Z_9D8C361D_BEA1_46B8_B130_41BF53EFD515_.wvu.FilterData" localSheetId="0" hidden="1">'výhled 2024-2025'!#REF!</definedName>
    <definedName name="Z_9E5755FA_D1D4_4DDE_9EA3_FE37A5967BD6_.wvu.FilterData" localSheetId="0" hidden="1">'výhled 2024-2025'!#REF!</definedName>
    <definedName name="Z_9ED19EC8_E156_4A97_B5AC_AE1645F7067D_.wvu.FilterData" localSheetId="0" hidden="1">'výhled 2024-2025'!#REF!</definedName>
    <definedName name="Z_9F480A19_91B5_4C50_A3BE_C1783992AFF6_.wvu.FilterData" localSheetId="0" hidden="1">'výhled 2024-2025'!#REF!</definedName>
    <definedName name="Z_9FC4E732_51D5_4DE0_90BF_682258B3DF8B_.wvu.FilterData" localSheetId="0" hidden="1">'výhled 2024-2025'!#REF!</definedName>
    <definedName name="Z_A0424283_A04B_4988_B5E1_EA4D0064B3B8_.wvu.FilterData" localSheetId="0" hidden="1">'výhled 2024-2025'!#REF!</definedName>
    <definedName name="Z_A0B776DB_4CEE_4E56_AAC6_C3E91CE1398D_.wvu.FilterData" localSheetId="0" hidden="1">'výhled 2024-2025'!#REF!</definedName>
    <definedName name="Z_A14E65A9_90A0_4D40_B6E8_274163B0857D_.wvu.FilterData" localSheetId="0" hidden="1">'výhled 2024-2025'!#REF!</definedName>
    <definedName name="Z_A481ED96_F717_4BEC_88E8_7F1FC6F52B1D_.wvu.FilterData" localSheetId="0" hidden="1">'výhled 2024-2025'!#REF!</definedName>
    <definedName name="Z_A4E1475C_CF9A_4480_B24B_639FBA2B18E1_.wvu.FilterData" localSheetId="0" hidden="1">'výhled 2024-2025'!#REF!</definedName>
    <definedName name="Z_A5D0D5C4_3C66_4D76_AE0D_BAE05DC3D0FA_.wvu.FilterData" localSheetId="0" hidden="1">'výhled 2024-2025'!#REF!</definedName>
    <definedName name="Z_A6A38678_FD60_4062_87CF_24471E764B81_.wvu.FilterData" localSheetId="0" hidden="1">'výhled 2024-2025'!#REF!</definedName>
    <definedName name="Z_A7424CF8_2EE9_4D12_82FE_5337C96AB9D3_.wvu.FilterData" localSheetId="0" hidden="1">'výhled 2024-2025'!#REF!</definedName>
    <definedName name="Z_A855AD60_8C72_47D5_9B8D_E6060AB008EE_.wvu.FilterData" localSheetId="0" hidden="1">'výhled 2024-2025'!#REF!</definedName>
    <definedName name="Z_A9A45323_1831_42AE_A365_D7FE85BE2E49_.wvu.FilterData" localSheetId="0" hidden="1">'výhled 2024-2025'!#REF!</definedName>
    <definedName name="Z_AB01BCE8_2C08_443E_AE32_A673A0155971_.wvu.FilterData" localSheetId="0" hidden="1">'výhled 2024-2025'!#REF!</definedName>
    <definedName name="Z_AC4F680D_6533_49AA_BB33_74A881465558_.wvu.FilterData" localSheetId="0" hidden="1">'výhled 2024-2025'!#REF!</definedName>
    <definedName name="Z_ACCAEE26_C32A_402F_ADF4_47C2E000212A_.wvu.FilterData" localSheetId="0" hidden="1">'výhled 2024-2025'!$A$4:$I$150</definedName>
    <definedName name="Z_ACF71A97_EE87_4AFC_B84D_3B7E10B148F5_.wvu.Cols" localSheetId="0" hidden="1">'výhled 2024-2025'!$F:$F,'výhled 2024-2025'!#REF!,'výhled 2024-2025'!#REF!</definedName>
    <definedName name="Z_ACF71A97_EE87_4AFC_B84D_3B7E10B148F5_.wvu.FilterData" localSheetId="0" hidden="1">'výhled 2024-2025'!#REF!</definedName>
    <definedName name="Z_AE6CF43C_614C_4F7F_A0D3_5B58A6F0FE13_.wvu.FilterData" localSheetId="0" hidden="1">'výhled 2024-2025'!#REF!</definedName>
    <definedName name="Z_AF04DEB4_A43C_4675_9E80_3DC5C4CD4E62_.wvu.FilterData" localSheetId="0" hidden="1">'výhled 2024-2025'!#REF!</definedName>
    <definedName name="Z_AFAB052C_F07E_425F_93CF_ADD30109423D_.wvu.FilterData" localSheetId="0" hidden="1">'výhled 2024-2025'!#REF!</definedName>
    <definedName name="Z_B076BBD0_CEA6_454E_8563_FDDBD7906B95_.wvu.FilterData" localSheetId="0" hidden="1">'výhled 2024-2025'!#REF!</definedName>
    <definedName name="Z_B0C786BF_CEE2_4F1B_8D3A_6F7C3E38EA0B_.wvu.FilterData" localSheetId="0" hidden="1">'výhled 2024-2025'!#REF!</definedName>
    <definedName name="Z_B0FB112B_8D83_4ACC_AA91_7BA7E0422096_.wvu.FilterData" localSheetId="0" hidden="1">'výhled 2024-2025'!$A$4:$I$150</definedName>
    <definedName name="Z_B3335C2C_8EFF_4E4B_8AB5_5B9134C4385D_.wvu.FilterData" localSheetId="0" hidden="1">'výhled 2024-2025'!#REF!</definedName>
    <definedName name="Z_B37C47E7_1F5F_4814_AFA0_494418600B4D_.wvu.FilterData" localSheetId="0" hidden="1">'výhled 2024-2025'!#REF!</definedName>
    <definedName name="Z_B3FEF3BD_5F92_475A_B185_11552E5EEFCE_.wvu.FilterData" localSheetId="0" hidden="1">'výhled 2024-2025'!#REF!</definedName>
    <definedName name="Z_B578CC01_7241_440E_996B_0D68A2997D7F_.wvu.FilterData" localSheetId="0" hidden="1">'výhled 2024-2025'!#REF!</definedName>
    <definedName name="Z_B6B28694_2A4C_410F_9BAA_78BF6D69D230_.wvu.FilterData" localSheetId="0" hidden="1">'výhled 2024-2025'!#REF!</definedName>
    <definedName name="Z_B7496E5A_AEDA_4F2C_87CB_FF08C2F2C28C_.wvu.FilterData" localSheetId="0" hidden="1">'výhled 2024-2025'!#REF!</definedName>
    <definedName name="Z_B8565552_6087_40EE_8613_786BE1CBFB09_.wvu.FilterData" localSheetId="0" hidden="1">'výhled 2024-2025'!#REF!</definedName>
    <definedName name="Z_B93AD79C_C43B_414C_97DB_4B320DD9D9DF_.wvu.FilterData" localSheetId="0" hidden="1">'výhled 2024-2025'!#REF!</definedName>
    <definedName name="Z_BADE4ACB_8F00_47AD_875B_9F301F33FF76_.wvu.FilterData" localSheetId="0" hidden="1">'výhled 2024-2025'!#REF!</definedName>
    <definedName name="Z_BCE08ECA_36E6_4600_B2B6_46B677CFA8B9_.wvu.FilterData" localSheetId="0" hidden="1">'výhled 2024-2025'!#REF!</definedName>
    <definedName name="Z_BF004435_55F1_4A1C_8912_4D39C852A64E_.wvu.FilterData" localSheetId="0" hidden="1">'výhled 2024-2025'!#REF!</definedName>
    <definedName name="Z_BF847941_32F5_4AB2_A934_536927DEA5CE_.wvu.FilterData" localSheetId="0" hidden="1">'výhled 2024-2025'!#REF!</definedName>
    <definedName name="Z_C13E3B58_F0A3_43C6_9494_7DB46F1D2CB4_.wvu.FilterData" localSheetId="0" hidden="1">'výhled 2024-2025'!#REF!</definedName>
    <definedName name="Z_C1C6BD7E_EC25_448B_AF50_EF7D0646A551_.wvu.FilterData" localSheetId="0" hidden="1">'výhled 2024-2025'!#REF!</definedName>
    <definedName name="Z_C48E1AFD_E45B_4897_B1E4_FCAD1B43C879_.wvu.FilterData" localSheetId="0" hidden="1">'výhled 2024-2025'!#REF!</definedName>
    <definedName name="Z_C58F732F_82FC_4C27_AC95_F83784A45199_.wvu.FilterData" localSheetId="0" hidden="1">'výhled 2024-2025'!#REF!</definedName>
    <definedName name="Z_C68B86B6_164F_4DD2_A736_AA28F1016B22_.wvu.FilterData" localSheetId="0" hidden="1">'výhled 2024-2025'!#REF!</definedName>
    <definedName name="Z_C769E2BB_DE96_4C08_823E_A2990A4A70C0_.wvu.FilterData" localSheetId="0" hidden="1">'výhled 2024-2025'!#REF!</definedName>
    <definedName name="Z_CABA078B_32F0_4F15_AEEC_BEAAEDB35E68_.wvu.FilterData" localSheetId="0" hidden="1">'výhled 2024-2025'!#REF!</definedName>
    <definedName name="Z_CC5EE6CD_5DE9_4027_9522_9A7CBE0C943A_.wvu.Cols" localSheetId="0" hidden="1">'výhled 2024-2025'!#REF!,'výhled 2024-2025'!#REF!</definedName>
    <definedName name="Z_CC5EE6CD_5DE9_4027_9522_9A7CBE0C943A_.wvu.FilterData" localSheetId="0" hidden="1">'výhled 2024-2025'!#REF!</definedName>
    <definedName name="Z_CC5EE6CD_5DE9_4027_9522_9A7CBE0C943A_.wvu.PrintTitles" localSheetId="0" hidden="1">'výhled 2024-2025'!$A:$C,'výhled 2024-2025'!$1:$4</definedName>
    <definedName name="Z_CE6016E1_2EA0_480F_95EC_28944E6333D2_.wvu.FilterData" localSheetId="0" hidden="1">'výhled 2024-2025'!$A$4:$L$150</definedName>
    <definedName name="Z_CFA0170F_D973_4C2D_9EA0_0227D8B9258D_.wvu.FilterData" localSheetId="0" hidden="1">'výhled 2024-2025'!$A$4:$I$150</definedName>
    <definedName name="Z_CFF70CFC_9DBF_4B57_8FFB_DDC757E12E8A_.wvu.FilterData" localSheetId="0" hidden="1">'výhled 2024-2025'!#REF!</definedName>
    <definedName name="Z_D0609D4C_5B8C_4EBA_AC86_C8FB276A0550_.wvu.FilterData" localSheetId="0" hidden="1">'výhled 2024-2025'!#REF!</definedName>
    <definedName name="Z_D16152DF_3B96_4F05_900D_55A2E6B3027F_.wvu.FilterData" localSheetId="0" hidden="1">'výhled 2024-2025'!#REF!</definedName>
    <definedName name="Z_D17E001A_B903_4590_844A_C8606687303A_.wvu.PrintTitles" localSheetId="0" hidden="1">'výhled 2024-2025'!$A:$C,'výhled 2024-2025'!$1:$3</definedName>
    <definedName name="Z_D1BD7680_CE1B_4A0E_B95F_075FF30C01C9_.wvu.FilterData" localSheetId="0" hidden="1">'výhled 2024-2025'!#REF!</definedName>
    <definedName name="Z_D3535CE3_66DF_44F3_AADB_5334E5BB002C_.wvu.FilterData" localSheetId="0" hidden="1">'výhled 2024-2025'!#REF!</definedName>
    <definedName name="Z_D4E18C63_F27E_4A7A_A86F_6D9BB8240793_.wvu.FilterData" localSheetId="0" hidden="1">'výhled 2024-2025'!$A$4:$I$150</definedName>
    <definedName name="Z_D519A136_54D4_4DE6_BC0D_0528AD7FFAB1_.wvu.FilterData" localSheetId="0" hidden="1">'výhled 2024-2025'!#REF!</definedName>
    <definedName name="Z_D56FB371_41B9_46B0_A0C3_AE1F6740A43D_.wvu.FilterData" localSheetId="0" hidden="1">'výhled 2024-2025'!$A$4:$M$4</definedName>
    <definedName name="Z_D56FB371_41B9_46B0_A0C3_AE1F6740A43D_.wvu.PrintArea" localSheetId="0" hidden="1">'výhled 2024-2025'!$A$1:$L$151</definedName>
    <definedName name="Z_D56FB371_41B9_46B0_A0C3_AE1F6740A43D_.wvu.PrintTitles" localSheetId="0" hidden="1">'výhled 2024-2025'!$A:$C,'výhled 2024-2025'!$1:$4</definedName>
    <definedName name="Z_D59B492B_C1D5_4E6D_A144_389AFFB303B4_.wvu.FilterData" localSheetId="0" hidden="1">'výhled 2024-2025'!#REF!</definedName>
    <definedName name="Z_D95C8429_F896_434B_A391_8E81834D15FC_.wvu.FilterData" localSheetId="0" hidden="1">'výhled 2024-2025'!#REF!</definedName>
    <definedName name="Z_DDA592F7_473A_49B7_B137_44A100E00CD0_.wvu.FilterData" localSheetId="0" hidden="1">'výhled 2024-2025'!#REF!</definedName>
    <definedName name="Z_DEA99595_25C9_49F3_B313_C1D09B3D469D_.wvu.FilterData" localSheetId="0" hidden="1">'výhled 2024-2025'!#REF!</definedName>
    <definedName name="Z_E2333BBC_D309_49F8_944A_B4CA5A61F447_.wvu.FilterData" localSheetId="0" hidden="1">'výhled 2024-2025'!#REF!</definedName>
    <definedName name="Z_E33CD500_CC17_4200_B305_2C2438E89EB6_.wvu.FilterData" localSheetId="0" hidden="1">'výhled 2024-2025'!#REF!</definedName>
    <definedName name="Z_E33F42AC_369B_421D_A60C_945FFE406759_.wvu.FilterData" localSheetId="0" hidden="1">'výhled 2024-2025'!#REF!</definedName>
    <definedName name="Z_E3A75451_C5EF_4424_BAC7_1AEB7EADA8F2_.wvu.FilterData" localSheetId="0" hidden="1">'výhled 2024-2025'!#REF!</definedName>
    <definedName name="Z_E815A58E_FEDD_4679_918B_0CF182E1B282_.wvu.FilterData" localSheetId="0" hidden="1">'výhled 2024-2025'!#REF!</definedName>
    <definedName name="Z_E8870FD2_3560_41D9_A83F_694A4FDE9B2F_.wvu.FilterData" localSheetId="0" hidden="1">'výhled 2024-2025'!#REF!</definedName>
    <definedName name="Z_EBA141E1_0751_4256_9C9A_F2858D9DBC15_.wvu.FilterData" localSheetId="0" hidden="1">'výhled 2024-2025'!#REF!</definedName>
    <definedName name="Z_ED3294AD_8919_46C2_AB41_53CCCFF2CEBA_.wvu.FilterData" localSheetId="0" hidden="1">'výhled 2024-2025'!#REF!</definedName>
    <definedName name="Z_EDEB7CFD_D7F6_40D0_83EF_83E8A4329528_.wvu.FilterData" localSheetId="0" hidden="1">'výhled 2024-2025'!#REF!</definedName>
    <definedName name="Z_EE68A996_6210_42B7_B543_F7268F0B1037_.wvu.FilterData" localSheetId="0" hidden="1">'výhled 2024-2025'!#REF!</definedName>
    <definedName name="Z_EE86320C_FCE6_4B09_AEF9_35E19D3977FF_.wvu.FilterData" localSheetId="0" hidden="1">'výhled 2024-2025'!#REF!</definedName>
    <definedName name="Z_EEA44BFC_3077_4029_9508_DE756AB134A7_.wvu.FilterData" localSheetId="0" hidden="1">'výhled 2024-2025'!#REF!</definedName>
    <definedName name="Z_F010CF4E_3B82_48E3_81FC_80AB02A21815_.wvu.FilterData" localSheetId="0" hidden="1">'výhled 2024-2025'!#REF!</definedName>
    <definedName name="Z_F03D1963_27CC_421F_B9C0_EBBF2304189B_.wvu.FilterData" localSheetId="0" hidden="1">'výhled 2024-2025'!#REF!</definedName>
    <definedName name="Z_F0DECF45_7783_4491_BE20_72B73417EAD5_.wvu.FilterData" localSheetId="0" hidden="1">'výhled 2024-2025'!$A$4:$M$4</definedName>
    <definedName name="Z_F160CA55_E8BD_43D0_828C_8508222D80D6_.wvu.FilterData" localSheetId="0" hidden="1">'výhled 2024-2025'!$A$4:$I$150</definedName>
    <definedName name="Z_F25C1C3B_28D5_479A_AAF2_8235515DFA57_.wvu.FilterData" localSheetId="0" hidden="1">'výhled 2024-2025'!#REF!</definedName>
    <definedName name="Z_F38E52AF_0B76_4732_A2F2_A6B6D54FC4DA_.wvu.FilterData" localSheetId="0" hidden="1">'výhled 2024-2025'!#REF!</definedName>
    <definedName name="Z_F3CEFDCD_FA76_4B28_AAC0_A7F9D6E44520_.wvu.FilterData" localSheetId="0" hidden="1">'výhled 2024-2025'!#REF!</definedName>
    <definedName name="Z_F57B175A_EB61_4AD8_963B_1B75B2FAAE42_.wvu.FilterData" localSheetId="0" hidden="1">'výhled 2024-2025'!#REF!</definedName>
    <definedName name="Z_F59DAA0C_E932_46C1_8BA7_5C171AF7FFC6_.wvu.FilterData" localSheetId="0" hidden="1">'výhled 2024-2025'!$A$4:$I$150</definedName>
    <definedName name="Z_F5C326DB_4CBA_4EB9_9C8A_F90CD1E2ABD2_.wvu.Cols" localSheetId="0" hidden="1">'výhled 2024-2025'!#REF!,'výhled 2024-2025'!#REF!,'výhled 2024-2025'!#REF!,'výhled 2024-2025'!#REF!,'výhled 2024-2025'!#REF!,'výhled 2024-2025'!#REF!,'výhled 2024-2025'!#REF!</definedName>
    <definedName name="Z_F5C326DB_4CBA_4EB9_9C8A_F90CD1E2ABD2_.wvu.PrintTitles" localSheetId="0" hidden="1">'výhled 2024-2025'!$A:$C,'výhled 2024-2025'!$2:$3</definedName>
    <definedName name="Z_FA63E8BD_0524_47D7_87F5_13CA0AE7DC44_.wvu.FilterData" localSheetId="0" hidden="1">'výhled 2024-2025'!#REF!</definedName>
    <definedName name="Z_FD06673F_C2AF_40FD_8A5C_0704F3EAF848_.wvu.FilterData" localSheetId="0" hidden="1">'výhled 2024-2025'!$A$4:$I$150</definedName>
    <definedName name="Z_FDF60FC7_4A2D_457B_BB06_4431F0A43CFA_.wvu.FilterData" localSheetId="0" hidden="1">'výhled 2024-2025'!#REF!</definedName>
    <definedName name="Z_FF59484C_A723_414D_B5AF_B476759C6FF3_.wvu.FilterData" localSheetId="0" hidden="1">'výhled 2024-2025'!#REF!</definedName>
  </definedNames>
  <calcPr fullCalcOnLoad="1"/>
</workbook>
</file>

<file path=xl/sharedStrings.xml><?xml version="1.0" encoding="utf-8"?>
<sst xmlns="http://schemas.openxmlformats.org/spreadsheetml/2006/main" count="98" uniqueCount="94">
  <si>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</si>
  <si>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</si>
  <si>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</si>
  <si>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</si>
  <si>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</si>
  <si>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</si>
  <si>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</si>
  <si>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</si>
  <si>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</si>
  <si>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</si>
  <si>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</si>
  <si>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</si>
  <si>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</si>
  <si>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</si>
  <si>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</si>
  <si>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</si>
  <si>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</si>
  <si>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</si>
  <si>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</si>
  <si>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</si>
  <si>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</si>
  <si>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</si>
  <si>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</si>
  <si>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</si>
  <si>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</si>
  <si>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</si>
  <si>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</si>
  <si>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</si>
  <si>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</si>
  <si>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</si>
  <si>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</si>
  <si>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</si>
  <si>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</si>
  <si>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</si>
  <si>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</si>
  <si>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</si>
  <si>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</si>
  <si>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</si>
  <si>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</si>
  <si>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Základní škola a Praktická škola, Rychnov nad Kněžnou, Kolowratská 485</t>
  </si>
  <si>
    <t>Střední škola zemědělská a ekologická a střední odborné učiliště chladicí a klimatizační techniky, Kostelec nad Orlicí, Komenského 873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</si>
  <si>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</si>
  <si>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</si>
  <si>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</si>
  <si>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</si>
  <si>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</si>
  <si>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</si>
  <si>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</si>
  <si>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</si>
  <si>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</si>
  <si>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</si>
  <si>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</si>
  <si>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</si>
  <si>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</si>
  <si>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</si>
  <si>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</si>
  <si>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</si>
  <si>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</si>
  <si>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</si>
  <si>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</si>
  <si>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</si>
  <si>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</si>
  <si>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</si>
  <si>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</si>
  <si>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</si>
  <si>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</si>
  <si>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</si>
  <si>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Dětský domov, Základní škola speciální a Praktická škola, Jaroměř, Palackého 142</t>
  </si>
  <si>
    <t>Krkonošské gymnázium a Střední odborná škola</t>
  </si>
  <si>
    <t>Střední průmyslová škola a Střední odborná škola,
Dvůr Králové nad Labem, příspěvková organizace</t>
  </si>
  <si>
    <t>Vyšší odborná škola zdravotnická, Střední zdravotnická škola a Obchodní akademie,Trutnov</t>
  </si>
  <si>
    <t>Střední škola hotelnictví, řemesel a gastronomie, Trutnov, příspěvková organizace</t>
  </si>
  <si>
    <t>Střední škola strojírenská a elektrotechnická</t>
  </si>
  <si>
    <t>Střední uměleckoprůmyslová škola sochařská a kamenická, Hořice, příspěvková organizace</t>
  </si>
  <si>
    <t>Zemědělská akademie a Gymnázium Hořice-střední škola a vyšší odborná škola, příspěvková organizace</t>
  </si>
  <si>
    <t>Střední průmyslová škola Otty Wichterleho, příspěvková organizace</t>
  </si>
  <si>
    <t>Gymnázium, Střední odborná škola a Vyšší odborná škola, Nový Bydžov, Komenského 77</t>
  </si>
  <si>
    <t>Obchodní akademie, Střední odborná škola a Jazyková škola s právem státní jazykové zkoušky, Hradec Králové, Pospíšilova 365</t>
  </si>
  <si>
    <t>Základní škola a Mateřská škola při Fakultní nemocnici, Hradec Králové, Sokolská 581</t>
  </si>
  <si>
    <t>Pedagogicko-psychologická poradna a Speciální pedagogické centrum  Královéhradeckého kraje, Hradec Králové, Na Okrouhlíku 1371</t>
  </si>
  <si>
    <t>Střední průmyslová škola stavební a Obchodní akademie arch. Jana Letzela, Náchod, příspěvková organizace</t>
  </si>
  <si>
    <t>Střední průmyslová škola, Odborná škola a Základní škola, Nové Město nad Metují, ČSA 376</t>
  </si>
  <si>
    <t>Základní škola a Praktická škola, Broumov, Kladská 164</t>
  </si>
  <si>
    <t>Základní škola Vrchlabí, Krkonošská 230, příspěvková organizace</t>
  </si>
  <si>
    <r>
      <t>Rozpočtový výhled příspěvkových organizací školství pro roky 2024-2025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</si>
  <si>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2024</t>
  </si>
  <si>
    <t>celkem pro rok 2025</t>
  </si>
  <si>
    <t>okres Hradec Králové 2024</t>
  </si>
  <si>
    <t>2025</t>
  </si>
  <si>
    <t>okres Jičín 2024</t>
  </si>
  <si>
    <t>okres Náchod 2024</t>
  </si>
  <si>
    <t>okres Rychnov n. Kn. 2024</t>
  </si>
  <si>
    <t>okres Trutnov 2024</t>
  </si>
  <si>
    <t>Královéhradecký krajský institut pro vzdělávání a inovace – školské zařízení pro DVPP a středisko služeb školám,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</si>
</sst>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0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/>
    </xf>
    <xf numFmtId="177" fontId="50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177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7" fontId="0" fillId="35" borderId="40" xfId="0" applyNumberFormat="1" applyFill="1" applyBorder="1" applyAlignment="1">
      <alignment horizontal="center" vertical="center" wrapText="1"/>
    </xf>
    <xf numFmtId="177" fontId="0" fillId="35" borderId="0" xfId="0" applyNumberFormat="1" applyFill="1" applyBorder="1" applyAlignment="1">
      <alignment horizontal="center" vertical="center"/>
    </xf>
    <xf numFmtId="1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>
      <alignment horizontal="center" vertical="center" wrapText="1"/>
    </xf>
    <xf numFmtId="177" fontId="0" fillId="35" borderId="4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75" fontId="6" fillId="0" borderId="4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46" xfId="0" applyNumberFormat="1" applyFill="1" applyBorder="1" applyAlignment="1">
      <alignment horizontal="center" vertical="center"/>
    </xf>
    <xf numFmtId="1" fontId="0" fillId="0" borderId="47" xfId="46" applyNumberFormat="1" applyFont="1" applyBorder="1" applyAlignment="1">
      <alignment horizontal="center" vertical="center"/>
      <protection/>
    </xf>
    <xf numFmtId="177" fontId="0" fillId="0" borderId="4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7" fontId="0" fillId="35" borderId="56" xfId="0" applyNumberForma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center" vertical="center"/>
      <protection/>
    </xf>
    <xf numFmtId="1" fontId="0" fillId="0" borderId="50" xfId="46" applyNumberFormat="1" applyFont="1" applyBorder="1" applyAlignment="1">
      <alignment horizontal="center" vertical="center"/>
      <protection/>
    </xf>
    <xf numFmtId="177" fontId="0" fillId="0" borderId="47" xfId="0" applyNumberFormat="1" applyFill="1" applyBorder="1" applyAlignment="1">
      <alignment horizontal="center" vertical="center"/>
    </xf>
    <xf numFmtId="177" fontId="0" fillId="35" borderId="55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35" borderId="60" xfId="0" applyNumberFormat="1" applyFill="1" applyBorder="1" applyAlignment="1">
      <alignment horizontal="center" vertical="center"/>
    </xf>
    <xf numFmtId="177" fontId="0" fillId="0" borderId="61" xfId="0" applyNumberFormat="1" applyFill="1" applyBorder="1" applyAlignment="1">
      <alignment horizontal="center" vertical="center"/>
    </xf>
    <xf numFmtId="1" fontId="0" fillId="0" borderId="57" xfId="46" applyNumberFormat="1" applyFont="1" applyFill="1" applyBorder="1" applyAlignment="1">
      <alignment horizontal="center" vertical="center"/>
      <protection/>
    </xf>
    <xf numFmtId="1" fontId="0" fillId="0" borderId="50" xfId="46" applyNumberFormat="1" applyFont="1" applyFill="1" applyBorder="1" applyAlignment="1">
      <alignment horizontal="center" vertical="center"/>
      <protection/>
    </xf>
    <xf numFmtId="177" fontId="0" fillId="0" borderId="62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" fontId="0" fillId="0" borderId="45" xfId="46" applyNumberFormat="1" applyFont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177" fontId="0" fillId="0" borderId="70" xfId="0" applyNumberFormat="1" applyFill="1" applyBorder="1" applyAlignment="1">
      <alignment horizontal="center" vertical="center"/>
    </xf>
    <xf numFmtId="177" fontId="0" fillId="0" borderId="71" xfId="0" applyNumberFormat="1" applyFill="1" applyBorder="1" applyAlignment="1">
      <alignment horizontal="center" vertical="center"/>
    </xf>
    <xf numFmtId="177" fontId="0" fillId="35" borderId="72" xfId="0" applyNumberFormat="1" applyFill="1" applyBorder="1" applyAlignment="1">
      <alignment horizontal="center" vertical="center"/>
    </xf>
    <xf numFmtId="1" fontId="0" fillId="0" borderId="65" xfId="46" applyNumberFormat="1" applyFont="1" applyBorder="1" applyAlignment="1">
      <alignment horizontal="center" vertical="center"/>
      <protection/>
    </xf>
    <xf numFmtId="177" fontId="0" fillId="0" borderId="73" xfId="0" applyNumberFormat="1" applyFill="1" applyBorder="1" applyAlignment="1">
      <alignment horizontal="center" vertical="center"/>
    </xf>
    <xf numFmtId="177" fontId="0" fillId="0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wrapText="1"/>
    </xf>
    <xf numFmtId="177" fontId="0" fillId="0" borderId="76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7" fontId="0" fillId="35" borderId="45" xfId="0" applyNumberForma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7" fontId="0" fillId="0" borderId="77" xfId="0" applyNumberFormat="1" applyFill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35" borderId="54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177" fontId="0" fillId="0" borderId="82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35" borderId="86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7" fontId="0" fillId="0" borderId="87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177" fontId="0" fillId="0" borderId="8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7" fillId="0" borderId="36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65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14" fillId="0" borderId="40" xfId="0" applyNumberFormat="1" applyFont="1" applyBorder="1" applyAlignment="1">
      <alignment/>
    </xf>
    <xf numFmtId="174" fontId="10" fillId="36" borderId="47" xfId="0" applyNumberFormat="1" applyFont="1" applyFill="1" applyBorder="1" applyAlignment="1">
      <alignment horizontal="left" vertical="center" wrapText="1"/>
    </xf>
    <xf numFmtId="174" fontId="7" fillId="36" borderId="37" xfId="0" applyNumberFormat="1" applyFont="1" applyFill="1" applyBorder="1" applyAlignment="1">
      <alignment horizontal="left" vertical="center" wrapText="1"/>
    </xf>
    <xf numFmtId="174" fontId="7" fillId="36" borderId="46" xfId="0" applyNumberFormat="1" applyFont="1" applyFill="1" applyBorder="1" applyAlignment="1">
      <alignment horizontal="left" vertical="center" wrapText="1"/>
    </xf>
    <xf numFmtId="177" fontId="14" fillId="36" borderId="40" xfId="0" applyNumberFormat="1" applyFont="1" applyFill="1" applyBorder="1" applyAlignment="1">
      <alignment/>
    </xf>
    <xf numFmtId="1" fontId="0" fillId="36" borderId="37" xfId="46" applyNumberFormat="1" applyFont="1" applyFill="1" applyBorder="1" applyAlignment="1">
      <alignment horizontal="center" vertical="center"/>
      <protection/>
    </xf>
    <xf numFmtId="177" fontId="0" fillId="35" borderId="48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43" xfId="0" applyFont="1" applyBorder="1" applyAlignment="1">
      <alignment horizontal="center" wrapText="1"/>
    </xf>
    <xf numFmtId="177" fontId="0" fillId="35" borderId="30" xfId="0" applyNumberFormat="1" applyFill="1" applyBorder="1" applyAlignment="1">
      <alignment horizontal="center" vertical="center"/>
    </xf>
    <xf numFmtId="177" fontId="0" fillId="35" borderId="49" xfId="0" applyNumberFormat="1" applyFill="1" applyBorder="1" applyAlignment="1">
      <alignment horizontal="center" vertical="center"/>
    </xf>
    <xf numFmtId="177" fontId="0" fillId="35" borderId="16" xfId="0" applyNumberForma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177" fontId="0" fillId="0" borderId="3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0" fontId="11" fillId="0" borderId="42" xfId="46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0" fontId="11" fillId="0" borderId="64" xfId="46" applyNumberFormat="1" applyFont="1" applyFill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center" wrapText="1"/>
    </xf>
    <xf numFmtId="0" fontId="11" fillId="0" borderId="74" xfId="46" applyNumberFormat="1" applyFont="1" applyFill="1" applyBorder="1" applyAlignment="1">
      <alignment horizontal="left" vertical="center" wrapText="1"/>
      <protection/>
    </xf>
    <xf numFmtId="0" fontId="11" fillId="0" borderId="52" xfId="46" applyNumberFormat="1" applyFont="1" applyFill="1" applyBorder="1" applyAlignment="1">
      <alignment horizontal="left" vertical="center" wrapText="1"/>
      <protection/>
    </xf>
    <xf numFmtId="0" fontId="12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85" xfId="0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89" xfId="46" applyNumberFormat="1" applyFont="1" applyFill="1" applyBorder="1" applyAlignment="1">
      <alignment horizontal="left" vertical="center" wrapText="1"/>
      <protection/>
    </xf>
    <xf numFmtId="0" fontId="0" fillId="0" borderId="9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19"/>
  <sheetViews>
    <sheetView tabSelected="1" zoomScale="85" zoomScaleNormal="85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9" sqref="F9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0.140625" style="54" customWidth="1"/>
  </cols>
  <sheetData>
    <row r="1" spans="1:9" ht="22.5" customHeight="1">
      <c r="A1" s="48" t="s">
        <v>84</v>
      </c>
      <c r="D1" s="6"/>
      <c r="E1" s="6"/>
      <c r="F1" s="6"/>
      <c r="G1" s="6"/>
      <c r="H1" s="6"/>
      <c r="I1" s="6"/>
    </row>
    <row r="2" spans="1:12" ht="16.5" customHeight="1" thickBot="1">
      <c r="A2" s="1"/>
      <c r="C2" s="30"/>
      <c r="D2" s="50"/>
      <c r="E2" s="51"/>
      <c r="F2" s="51"/>
      <c r="G2" s="51"/>
      <c r="H2" s="51"/>
      <c r="I2" s="52"/>
      <c r="J2" s="53"/>
      <c r="L2" s="55" t="s">
        <v>38</v>
      </c>
    </row>
    <row r="3" spans="1:12" ht="51.75" thickBot="1">
      <c r="A3" s="47" t="s">
        <v>64</v>
      </c>
      <c r="B3" s="80" t="s">
        <v>66</v>
      </c>
      <c r="C3" s="59" t="s">
        <v>59</v>
      </c>
      <c r="D3" s="58" t="s">
        <v>61</v>
      </c>
      <c r="E3" s="32" t="s">
        <v>53</v>
      </c>
      <c r="F3" s="39" t="s">
        <v>62</v>
      </c>
      <c r="G3" s="31" t="s">
        <v>54</v>
      </c>
      <c r="H3" s="19" t="s">
        <v>55</v>
      </c>
      <c r="I3" s="33" t="s">
        <v>63</v>
      </c>
      <c r="J3" s="40" t="s">
        <v>57</v>
      </c>
      <c r="K3" s="49" t="s">
        <v>56</v>
      </c>
      <c r="L3" s="56" t="s">
        <v>60</v>
      </c>
    </row>
    <row r="4" spans="1:12" ht="11.25" customHeight="1" thickBot="1">
      <c r="A4" s="61"/>
      <c r="C4" s="62"/>
      <c r="D4" s="63"/>
      <c r="E4" s="63"/>
      <c r="F4" s="64"/>
      <c r="G4" s="65"/>
      <c r="H4" s="63"/>
      <c r="I4" s="66"/>
      <c r="J4" s="6"/>
      <c r="K4" s="67"/>
      <c r="L4" s="68"/>
    </row>
    <row r="5" spans="1:13" ht="12.75">
      <c r="A5" s="159">
        <v>2024</v>
      </c>
      <c r="B5" s="78">
        <v>301</v>
      </c>
      <c r="C5" s="193" t="s">
        <v>0</v>
      </c>
      <c r="D5" s="168">
        <v>413.471</v>
      </c>
      <c r="E5" s="169">
        <v>754.426</v>
      </c>
      <c r="F5" s="170">
        <f aca="true" t="shared" si="0" ref="F5:F26">D5+E5</f>
        <v>1167.897</v>
      </c>
      <c r="G5" s="171">
        <v>52747.585</v>
      </c>
      <c r="H5" s="172">
        <v>454.426</v>
      </c>
      <c r="I5" s="173">
        <f aca="true" t="shared" si="1" ref="I5:I26">G5+H5</f>
        <v>53202.011</v>
      </c>
      <c r="J5" s="168">
        <v>52334.114</v>
      </c>
      <c r="K5" s="170">
        <v>300</v>
      </c>
      <c r="L5" s="60">
        <v>0</v>
      </c>
      <c r="M5" s="161"/>
    </row>
    <row r="6" spans="1:13" ht="13.5" thickBot="1">
      <c r="A6" s="70">
        <v>2025</v>
      </c>
      <c r="B6" s="79"/>
      <c r="C6" s="194"/>
      <c r="D6" s="174">
        <v>413.471</v>
      </c>
      <c r="E6" s="175">
        <v>754.426</v>
      </c>
      <c r="F6" s="176">
        <f t="shared" si="0"/>
        <v>1167.897</v>
      </c>
      <c r="G6" s="177">
        <v>53794</v>
      </c>
      <c r="H6" s="178">
        <v>454.426</v>
      </c>
      <c r="I6" s="179">
        <f t="shared" si="1"/>
        <v>54248.426</v>
      </c>
      <c r="J6" s="174">
        <v>53380.529</v>
      </c>
      <c r="K6" s="176">
        <v>300</v>
      </c>
      <c r="L6" s="77">
        <v>0</v>
      </c>
      <c r="M6" s="161"/>
    </row>
    <row r="7" spans="1:13" ht="12.75">
      <c r="A7" s="159">
        <v>2024</v>
      </c>
      <c r="B7" s="78">
        <v>302</v>
      </c>
      <c r="C7" s="193" t="s">
        <v>1</v>
      </c>
      <c r="D7" s="168">
        <v>5136.172</v>
      </c>
      <c r="E7" s="169">
        <v>615</v>
      </c>
      <c r="F7" s="170">
        <f t="shared" si="0"/>
        <v>5751.172</v>
      </c>
      <c r="G7" s="171">
        <v>71949.502</v>
      </c>
      <c r="H7" s="172">
        <v>378.526</v>
      </c>
      <c r="I7" s="173">
        <f t="shared" si="1"/>
        <v>72328.02799999999</v>
      </c>
      <c r="J7" s="168">
        <v>66813.33</v>
      </c>
      <c r="K7" s="170">
        <v>236.474</v>
      </c>
      <c r="L7" s="60">
        <v>0</v>
      </c>
      <c r="M7" s="161"/>
    </row>
    <row r="8" spans="1:13" ht="13.5" thickBot="1">
      <c r="A8" s="70">
        <v>2025</v>
      </c>
      <c r="B8" s="79"/>
      <c r="C8" s="194"/>
      <c r="D8" s="174">
        <v>5226.172</v>
      </c>
      <c r="E8" s="175">
        <v>637</v>
      </c>
      <c r="F8" s="176">
        <f t="shared" si="0"/>
        <v>5863.172</v>
      </c>
      <c r="G8" s="177">
        <v>73375.769</v>
      </c>
      <c r="H8" s="178">
        <v>395.526</v>
      </c>
      <c r="I8" s="179">
        <f t="shared" si="1"/>
        <v>73771.295</v>
      </c>
      <c r="J8" s="174">
        <v>68149.597</v>
      </c>
      <c r="K8" s="176">
        <v>241.474</v>
      </c>
      <c r="L8" s="77">
        <v>0</v>
      </c>
      <c r="M8" s="161"/>
    </row>
    <row r="9" spans="1:13" ht="15.75" customHeight="1">
      <c r="A9" s="159">
        <v>2024</v>
      </c>
      <c r="B9" s="78">
        <v>303</v>
      </c>
      <c r="C9" s="193" t="s">
        <v>76</v>
      </c>
      <c r="D9" s="168">
        <v>2359.6</v>
      </c>
      <c r="E9" s="169">
        <v>479</v>
      </c>
      <c r="F9" s="170">
        <f t="shared" si="0"/>
        <v>2838.6</v>
      </c>
      <c r="G9" s="171">
        <v>46200.4</v>
      </c>
      <c r="H9" s="172">
        <v>387.7</v>
      </c>
      <c r="I9" s="173">
        <f t="shared" si="1"/>
        <v>46588.1</v>
      </c>
      <c r="J9" s="168">
        <v>43840.8</v>
      </c>
      <c r="K9" s="170">
        <v>91.3</v>
      </c>
      <c r="L9" s="60">
        <v>0</v>
      </c>
      <c r="M9" s="161"/>
    </row>
    <row r="10" spans="1:13" ht="15.75" customHeight="1" thickBot="1">
      <c r="A10" s="70">
        <v>2025</v>
      </c>
      <c r="B10" s="79"/>
      <c r="C10" s="194"/>
      <c r="D10" s="174">
        <v>2406.6</v>
      </c>
      <c r="E10" s="175">
        <v>489</v>
      </c>
      <c r="F10" s="176">
        <f t="shared" si="0"/>
        <v>2895.6</v>
      </c>
      <c r="G10" s="177">
        <v>47124.3</v>
      </c>
      <c r="H10" s="178">
        <v>395.4</v>
      </c>
      <c r="I10" s="179">
        <f t="shared" si="1"/>
        <v>47519.700000000004</v>
      </c>
      <c r="J10" s="174">
        <v>44717.7</v>
      </c>
      <c r="K10" s="176">
        <v>93.6</v>
      </c>
      <c r="L10" s="77">
        <v>0</v>
      </c>
      <c r="M10" s="161"/>
    </row>
    <row r="11" spans="1:13" ht="15.75" customHeight="1">
      <c r="A11" s="159">
        <v>2024</v>
      </c>
      <c r="B11" s="78">
        <v>312</v>
      </c>
      <c r="C11" s="193" t="s">
        <v>77</v>
      </c>
      <c r="D11" s="168">
        <v>4338.8</v>
      </c>
      <c r="E11" s="169">
        <v>297.5</v>
      </c>
      <c r="F11" s="170">
        <f t="shared" si="0"/>
        <v>4636.3</v>
      </c>
      <c r="G11" s="171">
        <v>64401.2</v>
      </c>
      <c r="H11" s="172">
        <v>271.1</v>
      </c>
      <c r="I11" s="173">
        <f t="shared" si="1"/>
        <v>64672.299999999996</v>
      </c>
      <c r="J11" s="168">
        <v>60062.4</v>
      </c>
      <c r="K11" s="170">
        <v>26.4</v>
      </c>
      <c r="L11" s="60">
        <v>0</v>
      </c>
      <c r="M11" s="161"/>
    </row>
    <row r="12" spans="1:13" ht="15.75" customHeight="1" thickBot="1">
      <c r="A12" s="70">
        <v>2025</v>
      </c>
      <c r="B12" s="79"/>
      <c r="C12" s="194"/>
      <c r="D12" s="174">
        <v>4360</v>
      </c>
      <c r="E12" s="175">
        <v>303.4</v>
      </c>
      <c r="F12" s="176">
        <f t="shared" si="0"/>
        <v>4663.4</v>
      </c>
      <c r="G12" s="177">
        <v>65075.7</v>
      </c>
      <c r="H12" s="178">
        <v>282.2</v>
      </c>
      <c r="I12" s="179">
        <f t="shared" si="1"/>
        <v>65357.899999999994</v>
      </c>
      <c r="J12" s="174">
        <v>60715.7</v>
      </c>
      <c r="K12" s="176">
        <v>21.2</v>
      </c>
      <c r="L12" s="77">
        <v>0</v>
      </c>
      <c r="M12" s="161"/>
    </row>
    <row r="13" spans="1:13" ht="12.75">
      <c r="A13" s="159">
        <v>2024</v>
      </c>
      <c r="B13" s="78">
        <v>307</v>
      </c>
      <c r="C13" s="193" t="s">
        <v>2</v>
      </c>
      <c r="D13" s="168">
        <v>2505</v>
      </c>
      <c r="E13" s="169">
        <v>1000</v>
      </c>
      <c r="F13" s="170">
        <f t="shared" si="0"/>
        <v>3505</v>
      </c>
      <c r="G13" s="171">
        <v>48295.5</v>
      </c>
      <c r="H13" s="172">
        <v>968.5</v>
      </c>
      <c r="I13" s="173">
        <f t="shared" si="1"/>
        <v>49264</v>
      </c>
      <c r="J13" s="168">
        <v>45790.5</v>
      </c>
      <c r="K13" s="170">
        <v>31.5</v>
      </c>
      <c r="L13" s="60">
        <v>0</v>
      </c>
      <c r="M13" s="161"/>
    </row>
    <row r="14" spans="1:13" ht="13.5" thickBot="1">
      <c r="A14" s="70">
        <v>2025</v>
      </c>
      <c r="B14" s="79"/>
      <c r="C14" s="194"/>
      <c r="D14" s="174">
        <v>2660</v>
      </c>
      <c r="E14" s="175">
        <v>1060</v>
      </c>
      <c r="F14" s="176">
        <f t="shared" si="0"/>
        <v>3720</v>
      </c>
      <c r="G14" s="177">
        <v>49366.2</v>
      </c>
      <c r="H14" s="178">
        <v>1033.5</v>
      </c>
      <c r="I14" s="179">
        <f t="shared" si="1"/>
        <v>50399.7</v>
      </c>
      <c r="J14" s="174">
        <v>46706.2</v>
      </c>
      <c r="K14" s="176">
        <v>26.5</v>
      </c>
      <c r="L14" s="77">
        <v>0</v>
      </c>
      <c r="M14" s="161"/>
    </row>
    <row r="15" spans="1:13" ht="16.5" customHeight="1">
      <c r="A15" s="159">
        <v>2024</v>
      </c>
      <c r="B15" s="78">
        <v>308</v>
      </c>
      <c r="C15" s="193" t="s">
        <v>43</v>
      </c>
      <c r="D15" s="168">
        <v>15525</v>
      </c>
      <c r="E15" s="169">
        <v>1620</v>
      </c>
      <c r="F15" s="170">
        <f t="shared" si="0"/>
        <v>17145</v>
      </c>
      <c r="G15" s="171">
        <v>147018.5</v>
      </c>
      <c r="H15" s="172">
        <v>1370</v>
      </c>
      <c r="I15" s="173">
        <f t="shared" si="1"/>
        <v>148388.5</v>
      </c>
      <c r="J15" s="168">
        <v>131493.5</v>
      </c>
      <c r="K15" s="166">
        <v>250</v>
      </c>
      <c r="L15" s="60">
        <v>0</v>
      </c>
      <c r="M15" s="161"/>
    </row>
    <row r="16" spans="1:16" ht="16.5" customHeight="1" thickBot="1">
      <c r="A16" s="70">
        <v>2025</v>
      </c>
      <c r="B16" s="79"/>
      <c r="C16" s="194"/>
      <c r="D16" s="174">
        <v>15555</v>
      </c>
      <c r="E16" s="175">
        <v>1650</v>
      </c>
      <c r="F16" s="176">
        <f t="shared" si="0"/>
        <v>17205</v>
      </c>
      <c r="G16" s="177">
        <v>149678.1</v>
      </c>
      <c r="H16" s="178">
        <v>1350</v>
      </c>
      <c r="I16" s="179">
        <f t="shared" si="1"/>
        <v>151028.1</v>
      </c>
      <c r="J16" s="174">
        <v>134123.1</v>
      </c>
      <c r="K16" s="165">
        <v>300</v>
      </c>
      <c r="L16" s="77">
        <v>0</v>
      </c>
      <c r="M16" s="161"/>
      <c r="P16" s="9"/>
    </row>
    <row r="17" spans="1:13" ht="16.5" customHeight="1">
      <c r="A17" s="159">
        <v>2024</v>
      </c>
      <c r="B17" s="78">
        <v>309</v>
      </c>
      <c r="C17" s="193" t="s">
        <v>3</v>
      </c>
      <c r="D17" s="168">
        <v>10936.4</v>
      </c>
      <c r="E17" s="169">
        <v>5799.5</v>
      </c>
      <c r="F17" s="170">
        <f t="shared" si="0"/>
        <v>16735.9</v>
      </c>
      <c r="G17" s="171">
        <v>97978.8</v>
      </c>
      <c r="H17" s="172">
        <v>5765.4</v>
      </c>
      <c r="I17" s="173">
        <f t="shared" si="1"/>
        <v>103744.2</v>
      </c>
      <c r="J17" s="168">
        <v>87042.4</v>
      </c>
      <c r="K17" s="166">
        <v>34.1</v>
      </c>
      <c r="L17" s="180">
        <v>34</v>
      </c>
      <c r="M17" s="161"/>
    </row>
    <row r="18" spans="1:13" ht="16.5" customHeight="1" thickBot="1">
      <c r="A18" s="70">
        <v>2025</v>
      </c>
      <c r="B18" s="79"/>
      <c r="C18" s="194"/>
      <c r="D18" s="174">
        <v>11227.3</v>
      </c>
      <c r="E18" s="175">
        <v>5915.5</v>
      </c>
      <c r="F18" s="176">
        <f t="shared" si="0"/>
        <v>17142.8</v>
      </c>
      <c r="G18" s="177">
        <v>100010.5</v>
      </c>
      <c r="H18" s="178">
        <v>5901.8</v>
      </c>
      <c r="I18" s="179">
        <f t="shared" si="1"/>
        <v>105912.3</v>
      </c>
      <c r="J18" s="160">
        <v>88783.2</v>
      </c>
      <c r="K18" s="165">
        <v>13.7</v>
      </c>
      <c r="L18" s="181">
        <v>0</v>
      </c>
      <c r="M18" s="161"/>
    </row>
    <row r="19" spans="1:13" ht="16.5" customHeight="1">
      <c r="A19" s="159">
        <v>2024</v>
      </c>
      <c r="B19" s="78">
        <v>317</v>
      </c>
      <c r="C19" s="193" t="s">
        <v>4</v>
      </c>
      <c r="D19" s="168">
        <v>4069</v>
      </c>
      <c r="E19" s="169">
        <v>1550</v>
      </c>
      <c r="F19" s="170">
        <f t="shared" si="0"/>
        <v>5619</v>
      </c>
      <c r="G19" s="171">
        <v>61235.9</v>
      </c>
      <c r="H19" s="172">
        <v>1490</v>
      </c>
      <c r="I19" s="173">
        <f t="shared" si="1"/>
        <v>62725.9</v>
      </c>
      <c r="J19" s="168">
        <v>57166.9</v>
      </c>
      <c r="K19" s="170">
        <v>60</v>
      </c>
      <c r="L19" s="60">
        <v>0</v>
      </c>
      <c r="M19" s="161"/>
    </row>
    <row r="20" spans="1:13" ht="16.5" customHeight="1" thickBot="1">
      <c r="A20" s="70">
        <v>2025</v>
      </c>
      <c r="B20" s="79"/>
      <c r="C20" s="194"/>
      <c r="D20" s="174">
        <v>4069</v>
      </c>
      <c r="E20" s="175">
        <v>1550</v>
      </c>
      <c r="F20" s="176">
        <f t="shared" si="0"/>
        <v>5619</v>
      </c>
      <c r="G20" s="177">
        <v>62379.2</v>
      </c>
      <c r="H20" s="178">
        <v>1490</v>
      </c>
      <c r="I20" s="179">
        <f t="shared" si="1"/>
        <v>63869.2</v>
      </c>
      <c r="J20" s="174">
        <v>58310.2</v>
      </c>
      <c r="K20" s="176">
        <v>60</v>
      </c>
      <c r="L20" s="77">
        <v>0</v>
      </c>
      <c r="M20" s="161"/>
    </row>
    <row r="21" spans="1:13" ht="16.5" customHeight="1">
      <c r="A21" s="159">
        <v>2024</v>
      </c>
      <c r="B21" s="78">
        <v>305</v>
      </c>
      <c r="C21" s="193" t="s">
        <v>47</v>
      </c>
      <c r="D21" s="168">
        <v>963.792</v>
      </c>
      <c r="E21" s="169">
        <v>1300</v>
      </c>
      <c r="F21" s="170">
        <f t="shared" si="0"/>
        <v>2263.792</v>
      </c>
      <c r="G21" s="171">
        <v>54347.586</v>
      </c>
      <c r="H21" s="172">
        <v>1129</v>
      </c>
      <c r="I21" s="173">
        <f>G21+H21</f>
        <v>55476.586</v>
      </c>
      <c r="J21" s="168">
        <v>53383.794</v>
      </c>
      <c r="K21" s="168">
        <v>171</v>
      </c>
      <c r="L21" s="60">
        <v>0</v>
      </c>
      <c r="M21" s="161"/>
    </row>
    <row r="22" spans="1:13" ht="16.5" customHeight="1" thickBot="1">
      <c r="A22" s="70">
        <v>2025</v>
      </c>
      <c r="B22" s="79"/>
      <c r="C22" s="194"/>
      <c r="D22" s="174">
        <v>993.792</v>
      </c>
      <c r="E22" s="175">
        <v>1370</v>
      </c>
      <c r="F22" s="176">
        <f t="shared" si="0"/>
        <v>2363.792</v>
      </c>
      <c r="G22" s="177">
        <v>55445.275</v>
      </c>
      <c r="H22" s="178">
        <v>1196</v>
      </c>
      <c r="I22" s="179">
        <f t="shared" si="1"/>
        <v>56641.275</v>
      </c>
      <c r="J22" s="174">
        <v>54451.483</v>
      </c>
      <c r="K22" s="160">
        <v>174</v>
      </c>
      <c r="L22" s="77">
        <v>0</v>
      </c>
      <c r="M22" s="161"/>
    </row>
    <row r="23" spans="1:13" ht="16.5" customHeight="1">
      <c r="A23" s="159">
        <v>2024</v>
      </c>
      <c r="B23" s="78">
        <v>314</v>
      </c>
      <c r="C23" s="193" t="s">
        <v>5</v>
      </c>
      <c r="D23" s="168">
        <v>6330</v>
      </c>
      <c r="E23" s="169">
        <v>700</v>
      </c>
      <c r="F23" s="170">
        <f t="shared" si="0"/>
        <v>7030</v>
      </c>
      <c r="G23" s="171">
        <v>123250.1</v>
      </c>
      <c r="H23" s="172">
        <v>610</v>
      </c>
      <c r="I23" s="173">
        <f t="shared" si="1"/>
        <v>123860.1</v>
      </c>
      <c r="J23" s="168">
        <v>116920.1</v>
      </c>
      <c r="K23" s="170">
        <v>90</v>
      </c>
      <c r="L23" s="60">
        <v>0</v>
      </c>
      <c r="M23" s="161"/>
    </row>
    <row r="24" spans="1:13" ht="16.5" customHeight="1" thickBot="1">
      <c r="A24" s="70">
        <v>2025</v>
      </c>
      <c r="B24" s="79"/>
      <c r="C24" s="194"/>
      <c r="D24" s="174">
        <v>6430</v>
      </c>
      <c r="E24" s="175">
        <v>700</v>
      </c>
      <c r="F24" s="176">
        <f t="shared" si="0"/>
        <v>7130</v>
      </c>
      <c r="G24" s="177">
        <v>125688.4</v>
      </c>
      <c r="H24" s="178">
        <v>610</v>
      </c>
      <c r="I24" s="179">
        <f t="shared" si="1"/>
        <v>126298.4</v>
      </c>
      <c r="J24" s="174">
        <v>119258.4</v>
      </c>
      <c r="K24" s="176">
        <v>90</v>
      </c>
      <c r="L24" s="77">
        <v>0</v>
      </c>
      <c r="M24" s="161"/>
    </row>
    <row r="25" spans="1:13" ht="12.75">
      <c r="A25" s="159">
        <v>2024</v>
      </c>
      <c r="B25" s="78">
        <v>445</v>
      </c>
      <c r="C25" s="193" t="s">
        <v>33</v>
      </c>
      <c r="D25" s="168">
        <v>13000</v>
      </c>
      <c r="E25" s="169">
        <v>3540</v>
      </c>
      <c r="F25" s="170">
        <f t="shared" si="0"/>
        <v>16540</v>
      </c>
      <c r="G25" s="171">
        <v>88880</v>
      </c>
      <c r="H25" s="172">
        <v>3370</v>
      </c>
      <c r="I25" s="173">
        <f t="shared" si="1"/>
        <v>92250</v>
      </c>
      <c r="J25" s="168">
        <v>75880</v>
      </c>
      <c r="K25" s="170">
        <v>170</v>
      </c>
      <c r="L25" s="60">
        <v>0</v>
      </c>
      <c r="M25" s="162"/>
    </row>
    <row r="26" spans="1:13" ht="13.5" thickBot="1">
      <c r="A26" s="70">
        <v>2025</v>
      </c>
      <c r="B26" s="79"/>
      <c r="C26" s="194"/>
      <c r="D26" s="174">
        <v>13150</v>
      </c>
      <c r="E26" s="175">
        <v>3540</v>
      </c>
      <c r="F26" s="176">
        <f t="shared" si="0"/>
        <v>16690</v>
      </c>
      <c r="G26" s="177">
        <v>90250</v>
      </c>
      <c r="H26" s="178">
        <v>3370</v>
      </c>
      <c r="I26" s="179">
        <f t="shared" si="1"/>
        <v>93620</v>
      </c>
      <c r="J26" s="174">
        <v>77100</v>
      </c>
      <c r="K26" s="176">
        <v>170</v>
      </c>
      <c r="L26" s="77">
        <v>0</v>
      </c>
      <c r="M26" s="161"/>
    </row>
    <row r="27" spans="1:13" ht="16.5" customHeight="1">
      <c r="A27" s="159">
        <v>2024</v>
      </c>
      <c r="B27" s="78">
        <v>318</v>
      </c>
      <c r="C27" s="193" t="s">
        <v>34</v>
      </c>
      <c r="D27" s="168">
        <v>9005.5</v>
      </c>
      <c r="E27" s="169">
        <v>0</v>
      </c>
      <c r="F27" s="170">
        <f>D27+E27</f>
        <v>9005.5</v>
      </c>
      <c r="G27" s="171">
        <v>114161.4</v>
      </c>
      <c r="H27" s="172">
        <v>0</v>
      </c>
      <c r="I27" s="173">
        <f>G27+H27</f>
        <v>114161.4</v>
      </c>
      <c r="J27" s="168">
        <v>105155.9</v>
      </c>
      <c r="K27" s="170">
        <v>0</v>
      </c>
      <c r="L27" s="60">
        <v>0</v>
      </c>
      <c r="M27" s="161"/>
    </row>
    <row r="28" spans="1:13" ht="16.5" customHeight="1" thickBot="1">
      <c r="A28" s="70">
        <v>2025</v>
      </c>
      <c r="B28" s="79"/>
      <c r="C28" s="194"/>
      <c r="D28" s="174">
        <v>9121.5</v>
      </c>
      <c r="E28" s="175">
        <v>0</v>
      </c>
      <c r="F28" s="176">
        <f>D28+E28</f>
        <v>9121.5</v>
      </c>
      <c r="G28" s="177">
        <v>116393.2</v>
      </c>
      <c r="H28" s="178">
        <v>0</v>
      </c>
      <c r="I28" s="179">
        <f>G28+H28</f>
        <v>116393.2</v>
      </c>
      <c r="J28" s="174">
        <v>107271.7</v>
      </c>
      <c r="K28" s="176">
        <v>0</v>
      </c>
      <c r="L28" s="77">
        <v>0</v>
      </c>
      <c r="M28" s="161"/>
    </row>
    <row r="29" spans="1:13" ht="12.75">
      <c r="A29" s="159">
        <v>2024</v>
      </c>
      <c r="B29" s="78">
        <v>319</v>
      </c>
      <c r="C29" s="193" t="s">
        <v>48</v>
      </c>
      <c r="D29" s="168">
        <v>2563.7</v>
      </c>
      <c r="E29" s="169">
        <v>428</v>
      </c>
      <c r="F29" s="170">
        <f aca="true" t="shared" si="2" ref="F29:F46">D29+E29</f>
        <v>2991.7</v>
      </c>
      <c r="G29" s="171">
        <v>58269.4</v>
      </c>
      <c r="H29" s="172">
        <v>428</v>
      </c>
      <c r="I29" s="173">
        <f aca="true" t="shared" si="3" ref="I29:I46">G29+H29</f>
        <v>58697.4</v>
      </c>
      <c r="J29" s="168">
        <v>55705.7</v>
      </c>
      <c r="K29" s="170">
        <v>0</v>
      </c>
      <c r="L29" s="60">
        <v>0</v>
      </c>
      <c r="M29" s="161"/>
    </row>
    <row r="30" spans="1:13" ht="13.5" thickBot="1">
      <c r="A30" s="70">
        <v>2025</v>
      </c>
      <c r="B30" s="79"/>
      <c r="C30" s="194"/>
      <c r="D30" s="174">
        <v>2529.3</v>
      </c>
      <c r="E30" s="175">
        <v>433.5</v>
      </c>
      <c r="F30" s="176">
        <f t="shared" si="2"/>
        <v>2962.8</v>
      </c>
      <c r="G30" s="177">
        <v>59349.1</v>
      </c>
      <c r="H30" s="178">
        <v>433.5</v>
      </c>
      <c r="I30" s="179">
        <f t="shared" si="3"/>
        <v>59782.6</v>
      </c>
      <c r="J30" s="174">
        <v>56819.8</v>
      </c>
      <c r="K30" s="176">
        <v>0</v>
      </c>
      <c r="L30" s="77">
        <v>0</v>
      </c>
      <c r="M30" s="161"/>
    </row>
    <row r="31" spans="1:20" ht="16.5" customHeight="1">
      <c r="A31" s="159">
        <v>2024</v>
      </c>
      <c r="B31" s="78">
        <v>320</v>
      </c>
      <c r="C31" s="193" t="s">
        <v>35</v>
      </c>
      <c r="D31" s="168">
        <v>360.6</v>
      </c>
      <c r="E31" s="169">
        <v>0</v>
      </c>
      <c r="F31" s="170">
        <f t="shared" si="2"/>
        <v>360.6</v>
      </c>
      <c r="G31" s="171">
        <v>79044.6</v>
      </c>
      <c r="H31" s="172">
        <v>0</v>
      </c>
      <c r="I31" s="173">
        <f t="shared" si="3"/>
        <v>79044.6</v>
      </c>
      <c r="J31" s="168">
        <v>78684</v>
      </c>
      <c r="K31" s="170">
        <v>0</v>
      </c>
      <c r="L31" s="60">
        <v>0</v>
      </c>
      <c r="M31" s="161"/>
      <c r="T31" s="9"/>
    </row>
    <row r="32" spans="1:13" ht="16.5" customHeight="1" thickBot="1">
      <c r="A32" s="70">
        <v>2025</v>
      </c>
      <c r="B32" s="79"/>
      <c r="C32" s="194"/>
      <c r="D32" s="174">
        <v>360.6</v>
      </c>
      <c r="E32" s="175">
        <v>0</v>
      </c>
      <c r="F32" s="176">
        <f t="shared" si="2"/>
        <v>360.6</v>
      </c>
      <c r="G32" s="177">
        <v>80619.1</v>
      </c>
      <c r="H32" s="178">
        <v>0</v>
      </c>
      <c r="I32" s="179">
        <f t="shared" si="3"/>
        <v>80619.1</v>
      </c>
      <c r="J32" s="174">
        <v>80258.5</v>
      </c>
      <c r="K32" s="176">
        <v>0</v>
      </c>
      <c r="L32" s="77">
        <v>0</v>
      </c>
      <c r="M32" s="161"/>
    </row>
    <row r="33" spans="1:13" ht="16.5" customHeight="1">
      <c r="A33" s="159">
        <v>2024</v>
      </c>
      <c r="B33" s="78">
        <v>321</v>
      </c>
      <c r="C33" s="193" t="s">
        <v>52</v>
      </c>
      <c r="D33" s="168">
        <v>7736.4</v>
      </c>
      <c r="E33" s="169">
        <v>155</v>
      </c>
      <c r="F33" s="170">
        <f t="shared" si="2"/>
        <v>7891.4</v>
      </c>
      <c r="G33" s="171">
        <v>191954.3</v>
      </c>
      <c r="H33" s="172">
        <v>137.5</v>
      </c>
      <c r="I33" s="173">
        <f t="shared" si="3"/>
        <v>192091.8</v>
      </c>
      <c r="J33" s="168">
        <v>184217.9</v>
      </c>
      <c r="K33" s="170">
        <v>17.5</v>
      </c>
      <c r="L33" s="60">
        <v>0</v>
      </c>
      <c r="M33" s="161"/>
    </row>
    <row r="34" spans="1:13" ht="16.5" customHeight="1" thickBot="1">
      <c r="A34" s="70">
        <v>2025</v>
      </c>
      <c r="B34" s="79"/>
      <c r="C34" s="194"/>
      <c r="D34" s="174">
        <v>7941.4</v>
      </c>
      <c r="E34" s="175">
        <v>160</v>
      </c>
      <c r="F34" s="176">
        <f t="shared" si="2"/>
        <v>8101.4</v>
      </c>
      <c r="G34" s="177">
        <v>216765.8</v>
      </c>
      <c r="H34" s="178">
        <v>145.5</v>
      </c>
      <c r="I34" s="179">
        <f t="shared" si="3"/>
        <v>216911.3</v>
      </c>
      <c r="J34" s="174">
        <v>208824.4</v>
      </c>
      <c r="K34" s="176">
        <v>14.5</v>
      </c>
      <c r="L34" s="77">
        <v>0</v>
      </c>
      <c r="M34" s="161"/>
    </row>
    <row r="35" spans="1:13" ht="16.5" customHeight="1">
      <c r="A35" s="159">
        <v>2024</v>
      </c>
      <c r="B35" s="78">
        <v>327</v>
      </c>
      <c r="C35" s="193" t="s">
        <v>78</v>
      </c>
      <c r="D35" s="168">
        <v>180</v>
      </c>
      <c r="E35" s="169">
        <v>0</v>
      </c>
      <c r="F35" s="170">
        <f t="shared" si="2"/>
        <v>180</v>
      </c>
      <c r="G35" s="171">
        <v>7593.2</v>
      </c>
      <c r="H35" s="172">
        <v>0</v>
      </c>
      <c r="I35" s="173">
        <f>G35+H35</f>
        <v>7593.2</v>
      </c>
      <c r="J35" s="164">
        <v>7413.2</v>
      </c>
      <c r="K35" s="170">
        <v>0</v>
      </c>
      <c r="L35" s="60">
        <v>0</v>
      </c>
      <c r="M35" s="161"/>
    </row>
    <row r="36" spans="1:13" ht="16.5" customHeight="1" thickBot="1">
      <c r="A36" s="70">
        <v>2025</v>
      </c>
      <c r="B36" s="79"/>
      <c r="C36" s="194"/>
      <c r="D36" s="174">
        <v>180</v>
      </c>
      <c r="E36" s="175">
        <v>0</v>
      </c>
      <c r="F36" s="176">
        <f t="shared" si="2"/>
        <v>180</v>
      </c>
      <c r="G36" s="177">
        <v>7741.6</v>
      </c>
      <c r="H36" s="178">
        <v>0</v>
      </c>
      <c r="I36" s="179">
        <f t="shared" si="3"/>
        <v>7741.6</v>
      </c>
      <c r="J36" s="174">
        <v>7561.6</v>
      </c>
      <c r="K36" s="176">
        <v>0</v>
      </c>
      <c r="L36" s="77">
        <v>0</v>
      </c>
      <c r="M36" s="161"/>
    </row>
    <row r="37" spans="1:13" ht="12.75">
      <c r="A37" s="159">
        <v>2024</v>
      </c>
      <c r="B37" s="78">
        <v>325</v>
      </c>
      <c r="C37" s="193" t="s">
        <v>6</v>
      </c>
      <c r="D37" s="168">
        <v>8</v>
      </c>
      <c r="E37" s="169">
        <v>0</v>
      </c>
      <c r="F37" s="170">
        <f t="shared" si="2"/>
        <v>8</v>
      </c>
      <c r="G37" s="171">
        <v>15300.1</v>
      </c>
      <c r="H37" s="172">
        <v>0</v>
      </c>
      <c r="I37" s="173">
        <f t="shared" si="3"/>
        <v>15300.1</v>
      </c>
      <c r="J37" s="168">
        <v>15292.1</v>
      </c>
      <c r="K37" s="170">
        <v>0</v>
      </c>
      <c r="L37" s="60">
        <v>0</v>
      </c>
      <c r="M37" s="161"/>
    </row>
    <row r="38" spans="1:13" ht="13.5" thickBot="1">
      <c r="A38" s="70">
        <v>2025</v>
      </c>
      <c r="B38" s="79"/>
      <c r="C38" s="194"/>
      <c r="D38" s="174">
        <v>0</v>
      </c>
      <c r="E38" s="175">
        <v>0</v>
      </c>
      <c r="F38" s="176">
        <f t="shared" si="2"/>
        <v>0</v>
      </c>
      <c r="G38" s="177">
        <v>15597.9</v>
      </c>
      <c r="H38" s="178">
        <v>0</v>
      </c>
      <c r="I38" s="179">
        <f t="shared" si="3"/>
        <v>15597.9</v>
      </c>
      <c r="J38" s="174">
        <v>15597.9</v>
      </c>
      <c r="K38" s="176">
        <v>0</v>
      </c>
      <c r="L38" s="77">
        <v>0</v>
      </c>
      <c r="M38" s="161"/>
    </row>
    <row r="39" spans="1:13" ht="16.5" customHeight="1">
      <c r="A39" s="159">
        <v>2024</v>
      </c>
      <c r="B39" s="78">
        <v>455</v>
      </c>
      <c r="C39" s="193" t="s">
        <v>79</v>
      </c>
      <c r="D39" s="168">
        <v>2268.8</v>
      </c>
      <c r="E39" s="169">
        <v>50</v>
      </c>
      <c r="F39" s="170">
        <f t="shared" si="2"/>
        <v>2318.8</v>
      </c>
      <c r="G39" s="171">
        <v>69550</v>
      </c>
      <c r="H39" s="172">
        <v>50</v>
      </c>
      <c r="I39" s="173">
        <f t="shared" si="3"/>
        <v>69600</v>
      </c>
      <c r="J39" s="168">
        <v>67281.2</v>
      </c>
      <c r="K39" s="170">
        <v>0</v>
      </c>
      <c r="L39" s="60">
        <v>0</v>
      </c>
      <c r="M39" s="161"/>
    </row>
    <row r="40" spans="1:13" ht="16.5" customHeight="1" thickBot="1">
      <c r="A40" s="70">
        <v>2025</v>
      </c>
      <c r="B40" s="79"/>
      <c r="C40" s="194"/>
      <c r="D40" s="174">
        <v>2313.7</v>
      </c>
      <c r="E40" s="175">
        <v>55</v>
      </c>
      <c r="F40" s="176">
        <f t="shared" si="2"/>
        <v>2368.7</v>
      </c>
      <c r="G40" s="177">
        <v>70940.5</v>
      </c>
      <c r="H40" s="178">
        <v>55</v>
      </c>
      <c r="I40" s="179">
        <f t="shared" si="3"/>
        <v>70995.5</v>
      </c>
      <c r="J40" s="174">
        <v>68626.8</v>
      </c>
      <c r="K40" s="176">
        <v>0</v>
      </c>
      <c r="L40" s="77">
        <v>0</v>
      </c>
      <c r="M40" s="161"/>
    </row>
    <row r="41" spans="1:13" ht="13.5" thickBot="1">
      <c r="A41" s="159">
        <v>2024</v>
      </c>
      <c r="B41" s="78">
        <v>322</v>
      </c>
      <c r="C41" s="193" t="s">
        <v>7</v>
      </c>
      <c r="D41" s="168">
        <v>470</v>
      </c>
      <c r="E41" s="169">
        <v>90</v>
      </c>
      <c r="F41" s="170">
        <f t="shared" si="2"/>
        <v>560</v>
      </c>
      <c r="G41" s="171">
        <v>28114.6</v>
      </c>
      <c r="H41" s="172">
        <v>29.7</v>
      </c>
      <c r="I41" s="173">
        <f t="shared" si="3"/>
        <v>28144.3</v>
      </c>
      <c r="J41" s="168">
        <v>27644.6</v>
      </c>
      <c r="K41" s="170">
        <v>60.3</v>
      </c>
      <c r="L41" s="60">
        <v>232.4</v>
      </c>
      <c r="M41" s="161"/>
    </row>
    <row r="42" spans="1:13" ht="14.25" customHeight="1" thickBot="1">
      <c r="A42" s="70">
        <v>2025</v>
      </c>
      <c r="B42" s="79"/>
      <c r="C42" s="194"/>
      <c r="D42" s="174">
        <v>470</v>
      </c>
      <c r="E42" s="175">
        <v>90</v>
      </c>
      <c r="F42" s="176">
        <f t="shared" si="2"/>
        <v>560</v>
      </c>
      <c r="G42" s="177">
        <v>28667.5</v>
      </c>
      <c r="H42" s="178">
        <v>29.7</v>
      </c>
      <c r="I42" s="173">
        <f t="shared" si="3"/>
        <v>28697.2</v>
      </c>
      <c r="J42" s="174">
        <v>28197.5</v>
      </c>
      <c r="K42" s="176">
        <v>60.3</v>
      </c>
      <c r="L42" s="77">
        <v>232.2</v>
      </c>
      <c r="M42" s="161"/>
    </row>
    <row r="43" spans="1:13" ht="12.75">
      <c r="A43" s="159">
        <v>2024</v>
      </c>
      <c r="B43" s="78">
        <v>332</v>
      </c>
      <c r="C43" s="193" t="s">
        <v>8</v>
      </c>
      <c r="D43" s="168">
        <v>14380</v>
      </c>
      <c r="E43" s="169">
        <v>1364</v>
      </c>
      <c r="F43" s="170">
        <f t="shared" si="2"/>
        <v>15744</v>
      </c>
      <c r="G43" s="171">
        <v>57776.4</v>
      </c>
      <c r="H43" s="172">
        <v>886.5</v>
      </c>
      <c r="I43" s="173">
        <f t="shared" si="3"/>
        <v>58662.9</v>
      </c>
      <c r="J43" s="168">
        <v>43396.4</v>
      </c>
      <c r="K43" s="170">
        <v>477.5</v>
      </c>
      <c r="L43" s="60">
        <v>0</v>
      </c>
      <c r="M43" s="161"/>
    </row>
    <row r="44" spans="1:13" ht="13.5" thickBot="1">
      <c r="A44" s="70">
        <v>2025</v>
      </c>
      <c r="B44" s="79"/>
      <c r="C44" s="194"/>
      <c r="D44" s="174">
        <v>14290</v>
      </c>
      <c r="E44" s="175">
        <v>1415</v>
      </c>
      <c r="F44" s="176">
        <f t="shared" si="2"/>
        <v>15705</v>
      </c>
      <c r="G44" s="177">
        <v>58549</v>
      </c>
      <c r="H44" s="178">
        <v>919.5</v>
      </c>
      <c r="I44" s="179">
        <f t="shared" si="3"/>
        <v>59468.5</v>
      </c>
      <c r="J44" s="174">
        <v>44259</v>
      </c>
      <c r="K44" s="176">
        <v>495.5</v>
      </c>
      <c r="L44" s="77">
        <v>0</v>
      </c>
      <c r="M44" s="161"/>
    </row>
    <row r="45" spans="1:13" ht="12.75">
      <c r="A45" s="159">
        <v>2024</v>
      </c>
      <c r="B45" s="78">
        <v>335</v>
      </c>
      <c r="C45" s="193" t="s">
        <v>9</v>
      </c>
      <c r="D45" s="168">
        <v>14551</v>
      </c>
      <c r="E45" s="169">
        <v>8702</v>
      </c>
      <c r="F45" s="170">
        <f t="shared" si="2"/>
        <v>23253</v>
      </c>
      <c r="G45" s="171">
        <v>28913.5</v>
      </c>
      <c r="H45" s="172">
        <v>8692</v>
      </c>
      <c r="I45" s="173">
        <f t="shared" si="3"/>
        <v>37605.5</v>
      </c>
      <c r="J45" s="164">
        <v>14362.5</v>
      </c>
      <c r="K45" s="170">
        <v>10</v>
      </c>
      <c r="L45" s="60">
        <v>0</v>
      </c>
      <c r="M45" s="161"/>
    </row>
    <row r="46" spans="1:13" ht="13.5" thickBot="1">
      <c r="A46" s="70">
        <v>2025</v>
      </c>
      <c r="B46" s="79"/>
      <c r="C46" s="194"/>
      <c r="D46" s="174">
        <v>14605.6</v>
      </c>
      <c r="E46" s="175">
        <v>8888</v>
      </c>
      <c r="F46" s="176">
        <f t="shared" si="2"/>
        <v>23493.6</v>
      </c>
      <c r="G46" s="177">
        <v>29255.3</v>
      </c>
      <c r="H46" s="178">
        <v>8878</v>
      </c>
      <c r="I46" s="179">
        <f t="shared" si="3"/>
        <v>38133.3</v>
      </c>
      <c r="J46" s="174">
        <v>14649.7</v>
      </c>
      <c r="K46" s="176">
        <v>10</v>
      </c>
      <c r="L46" s="77">
        <v>0</v>
      </c>
      <c r="M46" s="161"/>
    </row>
    <row r="47" spans="1:13" ht="16.5" customHeight="1">
      <c r="A47" s="159">
        <v>2024</v>
      </c>
      <c r="B47" s="78">
        <v>352</v>
      </c>
      <c r="C47" s="193" t="s">
        <v>93</v>
      </c>
      <c r="D47" s="36">
        <v>5580</v>
      </c>
      <c r="E47" s="26">
        <v>0</v>
      </c>
      <c r="F47" s="21">
        <f>D47+E47</f>
        <v>5580</v>
      </c>
      <c r="G47" s="69">
        <v>15055</v>
      </c>
      <c r="H47" s="22">
        <v>0</v>
      </c>
      <c r="I47" s="27">
        <f>G47+H47</f>
        <v>15055</v>
      </c>
      <c r="J47" s="36">
        <v>9475</v>
      </c>
      <c r="K47" s="21">
        <v>0</v>
      </c>
      <c r="L47" s="60">
        <v>0</v>
      </c>
      <c r="M47" s="161"/>
    </row>
    <row r="48" spans="1:13" ht="16.5" customHeight="1" thickBot="1">
      <c r="A48" s="70">
        <v>2025</v>
      </c>
      <c r="B48" s="97"/>
      <c r="C48" s="195"/>
      <c r="D48" s="35">
        <v>6100</v>
      </c>
      <c r="E48" s="98">
        <v>0</v>
      </c>
      <c r="F48" s="23">
        <f>D48+E48</f>
        <v>6100</v>
      </c>
      <c r="G48" s="99">
        <v>15575</v>
      </c>
      <c r="H48" s="28">
        <v>0</v>
      </c>
      <c r="I48" s="100">
        <f>G48+H48</f>
        <v>15575</v>
      </c>
      <c r="J48" s="35">
        <v>9475</v>
      </c>
      <c r="K48" s="23">
        <v>0</v>
      </c>
      <c r="L48" s="90">
        <v>0</v>
      </c>
      <c r="M48" s="161"/>
    </row>
    <row r="49" spans="1:13" ht="13.5" thickTop="1">
      <c r="A49" s="159">
        <v>2024</v>
      </c>
      <c r="B49" s="101">
        <v>390</v>
      </c>
      <c r="C49" s="186" t="s">
        <v>10</v>
      </c>
      <c r="D49" s="102">
        <v>200</v>
      </c>
      <c r="E49" s="103">
        <v>0</v>
      </c>
      <c r="F49" s="104">
        <f aca="true" t="shared" si="4" ref="F49:F76">D49+E49</f>
        <v>200</v>
      </c>
      <c r="G49" s="105">
        <v>40872.609</v>
      </c>
      <c r="H49" s="106">
        <v>0</v>
      </c>
      <c r="I49" s="107">
        <f aca="true" t="shared" si="5" ref="I49:I76">G49+H49</f>
        <v>40872.609</v>
      </c>
      <c r="J49" s="102">
        <v>40672.609</v>
      </c>
      <c r="K49" s="104">
        <v>0</v>
      </c>
      <c r="L49" s="108">
        <v>0</v>
      </c>
      <c r="M49" s="161"/>
    </row>
    <row r="50" spans="1:13" ht="13.5" thickBot="1">
      <c r="A50" s="70">
        <v>2025</v>
      </c>
      <c r="B50" s="117"/>
      <c r="C50" s="183"/>
      <c r="D50" s="35">
        <v>200</v>
      </c>
      <c r="E50" s="98">
        <v>0</v>
      </c>
      <c r="F50" s="73">
        <f t="shared" si="4"/>
        <v>200</v>
      </c>
      <c r="G50" s="99">
        <v>41686.06</v>
      </c>
      <c r="H50" s="28">
        <v>0</v>
      </c>
      <c r="I50" s="100">
        <f t="shared" si="5"/>
        <v>41686.06</v>
      </c>
      <c r="J50" s="35">
        <v>41486.06</v>
      </c>
      <c r="K50" s="23">
        <v>0</v>
      </c>
      <c r="L50" s="118">
        <v>0</v>
      </c>
      <c r="M50" s="161"/>
    </row>
    <row r="51" spans="1:13" ht="16.5" customHeight="1">
      <c r="A51" s="159">
        <v>2024</v>
      </c>
      <c r="B51" s="119">
        <v>456</v>
      </c>
      <c r="C51" s="184" t="s">
        <v>74</v>
      </c>
      <c r="D51" s="36">
        <v>5200</v>
      </c>
      <c r="E51" s="26">
        <v>18600</v>
      </c>
      <c r="F51" s="21">
        <f t="shared" si="4"/>
        <v>23800</v>
      </c>
      <c r="G51" s="69">
        <v>92802.3</v>
      </c>
      <c r="H51" s="22">
        <v>18400</v>
      </c>
      <c r="I51" s="27">
        <f t="shared" si="5"/>
        <v>111202.3</v>
      </c>
      <c r="J51" s="36">
        <v>87602.3</v>
      </c>
      <c r="K51" s="21">
        <v>200</v>
      </c>
      <c r="L51" s="60">
        <v>0</v>
      </c>
      <c r="M51" s="161"/>
    </row>
    <row r="52" spans="1:13" ht="16.5" customHeight="1" thickBot="1">
      <c r="A52" s="70">
        <v>2025</v>
      </c>
      <c r="B52" s="120"/>
      <c r="C52" s="185"/>
      <c r="D52" s="71">
        <v>5200</v>
      </c>
      <c r="E52" s="72">
        <v>18600</v>
      </c>
      <c r="F52" s="73">
        <f t="shared" si="4"/>
        <v>23800</v>
      </c>
      <c r="G52" s="74">
        <v>94554.4</v>
      </c>
      <c r="H52" s="75">
        <v>18400</v>
      </c>
      <c r="I52" s="76">
        <f t="shared" si="5"/>
        <v>112954.4</v>
      </c>
      <c r="J52" s="71">
        <v>89354.4</v>
      </c>
      <c r="K52" s="73">
        <v>200</v>
      </c>
      <c r="L52" s="77">
        <v>0</v>
      </c>
      <c r="M52" s="161"/>
    </row>
    <row r="53" spans="1:13" ht="16.5" customHeight="1">
      <c r="A53" s="159">
        <v>2024</v>
      </c>
      <c r="B53" s="117">
        <v>392</v>
      </c>
      <c r="C53" s="182" t="s">
        <v>11</v>
      </c>
      <c r="D53" s="29">
        <v>6895.9</v>
      </c>
      <c r="E53" s="25">
        <v>810</v>
      </c>
      <c r="F53" s="15">
        <f t="shared" si="4"/>
        <v>7705.9</v>
      </c>
      <c r="G53" s="42">
        <v>61452.4</v>
      </c>
      <c r="H53" s="16">
        <v>550</v>
      </c>
      <c r="I53" s="17">
        <f t="shared" si="5"/>
        <v>62002.4</v>
      </c>
      <c r="J53" s="29">
        <v>54556.5</v>
      </c>
      <c r="K53" s="15">
        <v>260</v>
      </c>
      <c r="L53" s="81">
        <v>0</v>
      </c>
      <c r="M53" s="161"/>
    </row>
    <row r="54" spans="1:13" ht="16.5" customHeight="1" thickBot="1">
      <c r="A54" s="70">
        <v>2025</v>
      </c>
      <c r="B54" s="134"/>
      <c r="C54" s="183"/>
      <c r="D54" s="35">
        <v>7195.9</v>
      </c>
      <c r="E54" s="98">
        <v>860</v>
      </c>
      <c r="F54" s="23">
        <f t="shared" si="4"/>
        <v>8055.9</v>
      </c>
      <c r="G54" s="99">
        <v>62843.5</v>
      </c>
      <c r="H54" s="28">
        <v>580</v>
      </c>
      <c r="I54" s="100">
        <f t="shared" si="5"/>
        <v>63423.5</v>
      </c>
      <c r="J54" s="35">
        <v>55647.6</v>
      </c>
      <c r="K54" s="23">
        <v>280</v>
      </c>
      <c r="L54" s="90">
        <v>0</v>
      </c>
      <c r="M54" s="161"/>
    </row>
    <row r="55" spans="1:13" ht="12.75">
      <c r="A55" s="159">
        <v>2024</v>
      </c>
      <c r="B55" s="121">
        <v>393</v>
      </c>
      <c r="C55" s="184" t="s">
        <v>12</v>
      </c>
      <c r="D55" s="36">
        <v>500</v>
      </c>
      <c r="E55" s="26">
        <v>20</v>
      </c>
      <c r="F55" s="21">
        <f t="shared" si="4"/>
        <v>520</v>
      </c>
      <c r="G55" s="69">
        <v>34967.7</v>
      </c>
      <c r="H55" s="22">
        <v>19.1</v>
      </c>
      <c r="I55" s="27">
        <f t="shared" si="5"/>
        <v>34986.799999999996</v>
      </c>
      <c r="J55" s="36">
        <v>34467.7</v>
      </c>
      <c r="K55" s="21">
        <v>0.9</v>
      </c>
      <c r="L55" s="60">
        <v>0</v>
      </c>
      <c r="M55" s="161"/>
    </row>
    <row r="56" spans="1:13" ht="13.5" thickBot="1">
      <c r="A56" s="70">
        <v>2025</v>
      </c>
      <c r="B56" s="134"/>
      <c r="C56" s="185"/>
      <c r="D56" s="91">
        <v>500</v>
      </c>
      <c r="E56" s="116">
        <v>20</v>
      </c>
      <c r="F56" s="73">
        <f t="shared" si="4"/>
        <v>520</v>
      </c>
      <c r="G56" s="74">
        <v>34851.2</v>
      </c>
      <c r="H56" s="75">
        <v>19.1</v>
      </c>
      <c r="I56" s="76">
        <f t="shared" si="5"/>
        <v>34870.299999999996</v>
      </c>
      <c r="J56" s="71">
        <v>34351.2</v>
      </c>
      <c r="K56" s="73">
        <v>0.9</v>
      </c>
      <c r="L56" s="77">
        <v>0</v>
      </c>
      <c r="M56" s="161"/>
    </row>
    <row r="57" spans="1:13" ht="16.5" customHeight="1">
      <c r="A57" s="159">
        <v>2024</v>
      </c>
      <c r="B57" s="117">
        <v>395</v>
      </c>
      <c r="C57" s="182" t="s">
        <v>73</v>
      </c>
      <c r="D57" s="36">
        <v>3966</v>
      </c>
      <c r="E57" s="26">
        <v>1224</v>
      </c>
      <c r="F57" s="21">
        <f>D57+E57</f>
        <v>5190</v>
      </c>
      <c r="G57" s="69">
        <v>38576.2</v>
      </c>
      <c r="H57" s="22">
        <v>1224</v>
      </c>
      <c r="I57" s="27">
        <f>G57+H57</f>
        <v>39800.2</v>
      </c>
      <c r="J57" s="36">
        <v>34610.2</v>
      </c>
      <c r="K57" s="21">
        <v>0</v>
      </c>
      <c r="L57" s="60">
        <v>0</v>
      </c>
      <c r="M57" s="161"/>
    </row>
    <row r="58" spans="1:13" ht="16.5" customHeight="1" thickBot="1">
      <c r="A58" s="70">
        <v>2025</v>
      </c>
      <c r="B58" s="134"/>
      <c r="C58" s="183"/>
      <c r="D58" s="91">
        <v>4029</v>
      </c>
      <c r="E58" s="116">
        <v>1248.5</v>
      </c>
      <c r="F58" s="73">
        <f>D58+E58</f>
        <v>5277.5</v>
      </c>
      <c r="G58" s="74">
        <v>39331.4</v>
      </c>
      <c r="H58" s="75">
        <v>1248.5</v>
      </c>
      <c r="I58" s="76">
        <f>G58+H58</f>
        <v>40579.9</v>
      </c>
      <c r="J58" s="71">
        <v>35302.4</v>
      </c>
      <c r="K58" s="73">
        <v>0</v>
      </c>
      <c r="L58" s="77">
        <v>0</v>
      </c>
      <c r="M58" s="161"/>
    </row>
    <row r="59" spans="1:13" ht="12.75">
      <c r="A59" s="159">
        <v>2024</v>
      </c>
      <c r="B59" s="121">
        <v>397</v>
      </c>
      <c r="C59" s="184" t="s">
        <v>13</v>
      </c>
      <c r="D59" s="36">
        <v>4356.5</v>
      </c>
      <c r="E59" s="26">
        <v>1015</v>
      </c>
      <c r="F59" s="21">
        <f t="shared" si="4"/>
        <v>5371.5</v>
      </c>
      <c r="G59" s="69">
        <v>39027.9</v>
      </c>
      <c r="H59" s="22">
        <v>1003.6</v>
      </c>
      <c r="I59" s="27">
        <f t="shared" si="5"/>
        <v>40031.5</v>
      </c>
      <c r="J59" s="36">
        <v>34671.4</v>
      </c>
      <c r="K59" s="21">
        <v>11.4</v>
      </c>
      <c r="L59" s="60">
        <v>0</v>
      </c>
      <c r="M59" s="161"/>
    </row>
    <row r="60" spans="1:13" ht="13.5" thickBot="1">
      <c r="A60" s="70">
        <v>2025</v>
      </c>
      <c r="B60" s="134"/>
      <c r="C60" s="185"/>
      <c r="D60" s="91">
        <v>4443.6</v>
      </c>
      <c r="E60" s="116">
        <v>1025</v>
      </c>
      <c r="F60" s="73">
        <f t="shared" si="4"/>
        <v>5468.6</v>
      </c>
      <c r="G60" s="74">
        <v>39808.5</v>
      </c>
      <c r="H60" s="75">
        <v>1018.6</v>
      </c>
      <c r="I60" s="76">
        <f t="shared" si="5"/>
        <v>40827.1</v>
      </c>
      <c r="J60" s="71">
        <v>35364.9</v>
      </c>
      <c r="K60" s="73">
        <v>6.4</v>
      </c>
      <c r="L60" s="77">
        <v>0</v>
      </c>
      <c r="M60" s="161"/>
    </row>
    <row r="61" spans="1:13" ht="12.75">
      <c r="A61" s="159">
        <v>2024</v>
      </c>
      <c r="B61" s="121">
        <v>457</v>
      </c>
      <c r="C61" s="184" t="s">
        <v>72</v>
      </c>
      <c r="D61" s="36">
        <v>2616.1</v>
      </c>
      <c r="E61" s="26">
        <v>100</v>
      </c>
      <c r="F61" s="21">
        <f t="shared" si="4"/>
        <v>2716.1</v>
      </c>
      <c r="G61" s="69">
        <v>47722.596</v>
      </c>
      <c r="H61" s="22">
        <v>63.6</v>
      </c>
      <c r="I61" s="27">
        <f>G61+H61</f>
        <v>47786.195999999996</v>
      </c>
      <c r="J61" s="36">
        <v>45106.496</v>
      </c>
      <c r="K61" s="21">
        <v>36.4</v>
      </c>
      <c r="L61" s="60">
        <v>0</v>
      </c>
      <c r="M61" s="161"/>
    </row>
    <row r="62" spans="1:13" ht="13.5" thickBot="1">
      <c r="A62" s="70">
        <v>2025</v>
      </c>
      <c r="B62" s="134"/>
      <c r="C62" s="185"/>
      <c r="D62" s="91">
        <v>2722</v>
      </c>
      <c r="E62" s="116">
        <v>110</v>
      </c>
      <c r="F62" s="73">
        <f t="shared" si="4"/>
        <v>2832</v>
      </c>
      <c r="G62" s="74">
        <v>48730.625</v>
      </c>
      <c r="H62" s="75">
        <v>68.4</v>
      </c>
      <c r="I62" s="76">
        <f t="shared" si="5"/>
        <v>48799.025</v>
      </c>
      <c r="J62" s="71">
        <v>46008.625</v>
      </c>
      <c r="K62" s="73">
        <v>41.6</v>
      </c>
      <c r="L62" s="77">
        <v>0</v>
      </c>
      <c r="M62" s="161"/>
    </row>
    <row r="63" spans="1:13" ht="12.75">
      <c r="A63" s="159">
        <v>2024</v>
      </c>
      <c r="B63" s="117">
        <v>400</v>
      </c>
      <c r="C63" s="182" t="s">
        <v>14</v>
      </c>
      <c r="D63" s="29">
        <v>5786</v>
      </c>
      <c r="E63" s="25">
        <v>580</v>
      </c>
      <c r="F63" s="15">
        <f t="shared" si="4"/>
        <v>6366</v>
      </c>
      <c r="G63" s="42">
        <v>53572.3</v>
      </c>
      <c r="H63" s="16">
        <v>532</v>
      </c>
      <c r="I63" s="17">
        <f t="shared" si="5"/>
        <v>54104.3</v>
      </c>
      <c r="J63" s="29">
        <v>47786.3</v>
      </c>
      <c r="K63" s="15">
        <v>48</v>
      </c>
      <c r="L63" s="81">
        <v>0</v>
      </c>
      <c r="M63" s="161"/>
    </row>
    <row r="64" spans="1:13" ht="13.5" thickBot="1">
      <c r="A64" s="70">
        <v>2025</v>
      </c>
      <c r="B64" s="134"/>
      <c r="C64" s="183"/>
      <c r="D64" s="34">
        <v>5786</v>
      </c>
      <c r="E64" s="41">
        <v>580</v>
      </c>
      <c r="F64" s="23">
        <f t="shared" si="4"/>
        <v>6366</v>
      </c>
      <c r="G64" s="99">
        <v>54518.1</v>
      </c>
      <c r="H64" s="28">
        <v>532</v>
      </c>
      <c r="I64" s="100">
        <f t="shared" si="5"/>
        <v>55050.1</v>
      </c>
      <c r="J64" s="35">
        <v>48732.1</v>
      </c>
      <c r="K64" s="23">
        <v>48</v>
      </c>
      <c r="L64" s="90">
        <v>0</v>
      </c>
      <c r="M64" s="161"/>
    </row>
    <row r="65" spans="1:13" ht="16.5" customHeight="1">
      <c r="A65" s="159">
        <v>2024</v>
      </c>
      <c r="B65" s="121">
        <v>394</v>
      </c>
      <c r="C65" s="184" t="s">
        <v>15</v>
      </c>
      <c r="D65" s="36">
        <v>4750</v>
      </c>
      <c r="E65" s="36">
        <v>2810</v>
      </c>
      <c r="F65" s="21">
        <f t="shared" si="4"/>
        <v>7560</v>
      </c>
      <c r="G65" s="45">
        <v>70597.4</v>
      </c>
      <c r="H65" s="22">
        <v>2635</v>
      </c>
      <c r="I65" s="27">
        <f t="shared" si="5"/>
        <v>73232.4</v>
      </c>
      <c r="J65" s="36">
        <v>65847.4</v>
      </c>
      <c r="K65" s="21">
        <v>175</v>
      </c>
      <c r="L65" s="60">
        <v>0</v>
      </c>
      <c r="M65" s="161"/>
    </row>
    <row r="66" spans="1:13" ht="16.5" customHeight="1" thickBot="1">
      <c r="A66" s="70">
        <v>2025</v>
      </c>
      <c r="B66" s="134"/>
      <c r="C66" s="185"/>
      <c r="D66" s="91">
        <v>4850</v>
      </c>
      <c r="E66" s="71">
        <v>2860</v>
      </c>
      <c r="F66" s="73">
        <f t="shared" si="4"/>
        <v>7710</v>
      </c>
      <c r="G66" s="74">
        <v>72014.3</v>
      </c>
      <c r="H66" s="75">
        <v>2685</v>
      </c>
      <c r="I66" s="76">
        <f t="shared" si="5"/>
        <v>74699.3</v>
      </c>
      <c r="J66" s="71">
        <v>67164.3</v>
      </c>
      <c r="K66" s="73">
        <v>175</v>
      </c>
      <c r="L66" s="77">
        <v>0</v>
      </c>
      <c r="M66" s="161"/>
    </row>
    <row r="67" spans="1:13" ht="12.75">
      <c r="A67" s="159">
        <v>2024</v>
      </c>
      <c r="B67" s="117">
        <v>401</v>
      </c>
      <c r="C67" s="182" t="s">
        <v>49</v>
      </c>
      <c r="D67" s="29">
        <v>4200</v>
      </c>
      <c r="E67" s="29">
        <v>0</v>
      </c>
      <c r="F67" s="15">
        <f t="shared" si="4"/>
        <v>4200</v>
      </c>
      <c r="G67" s="43">
        <v>39616.2</v>
      </c>
      <c r="H67" s="16">
        <v>0</v>
      </c>
      <c r="I67" s="17">
        <f t="shared" si="5"/>
        <v>39616.2</v>
      </c>
      <c r="J67" s="29">
        <v>35416.2</v>
      </c>
      <c r="K67" s="15">
        <v>0</v>
      </c>
      <c r="L67" s="81">
        <v>0</v>
      </c>
      <c r="M67" s="161"/>
    </row>
    <row r="68" spans="1:13" ht="13.5" thickBot="1">
      <c r="A68" s="70">
        <v>2025</v>
      </c>
      <c r="B68" s="134"/>
      <c r="C68" s="183"/>
      <c r="D68" s="34">
        <v>4200</v>
      </c>
      <c r="E68" s="35">
        <v>0</v>
      </c>
      <c r="F68" s="23">
        <f t="shared" si="4"/>
        <v>4200</v>
      </c>
      <c r="G68" s="99">
        <v>40324.5</v>
      </c>
      <c r="H68" s="28">
        <v>0</v>
      </c>
      <c r="I68" s="100">
        <f t="shared" si="5"/>
        <v>40324.5</v>
      </c>
      <c r="J68" s="35">
        <v>36124.5</v>
      </c>
      <c r="K68" s="23">
        <v>0</v>
      </c>
      <c r="L68" s="90">
        <v>0</v>
      </c>
      <c r="M68" s="161"/>
    </row>
    <row r="69" spans="1:13" ht="12.75">
      <c r="A69" s="159">
        <v>2024</v>
      </c>
      <c r="B69" s="121">
        <v>452</v>
      </c>
      <c r="C69" s="184" t="s">
        <v>44</v>
      </c>
      <c r="D69" s="122">
        <v>3.3</v>
      </c>
      <c r="E69" s="122">
        <v>0</v>
      </c>
      <c r="F69" s="123">
        <f t="shared" si="4"/>
        <v>3.3</v>
      </c>
      <c r="G69" s="124">
        <v>26624.4</v>
      </c>
      <c r="H69" s="125">
        <v>0</v>
      </c>
      <c r="I69" s="96">
        <f t="shared" si="5"/>
        <v>26624.4</v>
      </c>
      <c r="J69" s="122">
        <v>26621.1</v>
      </c>
      <c r="K69" s="123">
        <v>0</v>
      </c>
      <c r="L69" s="126">
        <v>0</v>
      </c>
      <c r="M69" s="161"/>
    </row>
    <row r="70" spans="1:13" ht="13.5" thickBot="1">
      <c r="A70" s="70">
        <v>2025</v>
      </c>
      <c r="B70" s="127"/>
      <c r="C70" s="190"/>
      <c r="D70" s="128">
        <v>3.3</v>
      </c>
      <c r="E70" s="128">
        <v>0</v>
      </c>
      <c r="F70" s="129">
        <f>D70+E70</f>
        <v>3.3</v>
      </c>
      <c r="G70" s="130">
        <v>27156.8</v>
      </c>
      <c r="H70" s="131">
        <v>0</v>
      </c>
      <c r="I70" s="132">
        <f t="shared" si="5"/>
        <v>27156.8</v>
      </c>
      <c r="J70" s="128">
        <v>27153.5</v>
      </c>
      <c r="K70" s="129">
        <v>0</v>
      </c>
      <c r="L70" s="133">
        <v>0</v>
      </c>
      <c r="M70" s="161"/>
    </row>
    <row r="71" spans="1:14" ht="14.25" customHeight="1" thickTop="1">
      <c r="A71" s="159">
        <v>2024</v>
      </c>
      <c r="B71" s="109">
        <v>338</v>
      </c>
      <c r="C71" s="186" t="s">
        <v>16</v>
      </c>
      <c r="D71" s="102">
        <v>504</v>
      </c>
      <c r="E71" s="102">
        <v>0</v>
      </c>
      <c r="F71" s="107">
        <f t="shared" si="4"/>
        <v>504</v>
      </c>
      <c r="G71" s="110">
        <v>34407.2</v>
      </c>
      <c r="H71" s="106">
        <v>0</v>
      </c>
      <c r="I71" s="111">
        <f t="shared" si="5"/>
        <v>34407.2</v>
      </c>
      <c r="J71" s="102">
        <v>33903.2</v>
      </c>
      <c r="K71" s="104">
        <v>0</v>
      </c>
      <c r="L71" s="108">
        <v>0</v>
      </c>
      <c r="M71" s="161"/>
      <c r="N71" s="161"/>
    </row>
    <row r="72" spans="1:14" ht="14.25" customHeight="1" thickBot="1">
      <c r="A72" s="70">
        <v>2025</v>
      </c>
      <c r="B72" s="85"/>
      <c r="C72" s="187"/>
      <c r="D72" s="71">
        <v>504</v>
      </c>
      <c r="E72" s="71">
        <v>0</v>
      </c>
      <c r="F72" s="17">
        <f t="shared" si="4"/>
        <v>504</v>
      </c>
      <c r="G72" s="86">
        <v>35085.3</v>
      </c>
      <c r="H72" s="75">
        <v>0</v>
      </c>
      <c r="I72" s="89">
        <f t="shared" si="5"/>
        <v>35085.3</v>
      </c>
      <c r="J72" s="71">
        <v>34581.3</v>
      </c>
      <c r="K72" s="73">
        <v>0</v>
      </c>
      <c r="L72" s="87">
        <v>0</v>
      </c>
      <c r="M72" s="161"/>
      <c r="N72" s="161"/>
    </row>
    <row r="73" spans="1:14" ht="14.25" customHeight="1">
      <c r="A73" s="159">
        <v>2024</v>
      </c>
      <c r="B73" s="83">
        <v>339</v>
      </c>
      <c r="C73" s="184" t="s">
        <v>45</v>
      </c>
      <c r="D73" s="36">
        <v>1002.5</v>
      </c>
      <c r="E73" s="36">
        <v>0</v>
      </c>
      <c r="F73" s="27">
        <f t="shared" si="4"/>
        <v>1002.5</v>
      </c>
      <c r="G73" s="45">
        <v>35785.9</v>
      </c>
      <c r="H73" s="22">
        <v>0</v>
      </c>
      <c r="I73" s="96">
        <f t="shared" si="5"/>
        <v>35785.9</v>
      </c>
      <c r="J73" s="36">
        <v>34783.4</v>
      </c>
      <c r="K73" s="21">
        <v>0</v>
      </c>
      <c r="L73" s="60">
        <v>0</v>
      </c>
      <c r="M73" s="161"/>
      <c r="N73" s="161"/>
    </row>
    <row r="74" spans="1:14" ht="14.25" customHeight="1" thickBot="1">
      <c r="A74" s="70">
        <v>2025</v>
      </c>
      <c r="B74" s="85"/>
      <c r="C74" s="187"/>
      <c r="D74" s="71">
        <v>1002.5</v>
      </c>
      <c r="E74" s="71">
        <v>0</v>
      </c>
      <c r="F74" s="15">
        <f t="shared" si="4"/>
        <v>1002.5</v>
      </c>
      <c r="G74" s="86">
        <v>37207.6</v>
      </c>
      <c r="H74" s="75">
        <v>0</v>
      </c>
      <c r="I74" s="89">
        <f t="shared" si="5"/>
        <v>37207.6</v>
      </c>
      <c r="J74" s="71">
        <v>36205.1</v>
      </c>
      <c r="K74" s="73">
        <v>0</v>
      </c>
      <c r="L74" s="77">
        <v>0</v>
      </c>
      <c r="M74" s="161"/>
      <c r="N74" s="161"/>
    </row>
    <row r="75" spans="1:14" ht="14.25" customHeight="1">
      <c r="A75" s="159">
        <v>2024</v>
      </c>
      <c r="B75" s="83">
        <v>340</v>
      </c>
      <c r="C75" s="184" t="s">
        <v>17</v>
      </c>
      <c r="D75" s="69">
        <v>224.3</v>
      </c>
      <c r="E75" s="36">
        <v>0</v>
      </c>
      <c r="F75" s="27">
        <f t="shared" si="4"/>
        <v>224.3</v>
      </c>
      <c r="G75" s="45">
        <v>63321.1</v>
      </c>
      <c r="H75" s="22">
        <v>0</v>
      </c>
      <c r="I75" s="96">
        <f t="shared" si="5"/>
        <v>63321.1</v>
      </c>
      <c r="J75" s="36">
        <v>63096.8</v>
      </c>
      <c r="K75" s="21">
        <v>0</v>
      </c>
      <c r="L75" s="60">
        <v>0</v>
      </c>
      <c r="M75" s="161"/>
      <c r="N75" s="161"/>
    </row>
    <row r="76" spans="1:14" ht="14.25" customHeight="1" thickBot="1">
      <c r="A76" s="70">
        <v>2025</v>
      </c>
      <c r="B76" s="85"/>
      <c r="C76" s="187"/>
      <c r="D76" s="71">
        <v>224.3</v>
      </c>
      <c r="E76" s="71">
        <v>0</v>
      </c>
      <c r="F76" s="23">
        <f t="shared" si="4"/>
        <v>224.3</v>
      </c>
      <c r="G76" s="86">
        <v>64583.1</v>
      </c>
      <c r="H76" s="75">
        <v>0</v>
      </c>
      <c r="I76" s="89">
        <f t="shared" si="5"/>
        <v>64583.1</v>
      </c>
      <c r="J76" s="71">
        <v>64358.8</v>
      </c>
      <c r="K76" s="88">
        <v>0</v>
      </c>
      <c r="L76" s="77">
        <v>0</v>
      </c>
      <c r="M76" s="161"/>
      <c r="N76" s="161"/>
    </row>
    <row r="77" spans="1:14" ht="14.25" customHeight="1">
      <c r="A77" s="159">
        <v>2024</v>
      </c>
      <c r="B77" s="82">
        <v>458</v>
      </c>
      <c r="C77" s="182" t="s">
        <v>75</v>
      </c>
      <c r="D77" s="29">
        <v>9117.8</v>
      </c>
      <c r="E77" s="29">
        <v>971.21</v>
      </c>
      <c r="F77" s="27">
        <f aca="true" t="shared" si="6" ref="F77:F100">D77+E77</f>
        <v>10089.009999999998</v>
      </c>
      <c r="G77" s="43">
        <v>104657.76</v>
      </c>
      <c r="H77" s="16">
        <v>859.14</v>
      </c>
      <c r="I77" s="17">
        <f aca="true" t="shared" si="7" ref="I77:I100">G77+H77</f>
        <v>105516.9</v>
      </c>
      <c r="J77" s="29">
        <v>95539.96</v>
      </c>
      <c r="K77" s="15">
        <v>112.07</v>
      </c>
      <c r="L77" s="81">
        <v>0</v>
      </c>
      <c r="M77" s="161"/>
      <c r="N77" s="161"/>
    </row>
    <row r="78" spans="1:14" ht="14.25" customHeight="1" thickBot="1">
      <c r="A78" s="70">
        <v>2025</v>
      </c>
      <c r="B78" s="84"/>
      <c r="C78" s="182"/>
      <c r="D78" s="35">
        <v>9203.05</v>
      </c>
      <c r="E78" s="35">
        <v>940.7</v>
      </c>
      <c r="F78" s="76">
        <f t="shared" si="6"/>
        <v>10143.75</v>
      </c>
      <c r="G78" s="44">
        <v>106508.38</v>
      </c>
      <c r="H78" s="28">
        <v>828.8</v>
      </c>
      <c r="I78" s="17">
        <f t="shared" si="7"/>
        <v>107337.18000000001</v>
      </c>
      <c r="J78" s="35">
        <v>97305.33</v>
      </c>
      <c r="K78" s="20">
        <v>111.9</v>
      </c>
      <c r="L78" s="90">
        <v>0</v>
      </c>
      <c r="M78" s="161"/>
      <c r="N78" s="161"/>
    </row>
    <row r="79" spans="1:14" ht="14.25" customHeight="1">
      <c r="A79" s="159">
        <v>2024</v>
      </c>
      <c r="B79" s="83">
        <v>447</v>
      </c>
      <c r="C79" s="184" t="s">
        <v>18</v>
      </c>
      <c r="D79" s="36">
        <v>3350</v>
      </c>
      <c r="E79" s="36">
        <v>1800</v>
      </c>
      <c r="F79" s="21">
        <f t="shared" si="6"/>
        <v>5150</v>
      </c>
      <c r="G79" s="45">
        <v>45375.4</v>
      </c>
      <c r="H79" s="22">
        <v>1500</v>
      </c>
      <c r="I79" s="27">
        <f t="shared" si="7"/>
        <v>46875.4</v>
      </c>
      <c r="J79" s="36">
        <v>42025.4</v>
      </c>
      <c r="K79" s="21">
        <v>300</v>
      </c>
      <c r="L79" s="60">
        <v>0</v>
      </c>
      <c r="M79" s="161"/>
      <c r="N79" s="161"/>
    </row>
    <row r="80" spans="1:14" ht="14.25" customHeight="1" thickBot="1">
      <c r="A80" s="70">
        <v>2025</v>
      </c>
      <c r="B80" s="85"/>
      <c r="C80" s="187"/>
      <c r="D80" s="91">
        <v>3350</v>
      </c>
      <c r="E80" s="71">
        <v>1800</v>
      </c>
      <c r="F80" s="88">
        <f t="shared" si="6"/>
        <v>5150</v>
      </c>
      <c r="G80" s="94">
        <v>46282.9</v>
      </c>
      <c r="H80" s="95">
        <v>1500</v>
      </c>
      <c r="I80" s="89">
        <f t="shared" si="7"/>
        <v>47782.9</v>
      </c>
      <c r="J80" s="71">
        <v>42932.9</v>
      </c>
      <c r="K80" s="88">
        <v>300</v>
      </c>
      <c r="L80" s="77">
        <v>0</v>
      </c>
      <c r="M80" s="161"/>
      <c r="N80" s="161"/>
    </row>
    <row r="81" spans="1:14" ht="16.5" customHeight="1">
      <c r="A81" s="159">
        <v>2024</v>
      </c>
      <c r="B81" s="82">
        <v>459</v>
      </c>
      <c r="C81" s="182" t="s">
        <v>80</v>
      </c>
      <c r="D81" s="29">
        <v>7000</v>
      </c>
      <c r="E81" s="29">
        <v>4800</v>
      </c>
      <c r="F81" s="21">
        <f t="shared" si="6"/>
        <v>11800</v>
      </c>
      <c r="G81" s="45">
        <v>78931.8</v>
      </c>
      <c r="H81" s="22">
        <v>4720</v>
      </c>
      <c r="I81" s="27">
        <f t="shared" si="7"/>
        <v>83651.8</v>
      </c>
      <c r="J81" s="29">
        <v>71931.8</v>
      </c>
      <c r="K81" s="15">
        <v>80</v>
      </c>
      <c r="L81" s="81">
        <v>0</v>
      </c>
      <c r="M81" s="161"/>
      <c r="N81" s="161"/>
    </row>
    <row r="82" spans="1:14" ht="16.5" customHeight="1" thickBot="1">
      <c r="A82" s="70">
        <v>2025</v>
      </c>
      <c r="B82" s="84"/>
      <c r="C82" s="182"/>
      <c r="D82" s="34">
        <v>7000</v>
      </c>
      <c r="E82" s="35">
        <v>5000</v>
      </c>
      <c r="F82" s="88">
        <f t="shared" si="6"/>
        <v>12000</v>
      </c>
      <c r="G82" s="94">
        <v>80370.4</v>
      </c>
      <c r="H82" s="95">
        <v>4920</v>
      </c>
      <c r="I82" s="89">
        <f t="shared" si="7"/>
        <v>85290.4</v>
      </c>
      <c r="J82" s="35">
        <v>73370.4</v>
      </c>
      <c r="K82" s="20">
        <v>80</v>
      </c>
      <c r="L82" s="90">
        <v>0</v>
      </c>
      <c r="M82" s="161"/>
      <c r="N82" s="161"/>
    </row>
    <row r="83" spans="1:14" ht="16.5" customHeight="1">
      <c r="A83" s="159">
        <v>2024</v>
      </c>
      <c r="B83" s="83">
        <v>345</v>
      </c>
      <c r="C83" s="184" t="s">
        <v>81</v>
      </c>
      <c r="D83" s="36">
        <v>7000</v>
      </c>
      <c r="E83" s="36">
        <v>500</v>
      </c>
      <c r="F83" s="21">
        <f t="shared" si="6"/>
        <v>7500</v>
      </c>
      <c r="G83" s="45">
        <v>157922</v>
      </c>
      <c r="H83" s="22">
        <v>450</v>
      </c>
      <c r="I83" s="27">
        <f t="shared" si="7"/>
        <v>158372</v>
      </c>
      <c r="J83" s="36">
        <v>150922</v>
      </c>
      <c r="K83" s="21">
        <v>50</v>
      </c>
      <c r="L83" s="60">
        <v>0</v>
      </c>
      <c r="M83" s="161"/>
      <c r="N83" s="161"/>
    </row>
    <row r="84" spans="1:14" ht="16.5" customHeight="1" thickBot="1">
      <c r="A84" s="70">
        <v>2025</v>
      </c>
      <c r="B84" s="85"/>
      <c r="C84" s="187"/>
      <c r="D84" s="91">
        <v>7140</v>
      </c>
      <c r="E84" s="71">
        <v>500</v>
      </c>
      <c r="F84" s="88">
        <f t="shared" si="6"/>
        <v>7640</v>
      </c>
      <c r="G84" s="94">
        <v>163115.3</v>
      </c>
      <c r="H84" s="95">
        <v>450</v>
      </c>
      <c r="I84" s="89">
        <f t="shared" si="7"/>
        <v>163565.3</v>
      </c>
      <c r="J84" s="71">
        <v>155975.3</v>
      </c>
      <c r="K84" s="88">
        <v>50</v>
      </c>
      <c r="L84" s="77">
        <v>0</v>
      </c>
      <c r="M84" s="161"/>
      <c r="N84" s="161"/>
    </row>
    <row r="85" spans="1:14" ht="16.5" customHeight="1">
      <c r="A85" s="159">
        <v>2024</v>
      </c>
      <c r="B85" s="82">
        <v>363</v>
      </c>
      <c r="C85" s="191" t="s">
        <v>65</v>
      </c>
      <c r="D85" s="29">
        <v>308</v>
      </c>
      <c r="E85" s="29">
        <v>0</v>
      </c>
      <c r="F85" s="15">
        <f t="shared" si="6"/>
        <v>308</v>
      </c>
      <c r="G85" s="43">
        <v>35766.2</v>
      </c>
      <c r="H85" s="16">
        <v>0</v>
      </c>
      <c r="I85" s="17">
        <f t="shared" si="7"/>
        <v>35766.2</v>
      </c>
      <c r="J85" s="29">
        <v>35458.2</v>
      </c>
      <c r="K85" s="15">
        <v>0</v>
      </c>
      <c r="L85" s="81">
        <v>0</v>
      </c>
      <c r="M85" s="161"/>
      <c r="N85" s="161"/>
    </row>
    <row r="86" spans="1:14" ht="16.5" customHeight="1" thickBot="1">
      <c r="A86" s="70">
        <v>2025</v>
      </c>
      <c r="B86" s="84"/>
      <c r="C86" s="192"/>
      <c r="D86" s="34">
        <v>308.2</v>
      </c>
      <c r="E86" s="35">
        <v>0</v>
      </c>
      <c r="F86" s="23">
        <f t="shared" si="6"/>
        <v>308.2</v>
      </c>
      <c r="G86" s="44">
        <v>36475.4</v>
      </c>
      <c r="H86" s="28">
        <v>0</v>
      </c>
      <c r="I86" s="100">
        <f t="shared" si="7"/>
        <v>36475.4</v>
      </c>
      <c r="J86" s="35">
        <v>36167.2</v>
      </c>
      <c r="K86" s="20">
        <v>0</v>
      </c>
      <c r="L86" s="90">
        <v>0</v>
      </c>
      <c r="M86" s="161"/>
      <c r="N86" s="161"/>
    </row>
    <row r="87" spans="1:14" ht="16.5" customHeight="1">
      <c r="A87" s="159">
        <v>2024</v>
      </c>
      <c r="B87" s="83">
        <v>346</v>
      </c>
      <c r="C87" s="184" t="s">
        <v>67</v>
      </c>
      <c r="D87" s="36">
        <v>1150</v>
      </c>
      <c r="E87" s="36">
        <v>0</v>
      </c>
      <c r="F87" s="21">
        <f t="shared" si="6"/>
        <v>1150</v>
      </c>
      <c r="G87" s="45">
        <v>36354.1</v>
      </c>
      <c r="H87" s="22">
        <v>0</v>
      </c>
      <c r="I87" s="27">
        <f t="shared" si="7"/>
        <v>36354.1</v>
      </c>
      <c r="J87" s="36">
        <v>35204.1</v>
      </c>
      <c r="K87" s="21">
        <v>0</v>
      </c>
      <c r="L87" s="60">
        <v>0</v>
      </c>
      <c r="M87" s="161"/>
      <c r="N87" s="161"/>
    </row>
    <row r="88" spans="1:14" ht="16.5" customHeight="1" thickBot="1">
      <c r="A88" s="70">
        <v>2025</v>
      </c>
      <c r="B88" s="85"/>
      <c r="C88" s="187"/>
      <c r="D88" s="91">
        <v>1150</v>
      </c>
      <c r="E88" s="91">
        <v>0</v>
      </c>
      <c r="F88" s="73">
        <f t="shared" si="6"/>
        <v>1150</v>
      </c>
      <c r="G88" s="94">
        <v>37058.2</v>
      </c>
      <c r="H88" s="95">
        <v>0</v>
      </c>
      <c r="I88" s="76">
        <f t="shared" si="7"/>
        <v>37058.2</v>
      </c>
      <c r="J88" s="91">
        <v>35908.2</v>
      </c>
      <c r="K88" s="88">
        <v>0</v>
      </c>
      <c r="L88" s="77">
        <v>0</v>
      </c>
      <c r="M88" s="161"/>
      <c r="N88" s="161"/>
    </row>
    <row r="89" spans="1:14" ht="16.5" customHeight="1">
      <c r="A89" s="159">
        <v>2024</v>
      </c>
      <c r="B89" s="92">
        <v>349</v>
      </c>
      <c r="C89" s="184" t="s">
        <v>19</v>
      </c>
      <c r="D89" s="69">
        <v>2000</v>
      </c>
      <c r="E89" s="36">
        <v>0</v>
      </c>
      <c r="F89" s="21">
        <f t="shared" si="6"/>
        <v>2000</v>
      </c>
      <c r="G89" s="45">
        <v>47218.8</v>
      </c>
      <c r="H89" s="22">
        <v>0</v>
      </c>
      <c r="I89" s="27">
        <f t="shared" si="7"/>
        <v>47218.8</v>
      </c>
      <c r="J89" s="36">
        <v>45218.8</v>
      </c>
      <c r="K89" s="21">
        <v>0</v>
      </c>
      <c r="L89" s="60">
        <v>0</v>
      </c>
      <c r="M89" s="161"/>
      <c r="N89" s="161"/>
    </row>
    <row r="90" spans="1:14" ht="16.5" customHeight="1" thickBot="1">
      <c r="A90" s="70">
        <v>2025</v>
      </c>
      <c r="B90" s="93"/>
      <c r="C90" s="187"/>
      <c r="D90" s="149">
        <v>2110</v>
      </c>
      <c r="E90" s="91">
        <v>0</v>
      </c>
      <c r="F90" s="88">
        <f t="shared" si="6"/>
        <v>2110</v>
      </c>
      <c r="G90" s="94">
        <v>48300.2</v>
      </c>
      <c r="H90" s="95">
        <v>0</v>
      </c>
      <c r="I90" s="89">
        <f t="shared" si="7"/>
        <v>48300.2</v>
      </c>
      <c r="J90" s="91">
        <v>46190.2</v>
      </c>
      <c r="K90" s="88">
        <v>0</v>
      </c>
      <c r="L90" s="77">
        <v>0</v>
      </c>
      <c r="M90" s="161"/>
      <c r="N90" s="161"/>
    </row>
    <row r="91" spans="1:14" ht="14.25" customHeight="1">
      <c r="A91" s="159">
        <v>2024</v>
      </c>
      <c r="B91" s="82">
        <v>358</v>
      </c>
      <c r="C91" s="182" t="s">
        <v>82</v>
      </c>
      <c r="D91" s="69">
        <v>721</v>
      </c>
      <c r="E91" s="36">
        <v>1850</v>
      </c>
      <c r="F91" s="21">
        <f t="shared" si="6"/>
        <v>2571</v>
      </c>
      <c r="G91" s="45">
        <v>13951</v>
      </c>
      <c r="H91" s="22">
        <v>1850</v>
      </c>
      <c r="I91" s="27">
        <f t="shared" si="7"/>
        <v>15801</v>
      </c>
      <c r="J91" s="36">
        <v>13230</v>
      </c>
      <c r="K91" s="21">
        <v>0</v>
      </c>
      <c r="L91" s="60">
        <v>0</v>
      </c>
      <c r="M91" s="161"/>
      <c r="N91" s="161"/>
    </row>
    <row r="92" spans="1:14" ht="15" customHeight="1" thickBot="1">
      <c r="A92" s="70">
        <v>2025</v>
      </c>
      <c r="B92" s="84"/>
      <c r="C92" s="182"/>
      <c r="D92" s="112">
        <v>732</v>
      </c>
      <c r="E92" s="34">
        <v>1900</v>
      </c>
      <c r="F92" s="20">
        <f t="shared" si="6"/>
        <v>2632</v>
      </c>
      <c r="G92" s="46">
        <v>14219</v>
      </c>
      <c r="H92" s="37">
        <v>1900</v>
      </c>
      <c r="I92" s="24">
        <f t="shared" si="7"/>
        <v>16119</v>
      </c>
      <c r="J92" s="34">
        <v>13487</v>
      </c>
      <c r="K92" s="20">
        <v>0</v>
      </c>
      <c r="L92" s="90">
        <v>0</v>
      </c>
      <c r="M92" s="161"/>
      <c r="N92" s="161"/>
    </row>
    <row r="93" spans="1:13" ht="16.5" customHeight="1" thickTop="1">
      <c r="A93" s="159">
        <v>2024</v>
      </c>
      <c r="B93" s="144">
        <v>367</v>
      </c>
      <c r="C93" s="186" t="s">
        <v>20</v>
      </c>
      <c r="D93" s="102">
        <v>4561</v>
      </c>
      <c r="E93" s="102">
        <v>0</v>
      </c>
      <c r="F93" s="104">
        <f t="shared" si="6"/>
        <v>4561</v>
      </c>
      <c r="G93" s="110">
        <v>50702.8</v>
      </c>
      <c r="H93" s="106">
        <v>0</v>
      </c>
      <c r="I93" s="107">
        <f t="shared" si="7"/>
        <v>50702.8</v>
      </c>
      <c r="J93" s="102">
        <v>46141.8</v>
      </c>
      <c r="K93" s="104">
        <v>0</v>
      </c>
      <c r="L93" s="108">
        <v>0</v>
      </c>
      <c r="M93" s="161"/>
    </row>
    <row r="94" spans="1:13" ht="16.5" customHeight="1" thickBot="1">
      <c r="A94" s="70">
        <v>2025</v>
      </c>
      <c r="B94" s="141"/>
      <c r="C94" s="183"/>
      <c r="D94" s="35">
        <v>4689</v>
      </c>
      <c r="E94" s="35">
        <v>0</v>
      </c>
      <c r="F94" s="23">
        <f t="shared" si="6"/>
        <v>4689</v>
      </c>
      <c r="G94" s="44">
        <v>51753.6</v>
      </c>
      <c r="H94" s="28">
        <v>0</v>
      </c>
      <c r="I94" s="100">
        <f t="shared" si="7"/>
        <v>51753.6</v>
      </c>
      <c r="J94" s="35">
        <v>47064.6</v>
      </c>
      <c r="K94" s="23">
        <v>0</v>
      </c>
      <c r="L94" s="90">
        <v>0</v>
      </c>
      <c r="M94" s="161"/>
    </row>
    <row r="95" spans="1:13" ht="12.75">
      <c r="A95" s="159">
        <v>2024</v>
      </c>
      <c r="B95" s="142">
        <v>368</v>
      </c>
      <c r="C95" s="184" t="s">
        <v>21</v>
      </c>
      <c r="D95" s="36">
        <v>5577.7</v>
      </c>
      <c r="E95" s="36">
        <v>750</v>
      </c>
      <c r="F95" s="21">
        <f t="shared" si="6"/>
        <v>6327.7</v>
      </c>
      <c r="G95" s="45">
        <v>42559.8</v>
      </c>
      <c r="H95" s="22">
        <v>750</v>
      </c>
      <c r="I95" s="27">
        <f t="shared" si="7"/>
        <v>43309.8</v>
      </c>
      <c r="J95" s="36">
        <v>36982.1</v>
      </c>
      <c r="K95" s="21">
        <v>0</v>
      </c>
      <c r="L95" s="60">
        <v>0</v>
      </c>
      <c r="M95" s="161"/>
    </row>
    <row r="96" spans="1:13" ht="13.5" thickBot="1">
      <c r="A96" s="70">
        <v>2025</v>
      </c>
      <c r="B96" s="141"/>
      <c r="C96" s="185"/>
      <c r="D96" s="71">
        <v>5689.2</v>
      </c>
      <c r="E96" s="71">
        <v>765</v>
      </c>
      <c r="F96" s="73">
        <f t="shared" si="6"/>
        <v>6454.2</v>
      </c>
      <c r="G96" s="86">
        <v>43410.9</v>
      </c>
      <c r="H96" s="75">
        <v>765</v>
      </c>
      <c r="I96" s="76">
        <f t="shared" si="7"/>
        <v>44175.9</v>
      </c>
      <c r="J96" s="71">
        <v>37721.7</v>
      </c>
      <c r="K96" s="73">
        <v>0</v>
      </c>
      <c r="L96" s="77">
        <v>0</v>
      </c>
      <c r="M96" s="161"/>
    </row>
    <row r="97" spans="1:13" ht="16.5" customHeight="1">
      <c r="A97" s="159">
        <v>2024</v>
      </c>
      <c r="B97" s="136">
        <v>371</v>
      </c>
      <c r="C97" s="182" t="s">
        <v>22</v>
      </c>
      <c r="D97" s="29">
        <v>450</v>
      </c>
      <c r="E97" s="29">
        <v>1300</v>
      </c>
      <c r="F97" s="15">
        <f t="shared" si="6"/>
        <v>1750</v>
      </c>
      <c r="G97" s="43">
        <v>36383.5</v>
      </c>
      <c r="H97" s="16">
        <v>1279</v>
      </c>
      <c r="I97" s="17">
        <f t="shared" si="7"/>
        <v>37662.5</v>
      </c>
      <c r="J97" s="29">
        <v>35933.5</v>
      </c>
      <c r="K97" s="15">
        <v>21</v>
      </c>
      <c r="L97" s="81">
        <v>0</v>
      </c>
      <c r="M97" s="161"/>
    </row>
    <row r="98" spans="1:13" ht="16.5" customHeight="1" thickBot="1">
      <c r="A98" s="70">
        <v>2025</v>
      </c>
      <c r="B98" s="141"/>
      <c r="C98" s="183"/>
      <c r="D98" s="34">
        <v>450</v>
      </c>
      <c r="E98" s="34">
        <v>1320</v>
      </c>
      <c r="F98" s="23">
        <f t="shared" si="6"/>
        <v>1770</v>
      </c>
      <c r="G98" s="44">
        <v>36998.2</v>
      </c>
      <c r="H98" s="28">
        <v>1307</v>
      </c>
      <c r="I98" s="100">
        <f t="shared" si="7"/>
        <v>38305.2</v>
      </c>
      <c r="J98" s="35">
        <v>36548.2</v>
      </c>
      <c r="K98" s="23">
        <v>13</v>
      </c>
      <c r="L98" s="90">
        <v>0</v>
      </c>
      <c r="M98" s="161"/>
    </row>
    <row r="99" spans="1:13" ht="16.5" customHeight="1">
      <c r="A99" s="159">
        <v>2024</v>
      </c>
      <c r="B99" s="142">
        <v>370</v>
      </c>
      <c r="C99" s="184" t="s">
        <v>32</v>
      </c>
      <c r="D99" s="36">
        <v>1210</v>
      </c>
      <c r="E99" s="36">
        <v>110</v>
      </c>
      <c r="F99" s="21">
        <f t="shared" si="6"/>
        <v>1320</v>
      </c>
      <c r="G99" s="45">
        <v>41679</v>
      </c>
      <c r="H99" s="22">
        <v>77</v>
      </c>
      <c r="I99" s="27">
        <f t="shared" si="7"/>
        <v>41756</v>
      </c>
      <c r="J99" s="36">
        <v>40469</v>
      </c>
      <c r="K99" s="21">
        <v>33</v>
      </c>
      <c r="L99" s="60">
        <v>0</v>
      </c>
      <c r="M99" s="161"/>
    </row>
    <row r="100" spans="1:13" ht="16.5" customHeight="1" thickBot="1">
      <c r="A100" s="70">
        <v>2025</v>
      </c>
      <c r="B100" s="141"/>
      <c r="C100" s="185"/>
      <c r="D100" s="91">
        <v>1240</v>
      </c>
      <c r="E100" s="91">
        <v>120</v>
      </c>
      <c r="F100" s="73">
        <f t="shared" si="6"/>
        <v>1360</v>
      </c>
      <c r="G100" s="86">
        <v>42518.2</v>
      </c>
      <c r="H100" s="75">
        <v>69</v>
      </c>
      <c r="I100" s="76">
        <f t="shared" si="7"/>
        <v>42587.2</v>
      </c>
      <c r="J100" s="71">
        <v>41278.2</v>
      </c>
      <c r="K100" s="73">
        <v>51</v>
      </c>
      <c r="L100" s="77">
        <v>0</v>
      </c>
      <c r="M100" s="161"/>
    </row>
    <row r="101" spans="1:13" ht="16.5" customHeight="1">
      <c r="A101" s="159">
        <v>2024</v>
      </c>
      <c r="B101" s="135">
        <v>454</v>
      </c>
      <c r="C101" s="182" t="s">
        <v>37</v>
      </c>
      <c r="D101" s="29">
        <v>10641.3</v>
      </c>
      <c r="E101" s="29">
        <v>1605</v>
      </c>
      <c r="F101" s="15">
        <f aca="true" t="shared" si="8" ref="F101:F111">D101+E101</f>
        <v>12246.3</v>
      </c>
      <c r="G101" s="43">
        <v>80075.6</v>
      </c>
      <c r="H101" s="16">
        <v>1490</v>
      </c>
      <c r="I101" s="17">
        <f aca="true" t="shared" si="9" ref="I101:I111">G101+H101</f>
        <v>81565.6</v>
      </c>
      <c r="J101" s="29">
        <v>69434.3</v>
      </c>
      <c r="K101" s="15">
        <v>115</v>
      </c>
      <c r="L101" s="81">
        <v>0</v>
      </c>
      <c r="M101" s="161"/>
    </row>
    <row r="102" spans="1:13" ht="16.5" customHeight="1" thickBot="1">
      <c r="A102" s="70">
        <v>2025</v>
      </c>
      <c r="B102" s="143"/>
      <c r="C102" s="183"/>
      <c r="D102" s="35">
        <v>9860.4</v>
      </c>
      <c r="E102" s="35">
        <v>1655</v>
      </c>
      <c r="F102" s="23">
        <f t="shared" si="8"/>
        <v>11515.4</v>
      </c>
      <c r="G102" s="44">
        <v>80683.4</v>
      </c>
      <c r="H102" s="28">
        <v>1500</v>
      </c>
      <c r="I102" s="100">
        <f t="shared" si="9"/>
        <v>82183.4</v>
      </c>
      <c r="J102" s="35">
        <v>70823</v>
      </c>
      <c r="K102" s="23">
        <v>155</v>
      </c>
      <c r="L102" s="90">
        <v>0</v>
      </c>
      <c r="M102" s="161"/>
    </row>
    <row r="103" spans="1:13" s="14" customFormat="1" ht="16.5" customHeight="1">
      <c r="A103" s="159">
        <v>2024</v>
      </c>
      <c r="B103" s="142">
        <v>372</v>
      </c>
      <c r="C103" s="184" t="s">
        <v>40</v>
      </c>
      <c r="D103" s="36">
        <v>5879.4</v>
      </c>
      <c r="E103" s="36">
        <v>4600</v>
      </c>
      <c r="F103" s="21">
        <f t="shared" si="8"/>
        <v>10479.4</v>
      </c>
      <c r="G103" s="45">
        <v>56759.2</v>
      </c>
      <c r="H103" s="22">
        <v>4410</v>
      </c>
      <c r="I103" s="27">
        <f t="shared" si="9"/>
        <v>61169.2</v>
      </c>
      <c r="J103" s="36">
        <v>50879.8</v>
      </c>
      <c r="K103" s="21">
        <v>190</v>
      </c>
      <c r="L103" s="60">
        <v>0</v>
      </c>
      <c r="M103" s="161"/>
    </row>
    <row r="104" spans="1:13" s="14" customFormat="1" ht="16.5" customHeight="1" thickBot="1">
      <c r="A104" s="70">
        <v>2025</v>
      </c>
      <c r="B104" s="141"/>
      <c r="C104" s="185"/>
      <c r="D104" s="71">
        <v>6325</v>
      </c>
      <c r="E104" s="71">
        <v>4600</v>
      </c>
      <c r="F104" s="73">
        <f t="shared" si="8"/>
        <v>10925</v>
      </c>
      <c r="G104" s="86">
        <v>58222.4</v>
      </c>
      <c r="H104" s="75">
        <v>4410</v>
      </c>
      <c r="I104" s="76">
        <f t="shared" si="9"/>
        <v>62632.4</v>
      </c>
      <c r="J104" s="71">
        <v>51897.4</v>
      </c>
      <c r="K104" s="73">
        <v>190</v>
      </c>
      <c r="L104" s="77">
        <v>0</v>
      </c>
      <c r="M104" s="161"/>
    </row>
    <row r="105" spans="1:13" ht="16.5" customHeight="1">
      <c r="A105" s="159">
        <v>2024</v>
      </c>
      <c r="B105" s="136">
        <v>381</v>
      </c>
      <c r="C105" s="188" t="s">
        <v>39</v>
      </c>
      <c r="D105" s="29">
        <v>40</v>
      </c>
      <c r="E105" s="29">
        <v>0</v>
      </c>
      <c r="F105" s="15">
        <f t="shared" si="8"/>
        <v>40</v>
      </c>
      <c r="G105" s="43">
        <v>29466.1</v>
      </c>
      <c r="H105" s="16">
        <v>0</v>
      </c>
      <c r="I105" s="17">
        <f t="shared" si="9"/>
        <v>29466.1</v>
      </c>
      <c r="J105" s="29">
        <v>29426.1</v>
      </c>
      <c r="K105" s="15">
        <v>0</v>
      </c>
      <c r="L105" s="81">
        <v>0</v>
      </c>
      <c r="M105" s="161"/>
    </row>
    <row r="106" spans="1:13" ht="16.5" customHeight="1" thickBot="1">
      <c r="A106" s="70">
        <v>2025</v>
      </c>
      <c r="B106" s="141"/>
      <c r="C106" s="189"/>
      <c r="D106" s="34">
        <v>40</v>
      </c>
      <c r="E106" s="34">
        <v>0</v>
      </c>
      <c r="F106" s="15">
        <f t="shared" si="8"/>
        <v>40</v>
      </c>
      <c r="G106" s="44">
        <v>30054.6</v>
      </c>
      <c r="H106" s="28">
        <v>0</v>
      </c>
      <c r="I106" s="100">
        <f t="shared" si="9"/>
        <v>30054.6</v>
      </c>
      <c r="J106" s="35">
        <v>30014.6</v>
      </c>
      <c r="K106" s="23">
        <v>0</v>
      </c>
      <c r="L106" s="90">
        <v>0</v>
      </c>
      <c r="M106" s="161"/>
    </row>
    <row r="107" spans="1:13" ht="12.75">
      <c r="A107" s="159">
        <v>2024</v>
      </c>
      <c r="B107" s="142">
        <v>379</v>
      </c>
      <c r="C107" s="184" t="s">
        <v>23</v>
      </c>
      <c r="D107" s="36">
        <v>65</v>
      </c>
      <c r="E107" s="36">
        <v>0</v>
      </c>
      <c r="F107" s="21">
        <f t="shared" si="8"/>
        <v>65</v>
      </c>
      <c r="G107" s="45">
        <v>10728.4</v>
      </c>
      <c r="H107" s="21">
        <v>0</v>
      </c>
      <c r="I107" s="27">
        <f t="shared" si="9"/>
        <v>10728.4</v>
      </c>
      <c r="J107" s="26">
        <v>10663.4</v>
      </c>
      <c r="K107" s="21">
        <v>0</v>
      </c>
      <c r="L107" s="60">
        <v>0</v>
      </c>
      <c r="M107" s="161"/>
    </row>
    <row r="108" spans="1:13" ht="13.5" thickBot="1">
      <c r="A108" s="70">
        <v>2025</v>
      </c>
      <c r="B108" s="141"/>
      <c r="C108" s="185"/>
      <c r="D108" s="91">
        <v>65</v>
      </c>
      <c r="E108" s="91">
        <v>0</v>
      </c>
      <c r="F108" s="73">
        <f t="shared" si="8"/>
        <v>65</v>
      </c>
      <c r="G108" s="86">
        <v>10941.7</v>
      </c>
      <c r="H108" s="75">
        <v>0</v>
      </c>
      <c r="I108" s="76">
        <f t="shared" si="9"/>
        <v>10941.7</v>
      </c>
      <c r="J108" s="71">
        <v>10876.7</v>
      </c>
      <c r="K108" s="73">
        <v>0</v>
      </c>
      <c r="L108" s="77">
        <v>0</v>
      </c>
      <c r="M108" s="161"/>
    </row>
    <row r="109" spans="1:13" ht="12.75">
      <c r="A109" s="159">
        <v>2024</v>
      </c>
      <c r="B109" s="136">
        <v>374</v>
      </c>
      <c r="C109" s="182" t="s">
        <v>50</v>
      </c>
      <c r="D109" s="29">
        <v>400</v>
      </c>
      <c r="E109" s="29">
        <v>0</v>
      </c>
      <c r="F109" s="15">
        <f t="shared" si="8"/>
        <v>400</v>
      </c>
      <c r="G109" s="43">
        <v>12498.9</v>
      </c>
      <c r="H109" s="15">
        <v>0</v>
      </c>
      <c r="I109" s="17">
        <f t="shared" si="9"/>
        <v>12498.9</v>
      </c>
      <c r="J109" s="25">
        <v>12098.9</v>
      </c>
      <c r="K109" s="15">
        <v>0</v>
      </c>
      <c r="L109" s="81">
        <v>0</v>
      </c>
      <c r="M109" s="161"/>
    </row>
    <row r="110" spans="1:13" ht="13.5" thickBot="1">
      <c r="A110" s="70">
        <v>2025</v>
      </c>
      <c r="B110" s="141"/>
      <c r="C110" s="183"/>
      <c r="D110" s="34">
        <v>400</v>
      </c>
      <c r="E110" s="34">
        <v>0</v>
      </c>
      <c r="F110" s="23">
        <f t="shared" si="8"/>
        <v>400</v>
      </c>
      <c r="G110" s="44">
        <v>12740.9</v>
      </c>
      <c r="H110" s="28">
        <v>0</v>
      </c>
      <c r="I110" s="100">
        <f t="shared" si="9"/>
        <v>12740.9</v>
      </c>
      <c r="J110" s="35">
        <v>12340.9</v>
      </c>
      <c r="K110" s="23">
        <v>0</v>
      </c>
      <c r="L110" s="90">
        <v>0</v>
      </c>
      <c r="M110" s="161"/>
    </row>
    <row r="111" spans="1:13" ht="12.75">
      <c r="A111" s="159">
        <v>2024</v>
      </c>
      <c r="B111" s="137">
        <v>380</v>
      </c>
      <c r="C111" s="184" t="s">
        <v>24</v>
      </c>
      <c r="D111" s="122">
        <v>520</v>
      </c>
      <c r="E111" s="122">
        <v>0</v>
      </c>
      <c r="F111" s="123">
        <f t="shared" si="8"/>
        <v>520</v>
      </c>
      <c r="G111" s="124">
        <v>17048.6</v>
      </c>
      <c r="H111" s="123">
        <v>0</v>
      </c>
      <c r="I111" s="96">
        <f t="shared" si="9"/>
        <v>17048.6</v>
      </c>
      <c r="J111" s="138">
        <v>16528.6</v>
      </c>
      <c r="K111" s="123">
        <v>0</v>
      </c>
      <c r="L111" s="126">
        <v>0</v>
      </c>
      <c r="M111" s="161"/>
    </row>
    <row r="112" spans="1:13" ht="13.5" thickBot="1">
      <c r="A112" s="70">
        <v>2025</v>
      </c>
      <c r="B112" s="139"/>
      <c r="C112" s="190"/>
      <c r="D112" s="128">
        <v>600</v>
      </c>
      <c r="E112" s="128">
        <v>0</v>
      </c>
      <c r="F112" s="129">
        <f aca="true" t="shared" si="10" ref="F112:F118">D112+E112</f>
        <v>600</v>
      </c>
      <c r="G112" s="140">
        <v>17529.7</v>
      </c>
      <c r="H112" s="131">
        <v>0</v>
      </c>
      <c r="I112" s="132">
        <f aca="true" t="shared" si="11" ref="I112:I118">G112+H112</f>
        <v>17529.7</v>
      </c>
      <c r="J112" s="128">
        <v>16929.7</v>
      </c>
      <c r="K112" s="129">
        <v>0</v>
      </c>
      <c r="L112" s="133">
        <v>0</v>
      </c>
      <c r="M112" s="161"/>
    </row>
    <row r="113" spans="1:13" ht="13.5" thickTop="1">
      <c r="A113" s="159">
        <v>2024</v>
      </c>
      <c r="B113" s="151">
        <v>409</v>
      </c>
      <c r="C113" s="186" t="s">
        <v>25</v>
      </c>
      <c r="D113" s="102">
        <v>177.6</v>
      </c>
      <c r="E113" s="102">
        <v>0</v>
      </c>
      <c r="F113" s="21">
        <f t="shared" si="10"/>
        <v>177.6</v>
      </c>
      <c r="G113" s="45">
        <v>29245.3</v>
      </c>
      <c r="H113" s="21">
        <v>0</v>
      </c>
      <c r="I113" s="96">
        <f t="shared" si="11"/>
        <v>29245.3</v>
      </c>
      <c r="J113" s="103">
        <v>29067.7</v>
      </c>
      <c r="K113" s="104">
        <v>0</v>
      </c>
      <c r="L113" s="108">
        <v>0</v>
      </c>
      <c r="M113" s="161"/>
    </row>
    <row r="114" spans="1:13" ht="13.5" thickBot="1">
      <c r="A114" s="70">
        <v>2025</v>
      </c>
      <c r="B114" s="115"/>
      <c r="C114" s="183"/>
      <c r="D114" s="35">
        <v>177.6</v>
      </c>
      <c r="E114" s="35">
        <v>0</v>
      </c>
      <c r="F114" s="23">
        <f t="shared" si="10"/>
        <v>177.6</v>
      </c>
      <c r="G114" s="94">
        <v>29826.6</v>
      </c>
      <c r="H114" s="88">
        <v>0</v>
      </c>
      <c r="I114" s="89">
        <f t="shared" si="11"/>
        <v>29826.6</v>
      </c>
      <c r="J114" s="98">
        <v>29649</v>
      </c>
      <c r="K114" s="23">
        <v>0</v>
      </c>
      <c r="L114" s="118">
        <v>0</v>
      </c>
      <c r="M114" s="161"/>
    </row>
    <row r="115" spans="1:13" ht="12.75">
      <c r="A115" s="159">
        <v>2024</v>
      </c>
      <c r="B115" s="148">
        <v>410</v>
      </c>
      <c r="C115" s="184" t="s">
        <v>26</v>
      </c>
      <c r="D115" s="36">
        <v>4375.7</v>
      </c>
      <c r="E115" s="36">
        <v>402.7</v>
      </c>
      <c r="F115" s="21">
        <f t="shared" si="10"/>
        <v>4778.4</v>
      </c>
      <c r="G115" s="45">
        <v>58707.2</v>
      </c>
      <c r="H115" s="21">
        <v>376.7</v>
      </c>
      <c r="I115" s="96">
        <f t="shared" si="11"/>
        <v>59083.899999999994</v>
      </c>
      <c r="J115" s="26">
        <v>54331.5</v>
      </c>
      <c r="K115" s="21">
        <v>26</v>
      </c>
      <c r="L115" s="60">
        <v>0</v>
      </c>
      <c r="M115" s="161"/>
    </row>
    <row r="116" spans="1:13" ht="13.5" thickBot="1">
      <c r="A116" s="70">
        <v>2025</v>
      </c>
      <c r="B116" s="115"/>
      <c r="C116" s="185"/>
      <c r="D116" s="71">
        <v>4385.2</v>
      </c>
      <c r="E116" s="71">
        <v>413.5</v>
      </c>
      <c r="F116" s="23">
        <f t="shared" si="10"/>
        <v>4798.7</v>
      </c>
      <c r="G116" s="94">
        <v>59755</v>
      </c>
      <c r="H116" s="88">
        <v>385.5</v>
      </c>
      <c r="I116" s="89">
        <f t="shared" si="11"/>
        <v>60140.5</v>
      </c>
      <c r="J116" s="72">
        <v>55369.8</v>
      </c>
      <c r="K116" s="73">
        <v>28</v>
      </c>
      <c r="L116" s="77">
        <v>0</v>
      </c>
      <c r="M116" s="161"/>
    </row>
    <row r="117" spans="1:13" ht="12.75">
      <c r="A117" s="159">
        <v>2024</v>
      </c>
      <c r="B117" s="147">
        <v>413</v>
      </c>
      <c r="C117" s="182" t="s">
        <v>68</v>
      </c>
      <c r="D117" s="29">
        <v>5250</v>
      </c>
      <c r="E117" s="29">
        <v>4500</v>
      </c>
      <c r="F117" s="21">
        <f t="shared" si="10"/>
        <v>9750</v>
      </c>
      <c r="G117" s="45">
        <v>70580.5</v>
      </c>
      <c r="H117" s="21">
        <v>4500</v>
      </c>
      <c r="I117" s="96">
        <f t="shared" si="11"/>
        <v>75080.5</v>
      </c>
      <c r="J117" s="25">
        <v>65330.5</v>
      </c>
      <c r="K117" s="15">
        <v>0</v>
      </c>
      <c r="L117" s="81">
        <v>0</v>
      </c>
      <c r="M117" s="161"/>
    </row>
    <row r="118" spans="1:13" ht="11.25" customHeight="1" thickBot="1">
      <c r="A118" s="70">
        <v>2025</v>
      </c>
      <c r="B118" s="163"/>
      <c r="C118" s="183"/>
      <c r="D118" s="34">
        <v>5500</v>
      </c>
      <c r="E118" s="34">
        <v>4750</v>
      </c>
      <c r="F118" s="23">
        <f t="shared" si="10"/>
        <v>10250</v>
      </c>
      <c r="G118" s="46">
        <v>72137.1</v>
      </c>
      <c r="H118" s="20">
        <v>4750</v>
      </c>
      <c r="I118" s="24">
        <f t="shared" si="11"/>
        <v>76887.1</v>
      </c>
      <c r="J118" s="41">
        <v>66637.1</v>
      </c>
      <c r="K118" s="20">
        <v>0</v>
      </c>
      <c r="L118" s="90">
        <v>0</v>
      </c>
      <c r="M118" s="161"/>
    </row>
    <row r="119" spans="1:13" ht="16.5" customHeight="1">
      <c r="A119" s="159">
        <v>2024</v>
      </c>
      <c r="B119" s="148">
        <v>418</v>
      </c>
      <c r="C119" s="184" t="s">
        <v>69</v>
      </c>
      <c r="D119" s="36">
        <v>12300</v>
      </c>
      <c r="E119" s="36">
        <v>4825</v>
      </c>
      <c r="F119" s="21">
        <f aca="true" t="shared" si="12" ref="F119:F146">D119+E119</f>
        <v>17125</v>
      </c>
      <c r="G119" s="45">
        <v>99736.5</v>
      </c>
      <c r="H119" s="21">
        <v>4755</v>
      </c>
      <c r="I119" s="96">
        <f aca="true" t="shared" si="13" ref="I119:I146">G119+H119</f>
        <v>104491.5</v>
      </c>
      <c r="J119" s="26">
        <v>87436.5</v>
      </c>
      <c r="K119" s="21">
        <v>70</v>
      </c>
      <c r="L119" s="60">
        <v>0</v>
      </c>
      <c r="M119" s="161"/>
    </row>
    <row r="120" spans="1:13" ht="16.5" customHeight="1" thickBot="1">
      <c r="A120" s="70">
        <v>2025</v>
      </c>
      <c r="B120" s="115"/>
      <c r="C120" s="183"/>
      <c r="D120" s="35">
        <v>13000</v>
      </c>
      <c r="E120" s="35">
        <v>4930</v>
      </c>
      <c r="F120" s="23">
        <f t="shared" si="12"/>
        <v>17930</v>
      </c>
      <c r="G120" s="94">
        <v>101165.2</v>
      </c>
      <c r="H120" s="88">
        <v>4875</v>
      </c>
      <c r="I120" s="89">
        <f t="shared" si="13"/>
        <v>106040.2</v>
      </c>
      <c r="J120" s="98">
        <v>88165.2</v>
      </c>
      <c r="K120" s="23">
        <v>55</v>
      </c>
      <c r="L120" s="90">
        <v>0</v>
      </c>
      <c r="M120" s="161"/>
    </row>
    <row r="121" spans="1:13" ht="12.75">
      <c r="A121" s="159">
        <v>2024</v>
      </c>
      <c r="B121" s="148">
        <v>419</v>
      </c>
      <c r="C121" s="184" t="s">
        <v>27</v>
      </c>
      <c r="D121" s="36">
        <v>3200</v>
      </c>
      <c r="E121" s="36">
        <v>500</v>
      </c>
      <c r="F121" s="21">
        <f t="shared" si="12"/>
        <v>3700</v>
      </c>
      <c r="G121" s="45">
        <v>71290.3</v>
      </c>
      <c r="H121" s="21">
        <v>290</v>
      </c>
      <c r="I121" s="96">
        <f t="shared" si="13"/>
        <v>71580.3</v>
      </c>
      <c r="J121" s="26">
        <v>68090.3</v>
      </c>
      <c r="K121" s="21">
        <v>210</v>
      </c>
      <c r="L121" s="60">
        <v>0</v>
      </c>
      <c r="M121" s="161"/>
    </row>
    <row r="122" spans="1:13" ht="13.5" thickBot="1">
      <c r="A122" s="70">
        <v>2025</v>
      </c>
      <c r="B122" s="115"/>
      <c r="C122" s="185"/>
      <c r="D122" s="91">
        <v>3200</v>
      </c>
      <c r="E122" s="91">
        <v>550</v>
      </c>
      <c r="F122" s="73">
        <f t="shared" si="12"/>
        <v>3750</v>
      </c>
      <c r="G122" s="94">
        <v>72652.1</v>
      </c>
      <c r="H122" s="88">
        <v>310.5</v>
      </c>
      <c r="I122" s="89">
        <f t="shared" si="13"/>
        <v>72962.6</v>
      </c>
      <c r="J122" s="116">
        <v>69452.1</v>
      </c>
      <c r="K122" s="88">
        <v>239.5</v>
      </c>
      <c r="L122" s="77">
        <v>0</v>
      </c>
      <c r="M122" s="161"/>
    </row>
    <row r="123" spans="1:13" ht="16.5" customHeight="1">
      <c r="A123" s="159">
        <v>2024</v>
      </c>
      <c r="B123" s="147">
        <v>415</v>
      </c>
      <c r="C123" s="182" t="s">
        <v>70</v>
      </c>
      <c r="D123" s="29">
        <v>2306.2</v>
      </c>
      <c r="E123" s="29">
        <v>1050</v>
      </c>
      <c r="F123" s="21">
        <f t="shared" si="12"/>
        <v>3356.2</v>
      </c>
      <c r="G123" s="45">
        <v>93371.3</v>
      </c>
      <c r="H123" s="21">
        <v>1040</v>
      </c>
      <c r="I123" s="96">
        <f t="shared" si="13"/>
        <v>94411.3</v>
      </c>
      <c r="J123" s="25">
        <v>91065.1</v>
      </c>
      <c r="K123" s="15">
        <v>10</v>
      </c>
      <c r="L123" s="81">
        <v>0</v>
      </c>
      <c r="M123" s="161"/>
    </row>
    <row r="124" spans="1:13" ht="16.5" customHeight="1" thickBot="1">
      <c r="A124" s="70">
        <v>2025</v>
      </c>
      <c r="B124" s="115"/>
      <c r="C124" s="183"/>
      <c r="D124" s="34">
        <v>2375.9</v>
      </c>
      <c r="E124" s="41">
        <v>1100</v>
      </c>
      <c r="F124" s="23">
        <f t="shared" si="12"/>
        <v>3475.9</v>
      </c>
      <c r="G124" s="94">
        <v>95262.3</v>
      </c>
      <c r="H124" s="88">
        <v>1090</v>
      </c>
      <c r="I124" s="89">
        <f t="shared" si="13"/>
        <v>96352.3</v>
      </c>
      <c r="J124" s="41">
        <v>92886.4</v>
      </c>
      <c r="K124" s="20">
        <v>10</v>
      </c>
      <c r="L124" s="90">
        <v>0</v>
      </c>
      <c r="M124" s="161"/>
    </row>
    <row r="125" spans="1:13" ht="16.5" customHeight="1">
      <c r="A125" s="159">
        <v>2024</v>
      </c>
      <c r="B125" s="148">
        <v>416</v>
      </c>
      <c r="C125" s="184" t="s">
        <v>36</v>
      </c>
      <c r="D125" s="36">
        <v>11023.5</v>
      </c>
      <c r="E125" s="26">
        <v>28200</v>
      </c>
      <c r="F125" s="21">
        <f t="shared" si="12"/>
        <v>39223.5</v>
      </c>
      <c r="G125" s="45">
        <v>95682.3</v>
      </c>
      <c r="H125" s="21">
        <v>25200</v>
      </c>
      <c r="I125" s="96">
        <f t="shared" si="13"/>
        <v>120882.3</v>
      </c>
      <c r="J125" s="36">
        <v>84658.8</v>
      </c>
      <c r="K125" s="21">
        <v>3000</v>
      </c>
      <c r="L125" s="60">
        <v>0</v>
      </c>
      <c r="M125" s="161"/>
    </row>
    <row r="126" spans="1:13" ht="16.5" customHeight="1" thickBot="1">
      <c r="A126" s="70">
        <v>2025</v>
      </c>
      <c r="B126" s="115"/>
      <c r="C126" s="185"/>
      <c r="D126" s="71">
        <v>11244</v>
      </c>
      <c r="E126" s="72">
        <v>20700</v>
      </c>
      <c r="F126" s="23">
        <f t="shared" si="12"/>
        <v>31944</v>
      </c>
      <c r="G126" s="94">
        <v>97595.9</v>
      </c>
      <c r="H126" s="88">
        <v>19800</v>
      </c>
      <c r="I126" s="89">
        <f t="shared" si="13"/>
        <v>117395.9</v>
      </c>
      <c r="J126" s="91">
        <v>86351.9</v>
      </c>
      <c r="K126" s="88">
        <v>900</v>
      </c>
      <c r="L126" s="77">
        <v>0</v>
      </c>
      <c r="M126" s="161"/>
    </row>
    <row r="127" spans="1:13" ht="16.5" customHeight="1">
      <c r="A127" s="159">
        <v>2024</v>
      </c>
      <c r="B127" s="147">
        <v>422</v>
      </c>
      <c r="C127" s="182" t="s">
        <v>71</v>
      </c>
      <c r="D127" s="38">
        <v>5775</v>
      </c>
      <c r="E127" s="38">
        <v>810</v>
      </c>
      <c r="F127" s="21">
        <f t="shared" si="12"/>
        <v>6585</v>
      </c>
      <c r="G127" s="45">
        <v>64056.9</v>
      </c>
      <c r="H127" s="21">
        <v>580</v>
      </c>
      <c r="I127" s="96">
        <f t="shared" si="13"/>
        <v>64636.9</v>
      </c>
      <c r="J127" s="29">
        <v>58281.9</v>
      </c>
      <c r="K127" s="15">
        <v>230</v>
      </c>
      <c r="L127" s="81">
        <v>0</v>
      </c>
      <c r="M127" s="161"/>
    </row>
    <row r="128" spans="1:13" ht="16.5" customHeight="1" thickBot="1">
      <c r="A128" s="70">
        <v>2025</v>
      </c>
      <c r="B128" s="115"/>
      <c r="C128" s="183"/>
      <c r="D128" s="152">
        <v>5875</v>
      </c>
      <c r="E128" s="153">
        <v>830</v>
      </c>
      <c r="F128" s="23">
        <f t="shared" si="12"/>
        <v>6705</v>
      </c>
      <c r="G128" s="94">
        <v>65322.4</v>
      </c>
      <c r="H128" s="88">
        <v>610</v>
      </c>
      <c r="I128" s="89">
        <f t="shared" si="13"/>
        <v>65932.4</v>
      </c>
      <c r="J128" s="35">
        <v>59447.4</v>
      </c>
      <c r="K128" s="23">
        <v>220</v>
      </c>
      <c r="L128" s="90">
        <v>0</v>
      </c>
      <c r="M128" s="161"/>
    </row>
    <row r="129" spans="1:13" ht="12.75">
      <c r="A129" s="159">
        <v>2024</v>
      </c>
      <c r="B129" s="148">
        <v>423</v>
      </c>
      <c r="C129" s="184" t="s">
        <v>51</v>
      </c>
      <c r="D129" s="36">
        <v>525</v>
      </c>
      <c r="E129" s="22">
        <v>340</v>
      </c>
      <c r="F129" s="21">
        <f t="shared" si="12"/>
        <v>865</v>
      </c>
      <c r="G129" s="45">
        <v>39560.2</v>
      </c>
      <c r="H129" s="21">
        <v>340</v>
      </c>
      <c r="I129" s="96">
        <f t="shared" si="13"/>
        <v>39900.2</v>
      </c>
      <c r="J129" s="36">
        <v>39035.2</v>
      </c>
      <c r="K129" s="21">
        <v>0</v>
      </c>
      <c r="L129" s="60">
        <v>0</v>
      </c>
      <c r="M129" s="161"/>
    </row>
    <row r="130" spans="1:13" ht="13.5" thickBot="1">
      <c r="A130" s="70">
        <v>2025</v>
      </c>
      <c r="B130" s="115"/>
      <c r="C130" s="185"/>
      <c r="D130" s="91">
        <v>530</v>
      </c>
      <c r="E130" s="116">
        <v>350</v>
      </c>
      <c r="F130" s="23">
        <f t="shared" si="12"/>
        <v>880</v>
      </c>
      <c r="G130" s="94">
        <v>40346</v>
      </c>
      <c r="H130" s="88">
        <v>350</v>
      </c>
      <c r="I130" s="89">
        <f t="shared" si="13"/>
        <v>40696</v>
      </c>
      <c r="J130" s="71">
        <v>39816</v>
      </c>
      <c r="K130" s="73">
        <v>0</v>
      </c>
      <c r="L130" s="77">
        <v>0</v>
      </c>
      <c r="M130" s="161"/>
    </row>
    <row r="131" spans="1:13" ht="12.75">
      <c r="A131" s="159">
        <v>2024</v>
      </c>
      <c r="B131" s="147">
        <v>425</v>
      </c>
      <c r="C131" s="182" t="s">
        <v>58</v>
      </c>
      <c r="D131" s="29">
        <v>840</v>
      </c>
      <c r="E131" s="25">
        <v>0</v>
      </c>
      <c r="F131" s="21">
        <f t="shared" si="12"/>
        <v>840</v>
      </c>
      <c r="G131" s="45">
        <v>25383.8</v>
      </c>
      <c r="H131" s="21">
        <v>0</v>
      </c>
      <c r="I131" s="96">
        <f t="shared" si="13"/>
        <v>25383.8</v>
      </c>
      <c r="J131" s="29">
        <v>24543.8</v>
      </c>
      <c r="K131" s="15">
        <v>0</v>
      </c>
      <c r="L131" s="81">
        <v>0</v>
      </c>
      <c r="M131" s="161"/>
    </row>
    <row r="132" spans="1:13" ht="13.5" thickBot="1">
      <c r="A132" s="70">
        <v>2025</v>
      </c>
      <c r="B132" s="115"/>
      <c r="C132" s="183"/>
      <c r="D132" s="34">
        <v>875</v>
      </c>
      <c r="E132" s="41">
        <v>0</v>
      </c>
      <c r="F132" s="23">
        <f t="shared" si="12"/>
        <v>875</v>
      </c>
      <c r="G132" s="94">
        <v>25909.7</v>
      </c>
      <c r="H132" s="88">
        <v>0</v>
      </c>
      <c r="I132" s="89">
        <f t="shared" si="13"/>
        <v>25909.7</v>
      </c>
      <c r="J132" s="34">
        <v>25034.7</v>
      </c>
      <c r="K132" s="20">
        <v>0</v>
      </c>
      <c r="L132" s="90">
        <v>0</v>
      </c>
      <c r="M132" s="161"/>
    </row>
    <row r="133" spans="1:13" ht="12.75">
      <c r="A133" s="159">
        <v>2024</v>
      </c>
      <c r="B133" s="148">
        <v>433</v>
      </c>
      <c r="C133" s="184" t="s">
        <v>83</v>
      </c>
      <c r="D133" s="36">
        <v>73.9</v>
      </c>
      <c r="E133" s="26">
        <v>0</v>
      </c>
      <c r="F133" s="21">
        <f t="shared" si="12"/>
        <v>73.9</v>
      </c>
      <c r="G133" s="45">
        <v>10195.1</v>
      </c>
      <c r="H133" s="21">
        <v>0</v>
      </c>
      <c r="I133" s="96">
        <f t="shared" si="13"/>
        <v>10195.1</v>
      </c>
      <c r="J133" s="36">
        <v>10121.2</v>
      </c>
      <c r="K133" s="21">
        <v>0</v>
      </c>
      <c r="L133" s="60">
        <v>0</v>
      </c>
      <c r="M133" s="161"/>
    </row>
    <row r="134" spans="1:13" ht="13.5" thickBot="1">
      <c r="A134" s="70">
        <v>2025</v>
      </c>
      <c r="B134" s="115"/>
      <c r="C134" s="185"/>
      <c r="D134" s="91">
        <v>25</v>
      </c>
      <c r="E134" s="116">
        <v>0</v>
      </c>
      <c r="F134" s="23">
        <f t="shared" si="12"/>
        <v>25</v>
      </c>
      <c r="G134" s="94">
        <v>10348.7</v>
      </c>
      <c r="H134" s="88">
        <v>0</v>
      </c>
      <c r="I134" s="89">
        <f t="shared" si="13"/>
        <v>10348.7</v>
      </c>
      <c r="J134" s="91">
        <v>10323.7</v>
      </c>
      <c r="K134" s="88">
        <v>0</v>
      </c>
      <c r="L134" s="77">
        <v>0</v>
      </c>
      <c r="M134" s="161"/>
    </row>
    <row r="135" spans="1:13" ht="16.5" customHeight="1">
      <c r="A135" s="159">
        <v>2024</v>
      </c>
      <c r="B135" s="147">
        <v>347</v>
      </c>
      <c r="C135" s="182" t="s">
        <v>31</v>
      </c>
      <c r="D135" s="29">
        <v>577.4</v>
      </c>
      <c r="E135" s="25">
        <v>0</v>
      </c>
      <c r="F135" s="21">
        <f t="shared" si="12"/>
        <v>577.4</v>
      </c>
      <c r="G135" s="45">
        <v>20168.5</v>
      </c>
      <c r="H135" s="21">
        <v>0</v>
      </c>
      <c r="I135" s="96">
        <f t="shared" si="13"/>
        <v>20168.5</v>
      </c>
      <c r="J135" s="29">
        <v>19591.1</v>
      </c>
      <c r="K135" s="15">
        <v>0</v>
      </c>
      <c r="L135" s="81">
        <v>0</v>
      </c>
      <c r="M135" s="161"/>
    </row>
    <row r="136" spans="1:13" ht="16.5" customHeight="1" thickBot="1">
      <c r="A136" s="70">
        <v>2025</v>
      </c>
      <c r="B136" s="115"/>
      <c r="C136" s="183"/>
      <c r="D136" s="34">
        <v>602.4</v>
      </c>
      <c r="E136" s="41">
        <v>0</v>
      </c>
      <c r="F136" s="23">
        <f t="shared" si="12"/>
        <v>602.4</v>
      </c>
      <c r="G136" s="94">
        <v>20585.3</v>
      </c>
      <c r="H136" s="88">
        <v>0</v>
      </c>
      <c r="I136" s="89">
        <f t="shared" si="13"/>
        <v>20585.3</v>
      </c>
      <c r="J136" s="34">
        <v>19982.9</v>
      </c>
      <c r="K136" s="20">
        <v>0</v>
      </c>
      <c r="L136" s="90">
        <v>0</v>
      </c>
      <c r="M136" s="161"/>
    </row>
    <row r="137" spans="1:13" ht="16.5" customHeight="1">
      <c r="A137" s="159">
        <v>2024</v>
      </c>
      <c r="B137" s="148">
        <v>436</v>
      </c>
      <c r="C137" s="184" t="s">
        <v>41</v>
      </c>
      <c r="D137" s="36">
        <v>170.1</v>
      </c>
      <c r="E137" s="26">
        <v>0</v>
      </c>
      <c r="F137" s="21">
        <f t="shared" si="12"/>
        <v>170.1</v>
      </c>
      <c r="G137" s="45">
        <v>36618.2</v>
      </c>
      <c r="H137" s="21">
        <v>0</v>
      </c>
      <c r="I137" s="96">
        <f t="shared" si="13"/>
        <v>36618.2</v>
      </c>
      <c r="J137" s="36">
        <v>36448.1</v>
      </c>
      <c r="K137" s="21">
        <v>0</v>
      </c>
      <c r="L137" s="60">
        <v>0</v>
      </c>
      <c r="M137" s="161"/>
    </row>
    <row r="138" spans="1:13" ht="16.5" customHeight="1" thickBot="1">
      <c r="A138" s="70">
        <v>2025</v>
      </c>
      <c r="B138" s="115"/>
      <c r="C138" s="185"/>
      <c r="D138" s="91">
        <v>178.6</v>
      </c>
      <c r="E138" s="116">
        <v>0</v>
      </c>
      <c r="F138" s="23">
        <f t="shared" si="12"/>
        <v>178.6</v>
      </c>
      <c r="G138" s="94">
        <v>38008.5</v>
      </c>
      <c r="H138" s="88">
        <v>0</v>
      </c>
      <c r="I138" s="89">
        <f t="shared" si="13"/>
        <v>38008.5</v>
      </c>
      <c r="J138" s="91">
        <v>37829.9</v>
      </c>
      <c r="K138" s="88">
        <v>0</v>
      </c>
      <c r="L138" s="77">
        <v>0</v>
      </c>
      <c r="M138" s="161"/>
    </row>
    <row r="139" spans="1:13" ht="16.5" customHeight="1">
      <c r="A139" s="159">
        <v>2024</v>
      </c>
      <c r="B139" s="147">
        <v>426</v>
      </c>
      <c r="C139" s="182" t="s">
        <v>28</v>
      </c>
      <c r="D139" s="29">
        <v>10</v>
      </c>
      <c r="E139" s="25">
        <v>0</v>
      </c>
      <c r="F139" s="21">
        <f t="shared" si="12"/>
        <v>10</v>
      </c>
      <c r="G139" s="45">
        <v>23925.4</v>
      </c>
      <c r="H139" s="21">
        <v>0</v>
      </c>
      <c r="I139" s="96">
        <f t="shared" si="13"/>
        <v>23925.4</v>
      </c>
      <c r="J139" s="29">
        <v>23915.4</v>
      </c>
      <c r="K139" s="15">
        <v>0</v>
      </c>
      <c r="L139" s="81">
        <v>0</v>
      </c>
      <c r="M139" s="161"/>
    </row>
    <row r="140" spans="1:13" ht="16.5" customHeight="1" thickBot="1">
      <c r="A140" s="70">
        <v>2025</v>
      </c>
      <c r="B140" s="115"/>
      <c r="C140" s="183"/>
      <c r="D140" s="34">
        <v>10</v>
      </c>
      <c r="E140" s="41">
        <v>0</v>
      </c>
      <c r="F140" s="23">
        <f t="shared" si="12"/>
        <v>10</v>
      </c>
      <c r="G140" s="94">
        <v>22356.3</v>
      </c>
      <c r="H140" s="88">
        <v>0</v>
      </c>
      <c r="I140" s="89">
        <f t="shared" si="13"/>
        <v>22356.3</v>
      </c>
      <c r="J140" s="34">
        <v>22346.3</v>
      </c>
      <c r="K140" s="20">
        <v>0</v>
      </c>
      <c r="L140" s="90">
        <v>0</v>
      </c>
      <c r="M140" s="161"/>
    </row>
    <row r="141" spans="1:13" ht="12.75">
      <c r="A141" s="159">
        <v>2024</v>
      </c>
      <c r="B141" s="148">
        <v>432</v>
      </c>
      <c r="C141" s="184" t="s">
        <v>42</v>
      </c>
      <c r="D141" s="36">
        <v>497.5</v>
      </c>
      <c r="E141" s="26">
        <v>0</v>
      </c>
      <c r="F141" s="21">
        <f t="shared" si="12"/>
        <v>497.5</v>
      </c>
      <c r="G141" s="45">
        <v>27276.9</v>
      </c>
      <c r="H141" s="21">
        <v>0</v>
      </c>
      <c r="I141" s="96">
        <f t="shared" si="13"/>
        <v>27276.9</v>
      </c>
      <c r="J141" s="36">
        <v>26779.4</v>
      </c>
      <c r="K141" s="21">
        <v>0</v>
      </c>
      <c r="L141" s="60">
        <v>0</v>
      </c>
      <c r="M141" s="161"/>
    </row>
    <row r="142" spans="1:13" ht="13.5" thickBot="1">
      <c r="A142" s="70">
        <v>2025</v>
      </c>
      <c r="B142" s="115"/>
      <c r="C142" s="185"/>
      <c r="D142" s="91">
        <v>510</v>
      </c>
      <c r="E142" s="116">
        <v>0</v>
      </c>
      <c r="F142" s="23">
        <f t="shared" si="12"/>
        <v>510</v>
      </c>
      <c r="G142" s="94">
        <v>27825</v>
      </c>
      <c r="H142" s="88">
        <v>0</v>
      </c>
      <c r="I142" s="89">
        <f t="shared" si="13"/>
        <v>27825</v>
      </c>
      <c r="J142" s="91">
        <v>27315</v>
      </c>
      <c r="K142" s="88">
        <v>0</v>
      </c>
      <c r="L142" s="77">
        <v>0</v>
      </c>
      <c r="M142" s="161"/>
    </row>
    <row r="143" spans="1:13" ht="16.5" customHeight="1">
      <c r="A143" s="159">
        <v>2024</v>
      </c>
      <c r="B143" s="147">
        <v>431</v>
      </c>
      <c r="C143" s="182" t="s">
        <v>46</v>
      </c>
      <c r="D143" s="29">
        <v>46</v>
      </c>
      <c r="E143" s="25">
        <v>370</v>
      </c>
      <c r="F143" s="21">
        <f t="shared" si="12"/>
        <v>416</v>
      </c>
      <c r="G143" s="45">
        <v>24022</v>
      </c>
      <c r="H143" s="21">
        <v>370</v>
      </c>
      <c r="I143" s="96">
        <f t="shared" si="13"/>
        <v>24392</v>
      </c>
      <c r="J143" s="29">
        <v>23976</v>
      </c>
      <c r="K143" s="15">
        <v>0</v>
      </c>
      <c r="L143" s="81">
        <v>0</v>
      </c>
      <c r="M143" s="161"/>
    </row>
    <row r="144" spans="1:13" ht="16.5" customHeight="1" thickBot="1">
      <c r="A144" s="70">
        <v>2025</v>
      </c>
      <c r="B144" s="115"/>
      <c r="C144" s="183"/>
      <c r="D144" s="34">
        <v>46</v>
      </c>
      <c r="E144" s="41">
        <v>380</v>
      </c>
      <c r="F144" s="23">
        <f t="shared" si="12"/>
        <v>426</v>
      </c>
      <c r="G144" s="94">
        <v>24232</v>
      </c>
      <c r="H144" s="88">
        <v>380</v>
      </c>
      <c r="I144" s="89">
        <f t="shared" si="13"/>
        <v>24612</v>
      </c>
      <c r="J144" s="34">
        <v>24186</v>
      </c>
      <c r="K144" s="20">
        <v>0</v>
      </c>
      <c r="L144" s="90">
        <v>0</v>
      </c>
      <c r="M144" s="161"/>
    </row>
    <row r="145" spans="1:13" ht="12.75">
      <c r="A145" s="159">
        <v>2024</v>
      </c>
      <c r="B145" s="148">
        <v>428</v>
      </c>
      <c r="C145" s="184" t="s">
        <v>29</v>
      </c>
      <c r="D145" s="36">
        <v>730</v>
      </c>
      <c r="E145" s="26">
        <v>0</v>
      </c>
      <c r="F145" s="21">
        <f t="shared" si="12"/>
        <v>730</v>
      </c>
      <c r="G145" s="45">
        <v>24678.8</v>
      </c>
      <c r="H145" s="21">
        <v>0</v>
      </c>
      <c r="I145" s="96">
        <f t="shared" si="13"/>
        <v>24678.8</v>
      </c>
      <c r="J145" s="36">
        <v>23948.8</v>
      </c>
      <c r="K145" s="21">
        <v>0</v>
      </c>
      <c r="L145" s="60">
        <v>0</v>
      </c>
      <c r="M145" s="161"/>
    </row>
    <row r="146" spans="1:13" ht="13.5" thickBot="1">
      <c r="A146" s="70">
        <v>2025</v>
      </c>
      <c r="B146" s="115"/>
      <c r="C146" s="185"/>
      <c r="D146" s="91">
        <v>790</v>
      </c>
      <c r="E146" s="116">
        <v>0</v>
      </c>
      <c r="F146" s="23">
        <f t="shared" si="12"/>
        <v>790</v>
      </c>
      <c r="G146" s="94">
        <v>25217.7</v>
      </c>
      <c r="H146" s="88">
        <v>0</v>
      </c>
      <c r="I146" s="89">
        <f t="shared" si="13"/>
        <v>25217.7</v>
      </c>
      <c r="J146" s="91">
        <v>24427.7</v>
      </c>
      <c r="K146" s="88">
        <v>0</v>
      </c>
      <c r="L146" s="77">
        <v>0</v>
      </c>
      <c r="M146" s="161"/>
    </row>
    <row r="147" spans="1:13" ht="12.75">
      <c r="A147" s="159">
        <v>2024</v>
      </c>
      <c r="B147" s="147">
        <v>427</v>
      </c>
      <c r="C147" s="182" t="s">
        <v>30</v>
      </c>
      <c r="D147" s="29">
        <v>700</v>
      </c>
      <c r="E147" s="25">
        <v>0</v>
      </c>
      <c r="F147" s="27">
        <f>D147+E147</f>
        <v>700</v>
      </c>
      <c r="G147" s="42">
        <v>15635</v>
      </c>
      <c r="H147" s="16">
        <v>0</v>
      </c>
      <c r="I147" s="17">
        <f>G147+H147</f>
        <v>15635</v>
      </c>
      <c r="J147" s="29">
        <v>14935</v>
      </c>
      <c r="K147" s="15">
        <v>0</v>
      </c>
      <c r="L147" s="81">
        <v>0</v>
      </c>
      <c r="M147" s="161"/>
    </row>
    <row r="148" spans="1:13" ht="13.5" thickBot="1">
      <c r="A148" s="70">
        <v>2025</v>
      </c>
      <c r="B148" s="115"/>
      <c r="C148" s="185"/>
      <c r="D148" s="149">
        <v>700</v>
      </c>
      <c r="E148" s="116">
        <v>0</v>
      </c>
      <c r="F148" s="88">
        <f>D148+E148</f>
        <v>700</v>
      </c>
      <c r="G148" s="149">
        <v>15933.7</v>
      </c>
      <c r="H148" s="95">
        <v>0</v>
      </c>
      <c r="I148" s="89">
        <f>G148+H148</f>
        <v>15933.7</v>
      </c>
      <c r="J148" s="91">
        <v>15233.7</v>
      </c>
      <c r="K148" s="88">
        <v>0</v>
      </c>
      <c r="L148" s="77">
        <v>0</v>
      </c>
      <c r="M148" s="161"/>
    </row>
    <row r="149" spans="1:12" ht="15" thickBot="1">
      <c r="A149" s="113"/>
      <c r="B149" s="113"/>
      <c r="C149" s="114"/>
      <c r="D149" s="72"/>
      <c r="E149" s="72"/>
      <c r="F149" s="72"/>
      <c r="G149" s="72"/>
      <c r="H149" s="72"/>
      <c r="I149" s="72"/>
      <c r="J149" s="72"/>
      <c r="K149" s="72"/>
      <c r="L149" s="150"/>
    </row>
    <row r="150" spans="1:12" ht="13.5" thickBot="1">
      <c r="A150" s="1"/>
      <c r="C150" s="155" t="s">
        <v>85</v>
      </c>
      <c r="D150" s="158">
        <f aca="true" t="shared" si="14" ref="D150:L150">SUMIF($A$5:$A$148,"2024",D$5:D$148)</f>
        <v>271454.93500000006</v>
      </c>
      <c r="E150" s="158">
        <f t="shared" si="14"/>
        <v>112887.336</v>
      </c>
      <c r="F150" s="158">
        <f t="shared" si="14"/>
        <v>384342.271</v>
      </c>
      <c r="G150" s="158">
        <f t="shared" si="14"/>
        <v>3929596.937999998</v>
      </c>
      <c r="H150" s="158">
        <f t="shared" si="14"/>
        <v>105682.49199999998</v>
      </c>
      <c r="I150" s="158">
        <f t="shared" si="14"/>
        <v>4035279.429999999</v>
      </c>
      <c r="J150" s="158">
        <f t="shared" si="14"/>
        <v>3658142.002999999</v>
      </c>
      <c r="K150" s="158">
        <f t="shared" si="14"/>
        <v>7204.844</v>
      </c>
      <c r="L150" s="158">
        <f t="shared" si="14"/>
        <v>266.4</v>
      </c>
    </row>
    <row r="151" spans="1:12" ht="15.75" thickBot="1">
      <c r="A151" s="1"/>
      <c r="C151" s="146" t="s">
        <v>86</v>
      </c>
      <c r="D151" s="154">
        <f aca="true" t="shared" si="15" ref="D151:L151">SUMIF($A$5:$A$148,"2025",D$5:D$148)</f>
        <v>275640.585</v>
      </c>
      <c r="E151" s="154">
        <f t="shared" si="15"/>
        <v>106918.526</v>
      </c>
      <c r="F151" s="154">
        <f t="shared" si="15"/>
        <v>382559.11100000003</v>
      </c>
      <c r="G151" s="154">
        <f t="shared" si="15"/>
        <v>4025999.7090000007</v>
      </c>
      <c r="H151" s="154">
        <f t="shared" si="15"/>
        <v>101692.45199999999</v>
      </c>
      <c r="I151" s="154">
        <f t="shared" si="15"/>
        <v>4127692.1610000012</v>
      </c>
      <c r="J151" s="154">
        <f t="shared" si="15"/>
        <v>3750359.1240000017</v>
      </c>
      <c r="K151" s="154">
        <f t="shared" si="15"/>
        <v>5226.0740000000005</v>
      </c>
      <c r="L151" s="154">
        <f t="shared" si="15"/>
        <v>232.2</v>
      </c>
    </row>
    <row r="152" spans="1:14" s="6" customFormat="1" ht="26.25" customHeight="1" thickBot="1">
      <c r="A152" s="1"/>
      <c r="B152" s="1"/>
      <c r="C152" s="10"/>
      <c r="D152" s="18"/>
      <c r="E152" s="18"/>
      <c r="F152" s="18"/>
      <c r="G152" s="18"/>
      <c r="H152" s="18"/>
      <c r="I152" s="18"/>
      <c r="J152" s="18"/>
      <c r="K152" s="18"/>
      <c r="L152" s="57"/>
      <c r="N152"/>
    </row>
    <row r="153" spans="1:12" ht="13.5" thickBot="1">
      <c r="A153" s="1"/>
      <c r="C153" s="156" t="s">
        <v>87</v>
      </c>
      <c r="D153" s="158">
        <f aca="true" t="shared" si="16" ref="D153:L153">SUMIF($A$5:$A$48,"2024",D$5:D$48)</f>
        <v>122681.235</v>
      </c>
      <c r="E153" s="158">
        <f t="shared" si="16"/>
        <v>28444.426</v>
      </c>
      <c r="F153" s="158">
        <f t="shared" si="16"/>
        <v>151125.661</v>
      </c>
      <c r="G153" s="158">
        <f t="shared" si="16"/>
        <v>1522037.573</v>
      </c>
      <c r="H153" s="158">
        <f t="shared" si="16"/>
        <v>26418.352000000003</v>
      </c>
      <c r="I153" s="158">
        <f t="shared" si="16"/>
        <v>1548455.925</v>
      </c>
      <c r="J153" s="158">
        <f t="shared" si="16"/>
        <v>1399356.338</v>
      </c>
      <c r="K153" s="158">
        <f t="shared" si="16"/>
        <v>2026.0739999999998</v>
      </c>
      <c r="L153" s="158">
        <f t="shared" si="16"/>
        <v>266.4</v>
      </c>
    </row>
    <row r="154" spans="1:12" ht="13.5" thickBot="1">
      <c r="A154" s="1"/>
      <c r="C154" s="145" t="s">
        <v>88</v>
      </c>
      <c r="D154" s="154">
        <f aca="true" t="shared" si="17" ref="D154:L154">SUMIF($A$5:$A$48,"2025",D$5:D$48)</f>
        <v>124403.43500000001</v>
      </c>
      <c r="E154" s="154">
        <f t="shared" si="17"/>
        <v>29010.826</v>
      </c>
      <c r="F154" s="154">
        <f t="shared" si="17"/>
        <v>153414.261</v>
      </c>
      <c r="G154" s="154">
        <f t="shared" si="17"/>
        <v>1571641.4440000001</v>
      </c>
      <c r="H154" s="154">
        <f t="shared" si="17"/>
        <v>26940.052</v>
      </c>
      <c r="I154" s="154">
        <f t="shared" si="17"/>
        <v>1598581.4960000003</v>
      </c>
      <c r="J154" s="154">
        <f t="shared" si="17"/>
        <v>1447238.009</v>
      </c>
      <c r="K154" s="154">
        <f t="shared" si="17"/>
        <v>2070.7740000000003</v>
      </c>
      <c r="L154" s="154">
        <f t="shared" si="17"/>
        <v>232.2</v>
      </c>
    </row>
    <row r="155" spans="1:12" ht="13.5" thickBot="1">
      <c r="A155" s="1"/>
      <c r="C155" s="156" t="s">
        <v>89</v>
      </c>
      <c r="D155" s="158">
        <f aca="true" t="shared" si="18" ref="D155:L155">SUMIF($A$49:$A$70,"2024",D$49:D$70)</f>
        <v>38473.8</v>
      </c>
      <c r="E155" s="158">
        <f t="shared" si="18"/>
        <v>25159</v>
      </c>
      <c r="F155" s="158">
        <f t="shared" si="18"/>
        <v>63632.8</v>
      </c>
      <c r="G155" s="158">
        <f t="shared" si="18"/>
        <v>545832.005</v>
      </c>
      <c r="H155" s="158">
        <f t="shared" si="18"/>
        <v>24427.299999999996</v>
      </c>
      <c r="I155" s="158">
        <f t="shared" si="18"/>
        <v>570259.3049999999</v>
      </c>
      <c r="J155" s="158">
        <f t="shared" si="18"/>
        <v>507358.205</v>
      </c>
      <c r="K155" s="158">
        <f t="shared" si="18"/>
        <v>731.6999999999999</v>
      </c>
      <c r="L155" s="158">
        <f t="shared" si="18"/>
        <v>0</v>
      </c>
    </row>
    <row r="156" spans="1:12" ht="13.5" thickBot="1">
      <c r="A156" s="1"/>
      <c r="C156" s="145" t="s">
        <v>88</v>
      </c>
      <c r="D156" s="154">
        <f aca="true" t="shared" si="19" ref="D156:L156">SUMIF($A$49:$A$70,"2025",D$49:D$70)</f>
        <v>39129.8</v>
      </c>
      <c r="E156" s="154">
        <f t="shared" si="19"/>
        <v>25303.5</v>
      </c>
      <c r="F156" s="154">
        <f t="shared" si="19"/>
        <v>64433.3</v>
      </c>
      <c r="G156" s="154">
        <f t="shared" si="19"/>
        <v>555819.385</v>
      </c>
      <c r="H156" s="154">
        <f t="shared" si="19"/>
        <v>24551.6</v>
      </c>
      <c r="I156" s="154">
        <f t="shared" si="19"/>
        <v>580370.985</v>
      </c>
      <c r="J156" s="154">
        <f t="shared" si="19"/>
        <v>516689.58499999996</v>
      </c>
      <c r="K156" s="154">
        <f t="shared" si="19"/>
        <v>751.9</v>
      </c>
      <c r="L156" s="154">
        <f t="shared" si="19"/>
        <v>0</v>
      </c>
    </row>
    <row r="157" spans="1:12" s="9" customFormat="1" ht="13.5" thickBot="1">
      <c r="A157" s="8"/>
      <c r="B157" s="8"/>
      <c r="C157" s="157" t="s">
        <v>90</v>
      </c>
      <c r="D157" s="158">
        <f aca="true" t="shared" si="20" ref="D157:L157">SUMIF($A$71:$A$92,"2024",D$71:D$92)</f>
        <v>32377.6</v>
      </c>
      <c r="E157" s="158">
        <f t="shared" si="20"/>
        <v>9921.21</v>
      </c>
      <c r="F157" s="158">
        <f t="shared" si="20"/>
        <v>42298.81</v>
      </c>
      <c r="G157" s="158">
        <f t="shared" si="20"/>
        <v>653691.26</v>
      </c>
      <c r="H157" s="158">
        <f t="shared" si="20"/>
        <v>9379.14</v>
      </c>
      <c r="I157" s="158">
        <f t="shared" si="20"/>
        <v>663070.4</v>
      </c>
      <c r="J157" s="158">
        <f t="shared" si="20"/>
        <v>621313.66</v>
      </c>
      <c r="K157" s="158">
        <f t="shared" si="20"/>
        <v>542.0699999999999</v>
      </c>
      <c r="L157" s="158">
        <f t="shared" si="20"/>
        <v>0</v>
      </c>
    </row>
    <row r="158" spans="1:12" s="9" customFormat="1" ht="13.5" thickBot="1">
      <c r="A158" s="8"/>
      <c r="B158" s="8"/>
      <c r="C158" s="145" t="s">
        <v>88</v>
      </c>
      <c r="D158" s="154">
        <f aca="true" t="shared" si="21" ref="D158:L158">SUMIF($A$71:$A$92,"2025",D$71:D$92)</f>
        <v>32724.05</v>
      </c>
      <c r="E158" s="154">
        <f t="shared" si="21"/>
        <v>10140.7</v>
      </c>
      <c r="F158" s="154">
        <f t="shared" si="21"/>
        <v>42864.75</v>
      </c>
      <c r="G158" s="154">
        <f t="shared" si="21"/>
        <v>669205.7799999999</v>
      </c>
      <c r="H158" s="154">
        <f t="shared" si="21"/>
        <v>9598.8</v>
      </c>
      <c r="I158" s="154">
        <f t="shared" si="21"/>
        <v>678804.58</v>
      </c>
      <c r="J158" s="154">
        <f t="shared" si="21"/>
        <v>636481.73</v>
      </c>
      <c r="K158" s="154">
        <f t="shared" si="21"/>
        <v>541.9</v>
      </c>
      <c r="L158" s="154">
        <f t="shared" si="21"/>
        <v>0</v>
      </c>
    </row>
    <row r="159" spans="1:12" ht="13.5" thickBot="1">
      <c r="A159" s="1"/>
      <c r="C159" s="156" t="s">
        <v>91</v>
      </c>
      <c r="D159" s="158">
        <f aca="true" t="shared" si="22" ref="D159:L159">SUMIF($A$93:$A$112,"2024",D$93:D$112)</f>
        <v>29344.4</v>
      </c>
      <c r="E159" s="158">
        <f t="shared" si="22"/>
        <v>8365</v>
      </c>
      <c r="F159" s="158">
        <f t="shared" si="22"/>
        <v>37709.4</v>
      </c>
      <c r="G159" s="158">
        <f t="shared" si="22"/>
        <v>377901.9</v>
      </c>
      <c r="H159" s="158">
        <f t="shared" si="22"/>
        <v>8006</v>
      </c>
      <c r="I159" s="158">
        <f t="shared" si="22"/>
        <v>385907.9</v>
      </c>
      <c r="J159" s="158">
        <f t="shared" si="22"/>
        <v>348557.5</v>
      </c>
      <c r="K159" s="158">
        <f t="shared" si="22"/>
        <v>359</v>
      </c>
      <c r="L159" s="158">
        <f t="shared" si="22"/>
        <v>0</v>
      </c>
    </row>
    <row r="160" spans="1:12" ht="13.5" thickBot="1">
      <c r="A160" s="1"/>
      <c r="C160" s="145" t="s">
        <v>88</v>
      </c>
      <c r="D160" s="154">
        <f aca="true" t="shared" si="23" ref="D160:L160">SUMIF($A$93:$A$112,"2025",D$93:D$112)</f>
        <v>29358.6</v>
      </c>
      <c r="E160" s="154">
        <f t="shared" si="23"/>
        <v>8460</v>
      </c>
      <c r="F160" s="154">
        <f t="shared" si="23"/>
        <v>37818.6</v>
      </c>
      <c r="G160" s="154">
        <f t="shared" si="23"/>
        <v>384853.60000000003</v>
      </c>
      <c r="H160" s="154">
        <f t="shared" si="23"/>
        <v>8051</v>
      </c>
      <c r="I160" s="154">
        <f t="shared" si="23"/>
        <v>392904.60000000003</v>
      </c>
      <c r="J160" s="154">
        <f t="shared" si="23"/>
        <v>355495</v>
      </c>
      <c r="K160" s="154">
        <f t="shared" si="23"/>
        <v>409</v>
      </c>
      <c r="L160" s="154">
        <f t="shared" si="23"/>
        <v>0</v>
      </c>
    </row>
    <row r="161" spans="1:12" ht="13.5" thickBot="1">
      <c r="A161" s="1"/>
      <c r="C161" s="156" t="s">
        <v>92</v>
      </c>
      <c r="D161" s="158">
        <f aca="true" t="shared" si="24" ref="D161:L161">SUMIF($A$113:$A$148,"2024",D$113:D$148)</f>
        <v>48577.9</v>
      </c>
      <c r="E161" s="158">
        <f t="shared" si="24"/>
        <v>40997.7</v>
      </c>
      <c r="F161" s="158">
        <f t="shared" si="24"/>
        <v>89575.59999999999</v>
      </c>
      <c r="G161" s="158">
        <f t="shared" si="24"/>
        <v>830134.2</v>
      </c>
      <c r="H161" s="158">
        <f t="shared" si="24"/>
        <v>37451.7</v>
      </c>
      <c r="I161" s="158">
        <f t="shared" si="24"/>
        <v>867585.9</v>
      </c>
      <c r="J161" s="158">
        <f t="shared" si="24"/>
        <v>781556.2999999999</v>
      </c>
      <c r="K161" s="158">
        <f t="shared" si="24"/>
        <v>3546</v>
      </c>
      <c r="L161" s="158">
        <f t="shared" si="24"/>
        <v>0</v>
      </c>
    </row>
    <row r="162" spans="1:12" ht="13.5" thickBot="1">
      <c r="A162" s="1"/>
      <c r="C162" s="167" t="s">
        <v>88</v>
      </c>
      <c r="D162" s="154">
        <f aca="true" t="shared" si="25" ref="D162:L162">SUMIF($A$113:$A$148,"2025",D$113:D$148)</f>
        <v>50024.7</v>
      </c>
      <c r="E162" s="154">
        <f t="shared" si="25"/>
        <v>34003.5</v>
      </c>
      <c r="F162" s="154">
        <f t="shared" si="25"/>
        <v>84028.20000000001</v>
      </c>
      <c r="G162" s="154">
        <f t="shared" si="25"/>
        <v>844479.4999999999</v>
      </c>
      <c r="H162" s="154">
        <f t="shared" si="25"/>
        <v>32551</v>
      </c>
      <c r="I162" s="154">
        <f t="shared" si="25"/>
        <v>877030.4999999999</v>
      </c>
      <c r="J162" s="154">
        <f t="shared" si="25"/>
        <v>794454.8</v>
      </c>
      <c r="K162" s="154">
        <f t="shared" si="25"/>
        <v>1452.5</v>
      </c>
      <c r="L162" s="154">
        <f t="shared" si="25"/>
        <v>0</v>
      </c>
    </row>
    <row r="163" spans="1:12" ht="12.75">
      <c r="A163" s="1"/>
      <c r="C163" s="10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11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11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11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11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11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11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1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1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1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1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1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1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1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1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1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1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1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1"/>
    </row>
    <row r="182" spans="1:9" ht="12.75">
      <c r="A182" s="1"/>
      <c r="C182" s="10"/>
      <c r="D182" s="5"/>
      <c r="E182" s="5"/>
      <c r="F182" s="5"/>
      <c r="G182" s="5"/>
      <c r="H182" s="5"/>
      <c r="I182" s="11"/>
    </row>
    <row r="183" spans="1:9" ht="12.75">
      <c r="A183" s="1"/>
      <c r="C183" s="10"/>
      <c r="D183" s="5"/>
      <c r="E183" s="5"/>
      <c r="F183" s="5"/>
      <c r="G183" s="5"/>
      <c r="H183" s="5"/>
      <c r="I183" s="11"/>
    </row>
    <row r="184" spans="1:9" ht="12.75">
      <c r="A184" s="1"/>
      <c r="C184" s="10"/>
      <c r="D184" s="5"/>
      <c r="E184" s="5"/>
      <c r="F184" s="5"/>
      <c r="G184" s="5"/>
      <c r="H184" s="5"/>
      <c r="I184" s="11"/>
    </row>
    <row r="185" spans="1:9" ht="12.75">
      <c r="A185" s="1"/>
      <c r="C185" s="10"/>
      <c r="D185" s="5"/>
      <c r="E185" s="5"/>
      <c r="F185" s="5"/>
      <c r="G185" s="5"/>
      <c r="H185" s="5"/>
      <c r="I185" s="11"/>
    </row>
    <row r="186" spans="1:9" ht="12.75">
      <c r="A186" s="1"/>
      <c r="C186" s="10"/>
      <c r="D186" s="5"/>
      <c r="E186" s="5"/>
      <c r="F186" s="5"/>
      <c r="G186" s="5"/>
      <c r="H186" s="5"/>
      <c r="I186" s="11"/>
    </row>
    <row r="187" spans="1:9" ht="12.75">
      <c r="A187" s="1"/>
      <c r="C187" s="10"/>
      <c r="D187" s="5"/>
      <c r="E187" s="5"/>
      <c r="F187" s="5"/>
      <c r="G187" s="5"/>
      <c r="H187" s="5"/>
      <c r="I187" s="11"/>
    </row>
    <row r="188" spans="1:9" ht="12.75">
      <c r="A188" s="1"/>
      <c r="C188" s="10"/>
      <c r="D188" s="5"/>
      <c r="E188" s="5"/>
      <c r="F188" s="5"/>
      <c r="G188" s="5"/>
      <c r="H188" s="5"/>
      <c r="I188" s="11"/>
    </row>
    <row r="189" spans="1:9" ht="12.75">
      <c r="A189" s="1"/>
      <c r="C189" s="10"/>
      <c r="D189" s="5"/>
      <c r="E189" s="5"/>
      <c r="F189" s="5"/>
      <c r="G189" s="5"/>
      <c r="H189" s="5"/>
      <c r="I189" s="11"/>
    </row>
    <row r="190" spans="1:9" ht="12.75">
      <c r="A190" s="1"/>
      <c r="C190" s="10"/>
      <c r="D190" s="5"/>
      <c r="E190" s="5"/>
      <c r="F190" s="5"/>
      <c r="G190" s="5"/>
      <c r="H190" s="5"/>
      <c r="I190" s="11"/>
    </row>
    <row r="191" spans="1:9" ht="12.75">
      <c r="A191" s="1"/>
      <c r="C191" s="10"/>
      <c r="D191" s="5"/>
      <c r="E191" s="5"/>
      <c r="F191" s="5"/>
      <c r="G191" s="5"/>
      <c r="H191" s="5"/>
      <c r="I191" s="11"/>
    </row>
    <row r="192" spans="1:9" ht="12.75">
      <c r="A192" s="1"/>
      <c r="C192" s="10"/>
      <c r="D192" s="5"/>
      <c r="E192" s="5"/>
      <c r="F192" s="5"/>
      <c r="G192" s="5"/>
      <c r="H192" s="5"/>
      <c r="I192" s="11"/>
    </row>
    <row r="193" spans="1:9" ht="12.75">
      <c r="A193" s="1"/>
      <c r="C193" s="10"/>
      <c r="D193" s="5"/>
      <c r="E193" s="5"/>
      <c r="F193" s="5"/>
      <c r="G193" s="5"/>
      <c r="H193" s="5"/>
      <c r="I193" s="11"/>
    </row>
    <row r="194" spans="1:9" ht="12.75">
      <c r="A194" s="1"/>
      <c r="C194" s="10"/>
      <c r="D194" s="5"/>
      <c r="E194" s="5"/>
      <c r="F194" s="5"/>
      <c r="G194" s="5"/>
      <c r="H194" s="5"/>
      <c r="I194" s="11"/>
    </row>
    <row r="195" spans="1:9" ht="12.75">
      <c r="A195" s="1"/>
      <c r="C195" s="10"/>
      <c r="D195" s="5"/>
      <c r="E195" s="5"/>
      <c r="F195" s="5"/>
      <c r="G195" s="5"/>
      <c r="H195" s="5"/>
      <c r="I195" s="11"/>
    </row>
    <row r="196" spans="1:9" ht="12.75">
      <c r="A196" s="1"/>
      <c r="C196" s="10"/>
      <c r="D196" s="5"/>
      <c r="E196" s="5"/>
      <c r="F196" s="5"/>
      <c r="G196" s="5"/>
      <c r="H196" s="5"/>
      <c r="I196" s="11"/>
    </row>
    <row r="197" spans="1:9" ht="12.75">
      <c r="A197" s="1"/>
      <c r="C197" s="10"/>
      <c r="D197" s="5"/>
      <c r="E197" s="5"/>
      <c r="F197" s="5"/>
      <c r="G197" s="5"/>
      <c r="H197" s="5"/>
      <c r="I197" s="11"/>
    </row>
    <row r="198" spans="1:9" ht="12.75">
      <c r="A198" s="1"/>
      <c r="C198" s="10"/>
      <c r="D198" s="5"/>
      <c r="E198" s="5"/>
      <c r="F198" s="5"/>
      <c r="G198" s="5"/>
      <c r="H198" s="5"/>
      <c r="I198" s="11"/>
    </row>
    <row r="199" spans="1:9" ht="12.75">
      <c r="A199" s="1"/>
      <c r="C199" s="10"/>
      <c r="D199" s="5"/>
      <c r="E199" s="5"/>
      <c r="F199" s="5"/>
      <c r="G199" s="5"/>
      <c r="H199" s="5"/>
      <c r="I199" s="11"/>
    </row>
    <row r="200" spans="1:9" ht="12.75">
      <c r="A200" s="1"/>
      <c r="C200" s="10"/>
      <c r="D200" s="5"/>
      <c r="E200" s="5"/>
      <c r="F200" s="5"/>
      <c r="G200" s="5"/>
      <c r="H200" s="5"/>
      <c r="I200" s="11"/>
    </row>
    <row r="201" spans="1:9" ht="12.75">
      <c r="A201" s="1"/>
      <c r="C201" s="10"/>
      <c r="D201" s="5"/>
      <c r="E201" s="5"/>
      <c r="F201" s="5"/>
      <c r="G201" s="5"/>
      <c r="H201" s="5"/>
      <c r="I201" s="11"/>
    </row>
    <row r="202" spans="1:9" ht="12.75">
      <c r="A202" s="1"/>
      <c r="C202" s="10"/>
      <c r="D202" s="5"/>
      <c r="E202" s="5"/>
      <c r="F202" s="5"/>
      <c r="G202" s="5"/>
      <c r="H202" s="5"/>
      <c r="I202" s="11"/>
    </row>
    <row r="203" spans="1:9" ht="12.75">
      <c r="A203" s="1"/>
      <c r="C203" s="10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2"/>
      <c r="E215" s="2"/>
      <c r="F215" s="2"/>
      <c r="G215" s="2"/>
      <c r="H215" s="2"/>
      <c r="I215" s="3"/>
    </row>
    <row r="216" spans="1:9" ht="12.75">
      <c r="A216" s="1"/>
      <c r="C216" s="10"/>
      <c r="D216" s="2"/>
      <c r="E216" s="2"/>
      <c r="F216" s="2"/>
      <c r="G216" s="2"/>
      <c r="H216" s="2"/>
      <c r="I216" s="3"/>
    </row>
    <row r="217" spans="1:9" ht="12.75">
      <c r="A217" s="1"/>
      <c r="C217" s="10"/>
      <c r="D217" s="2"/>
      <c r="E217" s="2"/>
      <c r="F217" s="2"/>
      <c r="G217" s="2"/>
      <c r="H217" s="2"/>
      <c r="I217" s="3"/>
    </row>
    <row r="218" spans="1:9" ht="12.75">
      <c r="A218" s="1"/>
      <c r="C218" s="10"/>
      <c r="D218" s="2"/>
      <c r="E218" s="2"/>
      <c r="F218" s="2"/>
      <c r="G218" s="2"/>
      <c r="H218" s="2"/>
      <c r="I218" s="3"/>
    </row>
    <row r="219" spans="1:9" ht="12.75">
      <c r="A219" s="1"/>
      <c r="C219" s="10"/>
      <c r="D219" s="2"/>
      <c r="E219" s="2"/>
      <c r="F219" s="2"/>
      <c r="G219" s="2"/>
      <c r="H219" s="2"/>
      <c r="I219" s="3"/>
    </row>
    <row r="220" spans="1:9" ht="12.75">
      <c r="A220" s="1"/>
      <c r="C220" s="10"/>
      <c r="D220" s="2"/>
      <c r="E220" s="2"/>
      <c r="F220" s="2"/>
      <c r="G220" s="2"/>
      <c r="H220" s="2"/>
      <c r="I220" s="3"/>
    </row>
    <row r="221" spans="1:9" ht="12.75">
      <c r="A221" s="1"/>
      <c r="C221" s="10"/>
      <c r="D221" s="2"/>
      <c r="E221" s="2"/>
      <c r="F221" s="2"/>
      <c r="G221" s="2"/>
      <c r="H221" s="2"/>
      <c r="I221" s="3"/>
    </row>
    <row r="222" spans="1:3" ht="12.75">
      <c r="A222" s="1"/>
      <c r="C222" s="10"/>
    </row>
    <row r="223" spans="1:3" ht="12.75">
      <c r="A223" s="1"/>
      <c r="C223" s="10"/>
    </row>
    <row r="224" spans="1:3" ht="12.75">
      <c r="A224" s="1"/>
      <c r="C224" s="10"/>
    </row>
    <row r="225" spans="1:3" ht="12.75">
      <c r="A225" s="1"/>
      <c r="C225" s="10"/>
    </row>
    <row r="226" spans="1:3" ht="12.75">
      <c r="A226" s="1"/>
      <c r="C226" s="10"/>
    </row>
    <row r="227" spans="1:3" ht="12.75">
      <c r="A227" s="1"/>
      <c r="C227" s="10"/>
    </row>
    <row r="228" spans="1:3" ht="12.75">
      <c r="A228" s="1"/>
      <c r="C228" s="10"/>
    </row>
    <row r="229" spans="1:3" ht="12.75">
      <c r="A229" s="1"/>
      <c r="C229" s="10"/>
    </row>
    <row r="230" spans="1:3" ht="12.75">
      <c r="A230" s="1"/>
      <c r="C230" s="10"/>
    </row>
    <row r="231" spans="1:3" ht="12.75">
      <c r="A231" s="1"/>
      <c r="C231" s="10"/>
    </row>
    <row r="232" spans="1:3" ht="12.75">
      <c r="A232" s="1"/>
      <c r="C232" s="10"/>
    </row>
    <row r="233" spans="1:3" ht="12.75">
      <c r="A233" s="1"/>
      <c r="C233" s="10"/>
    </row>
    <row r="234" spans="1:3" ht="12.75">
      <c r="A234" s="1"/>
      <c r="C234" s="10"/>
    </row>
    <row r="235" spans="1:3" ht="12.75">
      <c r="A235" s="1"/>
      <c r="C235" s="10"/>
    </row>
    <row r="236" spans="1:3" ht="12.75">
      <c r="A236" s="1"/>
      <c r="C236" s="10"/>
    </row>
    <row r="237" spans="1:3" ht="12.75">
      <c r="A237" s="1"/>
      <c r="C237" s="10"/>
    </row>
    <row r="238" spans="1:3" ht="12.75">
      <c r="A238" s="1"/>
      <c r="C238" s="10"/>
    </row>
    <row r="239" spans="1:3" ht="12.75">
      <c r="A239" s="1"/>
      <c r="C239" s="10"/>
    </row>
    <row r="240" spans="1:3" ht="12.75">
      <c r="A240" s="1"/>
      <c r="C240" s="10"/>
    </row>
    <row r="241" spans="1:3" ht="12.75">
      <c r="A241" s="1"/>
      <c r="C241" s="10"/>
    </row>
    <row r="242" spans="1:3" ht="12.75">
      <c r="A242" s="1"/>
      <c r="C242" s="10"/>
    </row>
    <row r="243" spans="1:3" ht="12.75">
      <c r="A243" s="1"/>
      <c r="C243" s="10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</sheetData>
  <sheetProtection/>
  <mergeCells count="72">
    <mergeCell ref="C69:C70"/>
    <mergeCell ref="C37:C38"/>
    <mergeCell ref="C39:C40"/>
    <mergeCell ref="C41:C42"/>
    <mergeCell ref="C43:C44"/>
    <mergeCell ref="C45:C46"/>
    <mergeCell ref="C81:C82"/>
    <mergeCell ref="C49:C50"/>
    <mergeCell ref="C51:C52"/>
    <mergeCell ref="C23:C24"/>
    <mergeCell ref="C25:C26"/>
    <mergeCell ref="C31:C32"/>
    <mergeCell ref="C33:C34"/>
    <mergeCell ref="C29:C30"/>
    <mergeCell ref="C47:C48"/>
    <mergeCell ref="C67:C68"/>
    <mergeCell ref="C35:C36"/>
    <mergeCell ref="C5:C6"/>
    <mergeCell ref="C7:C8"/>
    <mergeCell ref="C9:C10"/>
    <mergeCell ref="C27:C28"/>
    <mergeCell ref="C11:C12"/>
    <mergeCell ref="C13:C14"/>
    <mergeCell ref="C15:C16"/>
    <mergeCell ref="C17:C18"/>
    <mergeCell ref="C19:C20"/>
    <mergeCell ref="C21:C22"/>
    <mergeCell ref="C147:C148"/>
    <mergeCell ref="C53:C54"/>
    <mergeCell ref="C55:C56"/>
    <mergeCell ref="C57:C58"/>
    <mergeCell ref="C59:C60"/>
    <mergeCell ref="C61:C62"/>
    <mergeCell ref="C63:C64"/>
    <mergeCell ref="C65:C66"/>
    <mergeCell ref="C93:C94"/>
    <mergeCell ref="C99:C100"/>
    <mergeCell ref="C71:C72"/>
    <mergeCell ref="C77:C78"/>
    <mergeCell ref="C83:C84"/>
    <mergeCell ref="C87:C88"/>
    <mergeCell ref="C89:C90"/>
    <mergeCell ref="C91:C92"/>
    <mergeCell ref="C73:C74"/>
    <mergeCell ref="C85:C86"/>
    <mergeCell ref="C79:C80"/>
    <mergeCell ref="C75:C76"/>
    <mergeCell ref="C121:C122"/>
    <mergeCell ref="C101:C102"/>
    <mergeCell ref="C103:C104"/>
    <mergeCell ref="C105:C106"/>
    <mergeCell ref="C107:C108"/>
    <mergeCell ref="C109:C110"/>
    <mergeCell ref="C111:C112"/>
    <mergeCell ref="C95:C96"/>
    <mergeCell ref="C97:C98"/>
    <mergeCell ref="C145:C146"/>
    <mergeCell ref="C133:C134"/>
    <mergeCell ref="C135:C136"/>
    <mergeCell ref="C137:C138"/>
    <mergeCell ref="C139:C140"/>
    <mergeCell ref="C113:C114"/>
    <mergeCell ref="C115:C116"/>
    <mergeCell ref="C117:C118"/>
    <mergeCell ref="C119:C120"/>
    <mergeCell ref="C141:C142"/>
    <mergeCell ref="C143:C144"/>
    <mergeCell ref="C123:C124"/>
    <mergeCell ref="C125:C126"/>
    <mergeCell ref="C127:C128"/>
    <mergeCell ref="C129:C130"/>
    <mergeCell ref="C131:C132"/>
  </mergeCells>
  <printOptions/>
  <pageMargins left="0.4" right="0" top="0.35433070866141736" bottom="0.3937007874015748" header="0.15748031496062992" footer="0.15748031496062992"/>
  <pageSetup fitToHeight="3" horizontalDpi="600" verticalDpi="600" orientation="landscape" paperSize="9" scale="7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2023-05-15T04:57:27Z</cp:lastPrinted>
  <dcterms:created xsi:type="dcterms:W3CDTF">1997-01-24T11:07:25Z</dcterms:created>
  <dcterms:modified xsi:type="dcterms:W3CDTF">2023-05-15T07:20:05Z</dcterms:modified>
  <cp:category/>
  <cp:version/>
  <cp:contentType/>
  <cp:contentStatus/>
</cp:coreProperties>
</file>