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55" windowHeight="7935" activeTab="2"/>
  </bookViews>
  <sheets>
    <sheet name="Vzor" sheetId="1" r:id="rId1"/>
    <sheet name="14 školství" sheetId="2" r:id="rId2"/>
    <sheet name="1. úprava" sheetId="3" r:id="rId3"/>
  </sheets>
  <definedNames>
    <definedName name="_xlnm.Print_Titles" localSheetId="2">'1. úprava'!$18:$18</definedName>
    <definedName name="_xlnm.Print_Area" localSheetId="2">'1. úprava'!$A$1:$J$64</definedName>
  </definedNames>
  <calcPr fullCalcOnLoad="1"/>
</workbook>
</file>

<file path=xl/sharedStrings.xml><?xml version="1.0" encoding="utf-8"?>
<sst xmlns="http://schemas.openxmlformats.org/spreadsheetml/2006/main" count="208" uniqueCount="91">
  <si>
    <t>§</t>
  </si>
  <si>
    <t>Číslo
org.</t>
  </si>
  <si>
    <t>Položka</t>
  </si>
  <si>
    <t>Číslo
akce</t>
  </si>
  <si>
    <t>Organizace
Název akce</t>
  </si>
  <si>
    <t>Limit:</t>
  </si>
  <si>
    <t xml:space="preserve">I. uvolnění </t>
  </si>
  <si>
    <t>II. uvolnění</t>
  </si>
  <si>
    <t>celkem neinv. dotace PO</t>
  </si>
  <si>
    <t>celkem inv. dotace PO</t>
  </si>
  <si>
    <r>
      <t xml:space="preserve">Zdroj krytí </t>
    </r>
    <r>
      <rPr>
        <b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úvěr              rozpočet</t>
    </r>
  </si>
  <si>
    <r>
      <t xml:space="preserve">Počáteční stav </t>
    </r>
    <r>
      <rPr>
        <sz val="8"/>
        <rFont val="Arial"/>
        <family val="2"/>
      </rPr>
      <t>/ze schváleného rozpočtu/</t>
    </r>
    <r>
      <rPr>
        <b/>
        <sz val="8"/>
        <rFont val="Arial"/>
        <family val="2"/>
      </rPr>
      <t xml:space="preserve">
</t>
    </r>
  </si>
  <si>
    <r>
      <t>Úprava +, -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 xml:space="preserve">
nová akce</t>
    </r>
    <r>
      <rPr>
        <sz val="8"/>
        <rFont val="Arial"/>
        <family val="2"/>
      </rPr>
      <t xml:space="preserve"> usnesení Rady, Zastupitelstva KHK   č.  ………</t>
    </r>
  </si>
  <si>
    <r>
      <t>Upravený
rozpočet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 tis. Kč</t>
    </r>
  </si>
  <si>
    <t>Rekapitulace:</t>
  </si>
  <si>
    <t>Rozděleno:</t>
  </si>
  <si>
    <t>zůstatek k rozdělení</t>
  </si>
  <si>
    <t>……</t>
  </si>
  <si>
    <t>PS</t>
  </si>
  <si>
    <t>Úprava</t>
  </si>
  <si>
    <t>UR</t>
  </si>
  <si>
    <t>Nerozdělené prostředky jsou uvedeny v horní tabulce jako  "zůstatek k rozdělení."</t>
  </si>
  <si>
    <t>zvýšení (snížení) rozpočtu (na zákl.rozhodnutí Rady, Zastupl. KHK)</t>
  </si>
  <si>
    <t xml:space="preserve">Rozdělené prostředky jsou v rekapitulaci seskupeny dle jednotlivých položek (pokud bude položek více např. 6119, 6121 rozdělit i tyto v rekapitulaci). </t>
  </si>
  <si>
    <t>Limit celkem od poč. roku:</t>
  </si>
  <si>
    <t>navýšení</t>
  </si>
  <si>
    <t>Celkem</t>
  </si>
  <si>
    <r>
      <t xml:space="preserve">Změna dle Rady,Zast. č. .. - č. ..                     </t>
    </r>
    <r>
      <rPr>
        <b/>
        <i/>
        <sz val="10"/>
        <rFont val="Arial"/>
        <family val="2"/>
      </rPr>
      <t>1. změna rozpočtu KHK</t>
    </r>
  </si>
  <si>
    <r>
      <t xml:space="preserve">Změna dle Rady,Zast. č. .. - č. ..                      </t>
    </r>
    <r>
      <rPr>
        <b/>
        <sz val="10"/>
        <rFont val="Arial"/>
        <family val="2"/>
      </rPr>
      <t>2</t>
    </r>
    <r>
      <rPr>
        <b/>
        <i/>
        <sz val="10"/>
        <rFont val="Arial"/>
        <family val="2"/>
      </rPr>
      <t>. změna rozpočtu KHK</t>
    </r>
  </si>
  <si>
    <r>
      <t>Změna dle Rady,Zast. č. .. - č. ..                      3</t>
    </r>
    <r>
      <rPr>
        <b/>
        <i/>
        <sz val="10"/>
        <rFont val="Arial"/>
        <family val="2"/>
      </rPr>
      <t>. změna rozpočtu KHK</t>
    </r>
  </si>
  <si>
    <t>Základní škola logopedická a MŠ logopedická, Hořičky 66</t>
  </si>
  <si>
    <t>Stavební úpravy a přístavba objektu Choustnikovo Hradiště</t>
  </si>
  <si>
    <t>Dětský domov a školní jídelna, Nechanice, Hradecká 267</t>
  </si>
  <si>
    <t>výkup nemovitosti - splátky</t>
  </si>
  <si>
    <t>SM/06/301</t>
  </si>
  <si>
    <t>Stavební opravy objektů čp. 246 a čp. 250</t>
  </si>
  <si>
    <t>Dětský domov, MŠ a ŠJ, Broumov, Masarykova 246</t>
  </si>
  <si>
    <t>SM/06/314</t>
  </si>
  <si>
    <t>Gymnázium, Trutnov, Jiráskova 325</t>
  </si>
  <si>
    <t>Přístavba a rekonstrukce školní jídelny</t>
  </si>
  <si>
    <t>SM/06/323</t>
  </si>
  <si>
    <t>SOŠ a SOU, Nové Město nad Metují, Školní 1377</t>
  </si>
  <si>
    <t>Rekonstrukce střechy u. Nádražní čp. 158 - havárie</t>
  </si>
  <si>
    <t>Rekonstrukce soc. zařízení ve škole</t>
  </si>
  <si>
    <t>Gymnázium, Nový Bydžov, Komenského 77</t>
  </si>
  <si>
    <t>Rozděleno celkem</t>
  </si>
  <si>
    <t>Kapitola 50 - Fond rozvoje a reprodukce Královéhradeckého kraje rok 2006 - sumář - 1. návrh čerpání (2, 3, …)</t>
  </si>
  <si>
    <t>Odvětví: školství   (kap. 14)</t>
  </si>
  <si>
    <t>Kapitola 50 - Fond rozvoje a reprodukce Královéhradeckého kraje rok 2007 - sumář - počáteční stav</t>
  </si>
  <si>
    <t>SM/07/301</t>
  </si>
  <si>
    <t>Příklad tabulky předkládané při požadované úpravě rozpočtu</t>
  </si>
  <si>
    <t>VZOR!!!</t>
  </si>
  <si>
    <t>Odvětví: Sociální věci ( kap. 28 )</t>
  </si>
  <si>
    <t>SOAL Trutnov</t>
  </si>
  <si>
    <t>445/06</t>
  </si>
  <si>
    <t>xxxxxx</t>
  </si>
  <si>
    <t>502/07</t>
  </si>
  <si>
    <t>500/07</t>
  </si>
  <si>
    <t>501/07</t>
  </si>
  <si>
    <t>LDN Hradec Králové</t>
  </si>
  <si>
    <t>503/07</t>
  </si>
  <si>
    <t>504/07</t>
  </si>
  <si>
    <t>505/07</t>
  </si>
  <si>
    <t>Zdravotnická záchranná služba KHK</t>
  </si>
  <si>
    <t>449/06</t>
  </si>
  <si>
    <t>450/06</t>
  </si>
  <si>
    <t>506/07</t>
  </si>
  <si>
    <t>I. úprava</t>
  </si>
  <si>
    <t>PS schváleno</t>
  </si>
  <si>
    <t>celkem kapitálové výdaje odvětví</t>
  </si>
  <si>
    <r>
      <t xml:space="preserve">Zdroj krytí </t>
    </r>
    <r>
      <rPr>
        <b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úvěr              </t>
    </r>
  </si>
  <si>
    <t>PO investiční dotace</t>
  </si>
  <si>
    <t>kapitálové výdaje odvětví</t>
  </si>
  <si>
    <t>SM/07/302</t>
  </si>
  <si>
    <t>Kapitola 50 - Fond rozvoje a reprodukce Královéhradeckého kraje rok 2007 - sumář - 1. návrh úpravy</t>
  </si>
  <si>
    <r>
      <t>Úprava +, -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R 31.1.07,               Z 15.2.07</t>
    </r>
  </si>
  <si>
    <t>v tis. na 1 deset. místo</t>
  </si>
  <si>
    <t>Staveb. úpravy a přístavba Ch. Hradiště</t>
  </si>
  <si>
    <t>Reko střechy u. Nádražní čp. 158 - havárie</t>
  </si>
  <si>
    <r>
      <t xml:space="preserve">Počáteční stav                                        </t>
    </r>
    <r>
      <rPr>
        <sz val="8"/>
        <rFont val="Arial"/>
        <family val="2"/>
      </rPr>
      <t>/ze schváleného rozpočtu 2007/</t>
    </r>
    <r>
      <rPr>
        <b/>
        <sz val="8"/>
        <rFont val="Arial"/>
        <family val="2"/>
      </rPr>
      <t xml:space="preserve">
</t>
    </r>
  </si>
  <si>
    <t>Vyšší odborná škola a SPŠ, Jičín,              Pod Koželuhy 100</t>
  </si>
  <si>
    <t>SM/07/303</t>
  </si>
  <si>
    <r>
      <t xml:space="preserve">Změna dle Rady,Zast. č.2 - č.19                     </t>
    </r>
    <r>
      <rPr>
        <b/>
        <i/>
        <sz val="10"/>
        <rFont val="Arial"/>
        <family val="2"/>
      </rPr>
      <t>1. změna rozpočtu KHK</t>
    </r>
  </si>
  <si>
    <t>Dětský domov a školní jídelna, Nechanice, Hrádecká 267</t>
  </si>
  <si>
    <t>výměna el. sporáku</t>
  </si>
  <si>
    <t xml:space="preserve">Neinvestiční výdaje </t>
  </si>
  <si>
    <t xml:space="preserve">Havárie teplovodního potrubí </t>
  </si>
  <si>
    <t>zůstatek k rozdělení z rozpočtu 2007</t>
  </si>
  <si>
    <t>zvýšení -zapojení nedočerpaného zůstatku FRR odvětví školství z r. 2006</t>
  </si>
  <si>
    <t>příloha č. 1</t>
  </si>
  <si>
    <t>výkup nemovitosti - splátky - schváleno R 31.1.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</si>
</sst>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10"/>
      <color indexed="48"/>
      <name val="Arial"/>
      <family val="2"/>
    </font>
    <font>
      <b/>
      <i/>
      <u val="single"/>
      <sz val="12"/>
      <name val="Arial"/>
      <family val="2"/>
    </font>
    <font>
      <b/>
      <i/>
      <sz val="9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44"/>
      <name val="Arial"/>
      <family val="0"/>
    </font>
    <font>
      <sz val="11"/>
      <name val="Arial"/>
      <family val="0"/>
    </font>
    <font>
      <sz val="10"/>
      <color indexed="48"/>
      <name val="Arial"/>
      <family val="0"/>
    </font>
    <font>
      <b/>
      <sz val="12"/>
      <name val="Albertus Extra Bold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4" fontId="2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5" fillId="0" borderId="28" xfId="0" applyFont="1" applyBorder="1" applyAlignment="1">
      <alignment/>
    </xf>
    <xf numFmtId="4" fontId="5" fillId="0" borderId="29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2" fillId="2" borderId="17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2" fillId="0" borderId="5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0" fontId="3" fillId="2" borderId="6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4" fontId="2" fillId="2" borderId="11" xfId="0" applyNumberFormat="1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4" fontId="3" fillId="2" borderId="11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2" fillId="2" borderId="10" xfId="0" applyNumberFormat="1" applyFont="1" applyFill="1" applyBorder="1" applyAlignment="1">
      <alignment/>
    </xf>
    <xf numFmtId="4" fontId="2" fillId="0" borderId="35" xfId="0" applyNumberFormat="1" applyFont="1" applyBorder="1" applyAlignment="1">
      <alignment/>
    </xf>
    <xf numFmtId="4" fontId="2" fillId="2" borderId="11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36" xfId="0" applyFill="1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Border="1" applyAlignment="1">
      <alignment/>
    </xf>
    <xf numFmtId="0" fontId="0" fillId="0" borderId="38" xfId="0" applyBorder="1" applyAlignment="1">
      <alignment/>
    </xf>
    <xf numFmtId="4" fontId="1" fillId="0" borderId="27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1" xfId="0" applyNumberFormat="1" applyFont="1" applyBorder="1" applyAlignment="1">
      <alignment/>
    </xf>
    <xf numFmtId="4" fontId="2" fillId="2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0" fontId="0" fillId="0" borderId="40" xfId="0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41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0" fillId="0" borderId="43" xfId="0" applyBorder="1" applyAlignment="1">
      <alignment/>
    </xf>
    <xf numFmtId="4" fontId="0" fillId="0" borderId="33" xfId="0" applyNumberFormat="1" applyBorder="1" applyAlignment="1">
      <alignment/>
    </xf>
    <xf numFmtId="0" fontId="0" fillId="0" borderId="44" xfId="0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3" borderId="3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0" borderId="30" xfId="0" applyNumberFormat="1" applyFont="1" applyBorder="1" applyAlignment="1">
      <alignment/>
    </xf>
    <xf numFmtId="4" fontId="2" fillId="2" borderId="16" xfId="0" applyNumberFormat="1" applyFont="1" applyFill="1" applyBorder="1" applyAlignment="1">
      <alignment/>
    </xf>
    <xf numFmtId="4" fontId="2" fillId="0" borderId="34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9" xfId="0" applyFont="1" applyBorder="1" applyAlignment="1">
      <alignment/>
    </xf>
    <xf numFmtId="0" fontId="5" fillId="0" borderId="47" xfId="0" applyFont="1" applyBorder="1" applyAlignment="1">
      <alignment/>
    </xf>
    <xf numFmtId="0" fontId="1" fillId="0" borderId="28" xfId="0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distributed" wrapText="1"/>
    </xf>
    <xf numFmtId="4" fontId="2" fillId="0" borderId="3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/>
    </xf>
    <xf numFmtId="4" fontId="2" fillId="0" borderId="31" xfId="0" applyNumberFormat="1" applyFont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3" fillId="0" borderId="35" xfId="0" applyNumberFormat="1" applyFont="1" applyBorder="1" applyAlignment="1">
      <alignment horizontal="right"/>
    </xf>
    <xf numFmtId="0" fontId="11" fillId="0" borderId="3" xfId="0" applyFont="1" applyBorder="1" applyAlignment="1">
      <alignment wrapText="1"/>
    </xf>
    <xf numFmtId="4" fontId="2" fillId="0" borderId="18" xfId="0" applyNumberFormat="1" applyFont="1" applyBorder="1" applyAlignment="1">
      <alignment/>
    </xf>
    <xf numFmtId="4" fontId="2" fillId="2" borderId="18" xfId="0" applyNumberFormat="1" applyFont="1" applyFill="1" applyBorder="1" applyAlignment="1">
      <alignment/>
    </xf>
    <xf numFmtId="4" fontId="2" fillId="0" borderId="50" xfId="0" applyNumberFormat="1" applyFont="1" applyBorder="1" applyAlignment="1">
      <alignment/>
    </xf>
    <xf numFmtId="4" fontId="2" fillId="2" borderId="49" xfId="0" applyNumberFormat="1" applyFont="1" applyFill="1" applyBorder="1" applyAlignment="1">
      <alignment/>
    </xf>
    <xf numFmtId="4" fontId="2" fillId="0" borderId="43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2" xfId="0" applyNumberFormat="1" applyFont="1" applyBorder="1" applyAlignment="1">
      <alignment/>
    </xf>
    <xf numFmtId="0" fontId="11" fillId="0" borderId="17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11" fillId="0" borderId="3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3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 horizontal="center" wrapText="1"/>
    </xf>
    <xf numFmtId="0" fontId="3" fillId="2" borderId="52" xfId="0" applyFont="1" applyFill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0" borderId="5" xfId="0" applyNumberFormat="1" applyFont="1" applyBorder="1" applyAlignment="1">
      <alignment/>
    </xf>
    <xf numFmtId="4" fontId="3" fillId="2" borderId="11" xfId="0" applyNumberFormat="1" applyFont="1" applyFill="1" applyBorder="1" applyAlignment="1">
      <alignment/>
    </xf>
    <xf numFmtId="4" fontId="3" fillId="3" borderId="33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5" fillId="0" borderId="47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29" xfId="0" applyFont="1" applyBorder="1" applyAlignment="1">
      <alignment/>
    </xf>
    <xf numFmtId="0" fontId="14" fillId="0" borderId="27" xfId="0" applyFont="1" applyBorder="1" applyAlignment="1">
      <alignment/>
    </xf>
    <xf numFmtId="0" fontId="3" fillId="0" borderId="4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2" borderId="49" xfId="0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3" fillId="0" borderId="56" xfId="0" applyNumberFormat="1" applyFont="1" applyBorder="1" applyAlignment="1">
      <alignment horizontal="right"/>
    </xf>
    <xf numFmtId="4" fontId="3" fillId="2" borderId="56" xfId="0" applyNumberFormat="1" applyFont="1" applyFill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" fontId="3" fillId="2" borderId="55" xfId="0" applyNumberFormat="1" applyFont="1" applyFill="1" applyBorder="1" applyAlignment="1">
      <alignment horizontal="right"/>
    </xf>
    <xf numFmtId="4" fontId="3" fillId="0" borderId="58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 vertical="distributed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8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8" fillId="0" borderId="3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" xfId="0" applyNumberFormat="1" applyFont="1" applyBorder="1" applyAlignment="1">
      <alignment horizontal="right" wrapText="1"/>
    </xf>
    <xf numFmtId="0" fontId="18" fillId="0" borderId="17" xfId="0" applyFont="1" applyBorder="1" applyAlignment="1">
      <alignment wrapText="1"/>
    </xf>
    <xf numFmtId="4" fontId="0" fillId="0" borderId="2" xfId="0" applyNumberFormat="1" applyFont="1" applyBorder="1" applyAlignment="1">
      <alignment/>
    </xf>
    <xf numFmtId="167" fontId="5" fillId="0" borderId="29" xfId="0" applyNumberFormat="1" applyFont="1" applyBorder="1" applyAlignment="1">
      <alignment/>
    </xf>
    <xf numFmtId="167" fontId="1" fillId="0" borderId="28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167" fontId="5" fillId="0" borderId="47" xfId="0" applyNumberFormat="1" applyFon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45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16" fillId="0" borderId="46" xfId="0" applyNumberFormat="1" applyFont="1" applyBorder="1" applyAlignment="1">
      <alignment/>
    </xf>
    <xf numFmtId="167" fontId="1" fillId="0" borderId="23" xfId="0" applyNumberFormat="1" applyFont="1" applyBorder="1" applyAlignment="1">
      <alignment/>
    </xf>
    <xf numFmtId="167" fontId="5" fillId="0" borderId="28" xfId="0" applyNumberFormat="1" applyFont="1" applyBorder="1" applyAlignment="1">
      <alignment/>
    </xf>
    <xf numFmtId="167" fontId="8" fillId="0" borderId="24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" fillId="0" borderId="24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4" borderId="1" xfId="0" applyNumberFormat="1" applyFont="1" applyFill="1" applyBorder="1" applyAlignment="1">
      <alignment/>
    </xf>
    <xf numFmtId="167" fontId="0" fillId="0" borderId="33" xfId="0" applyNumberFormat="1" applyFont="1" applyBorder="1" applyAlignment="1">
      <alignment/>
    </xf>
    <xf numFmtId="167" fontId="1" fillId="4" borderId="1" xfId="0" applyNumberFormat="1" applyFont="1" applyFill="1" applyBorder="1" applyAlignment="1">
      <alignment horizontal="right"/>
    </xf>
    <xf numFmtId="167" fontId="1" fillId="0" borderId="33" xfId="0" applyNumberFormat="1" applyFont="1" applyBorder="1" applyAlignment="1">
      <alignment horizontal="right"/>
    </xf>
    <xf numFmtId="167" fontId="0" fillId="0" borderId="17" xfId="0" applyNumberFormat="1" applyFont="1" applyBorder="1" applyAlignment="1">
      <alignment/>
    </xf>
    <xf numFmtId="167" fontId="0" fillId="0" borderId="17" xfId="0" applyNumberFormat="1" applyFont="1" applyBorder="1" applyAlignment="1">
      <alignment horizontal="right"/>
    </xf>
    <xf numFmtId="167" fontId="0" fillId="4" borderId="17" xfId="0" applyNumberFormat="1" applyFont="1" applyFill="1" applyBorder="1" applyAlignment="1">
      <alignment horizontal="right"/>
    </xf>
    <xf numFmtId="167" fontId="0" fillId="0" borderId="34" xfId="0" applyNumberFormat="1" applyFont="1" applyBorder="1" applyAlignment="1">
      <alignment horizontal="right"/>
    </xf>
    <xf numFmtId="167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 horizontal="right"/>
    </xf>
    <xf numFmtId="167" fontId="1" fillId="4" borderId="2" xfId="0" applyNumberFormat="1" applyFont="1" applyFill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 horizontal="right"/>
    </xf>
    <xf numFmtId="167" fontId="1" fillId="4" borderId="3" xfId="0" applyNumberFormat="1" applyFont="1" applyFill="1" applyBorder="1" applyAlignment="1">
      <alignment horizontal="right"/>
    </xf>
    <xf numFmtId="167" fontId="1" fillId="0" borderId="35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 wrapText="1"/>
    </xf>
    <xf numFmtId="167" fontId="0" fillId="4" borderId="3" xfId="0" applyNumberFormat="1" applyFont="1" applyFill="1" applyBorder="1" applyAlignment="1">
      <alignment/>
    </xf>
    <xf numFmtId="167" fontId="0" fillId="0" borderId="35" xfId="0" applyNumberFormat="1" applyFont="1" applyBorder="1" applyAlignment="1">
      <alignment/>
    </xf>
    <xf numFmtId="167" fontId="1" fillId="4" borderId="1" xfId="0" applyNumberFormat="1" applyFont="1" applyFill="1" applyBorder="1" applyAlignment="1">
      <alignment/>
    </xf>
    <xf numFmtId="167" fontId="1" fillId="0" borderId="33" xfId="0" applyNumberFormat="1" applyFont="1" applyBorder="1" applyAlignment="1">
      <alignment/>
    </xf>
    <xf numFmtId="167" fontId="0" fillId="4" borderId="17" xfId="0" applyNumberFormat="1" applyFont="1" applyFill="1" applyBorder="1" applyAlignment="1">
      <alignment/>
    </xf>
    <xf numFmtId="167" fontId="1" fillId="0" borderId="34" xfId="0" applyNumberFormat="1" applyFont="1" applyBorder="1" applyAlignment="1">
      <alignment/>
    </xf>
    <xf numFmtId="167" fontId="0" fillId="0" borderId="34" xfId="0" applyNumberFormat="1" applyFont="1" applyBorder="1" applyAlignment="1">
      <alignment/>
    </xf>
    <xf numFmtId="167" fontId="0" fillId="4" borderId="2" xfId="0" applyNumberFormat="1" applyFont="1" applyFill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167" fontId="0" fillId="4" borderId="18" xfId="0" applyNumberFormat="1" applyFont="1" applyFill="1" applyBorder="1" applyAlignment="1">
      <alignment/>
    </xf>
    <xf numFmtId="167" fontId="0" fillId="0" borderId="43" xfId="0" applyNumberFormat="1" applyFont="1" applyBorder="1" applyAlignment="1">
      <alignment/>
    </xf>
    <xf numFmtId="167" fontId="1" fillId="0" borderId="35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167" fontId="15" fillId="0" borderId="0" xfId="0" applyNumberFormat="1" applyFont="1" applyFill="1" applyBorder="1" applyAlignment="1">
      <alignment/>
    </xf>
    <xf numFmtId="167" fontId="15" fillId="0" borderId="0" xfId="0" applyNumberFormat="1" applyFont="1" applyAlignment="1">
      <alignment/>
    </xf>
    <xf numFmtId="167" fontId="4" fillId="0" borderId="7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/>
    </xf>
    <xf numFmtId="167" fontId="15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67" fontId="15" fillId="0" borderId="56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167" fontId="4" fillId="5" borderId="13" xfId="0" applyNumberFormat="1" applyFont="1" applyFill="1" applyBorder="1" applyAlignment="1">
      <alignment/>
    </xf>
    <xf numFmtId="0" fontId="19" fillId="0" borderId="7" xfId="0" applyFont="1" applyBorder="1" applyAlignment="1">
      <alignment/>
    </xf>
    <xf numFmtId="167" fontId="19" fillId="0" borderId="7" xfId="0" applyNumberFormat="1" applyFont="1" applyBorder="1" applyAlignment="1">
      <alignment/>
    </xf>
    <xf numFmtId="167" fontId="19" fillId="4" borderId="7" xfId="0" applyNumberFormat="1" applyFont="1" applyFill="1" applyBorder="1" applyAlignment="1">
      <alignment/>
    </xf>
    <xf numFmtId="167" fontId="19" fillId="5" borderId="32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7" fillId="0" borderId="2" xfId="0" applyFont="1" applyBorder="1" applyAlignment="1">
      <alignment/>
    </xf>
    <xf numFmtId="167" fontId="1" fillId="4" borderId="2" xfId="0" applyNumberFormat="1" applyFont="1" applyFill="1" applyBorder="1" applyAlignment="1">
      <alignment/>
    </xf>
    <xf numFmtId="167" fontId="21" fillId="0" borderId="24" xfId="0" applyNumberFormat="1" applyFont="1" applyBorder="1" applyAlignment="1">
      <alignment/>
    </xf>
    <xf numFmtId="167" fontId="1" fillId="0" borderId="38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1" fillId="0" borderId="52" xfId="0" applyFont="1" applyBorder="1" applyAlignment="1">
      <alignment/>
    </xf>
    <xf numFmtId="0" fontId="18" fillId="0" borderId="52" xfId="0" applyFont="1" applyBorder="1" applyAlignment="1">
      <alignment wrapText="1"/>
    </xf>
    <xf numFmtId="4" fontId="0" fillId="0" borderId="56" xfId="0" applyNumberFormat="1" applyFont="1" applyBorder="1" applyAlignment="1">
      <alignment/>
    </xf>
    <xf numFmtId="167" fontId="0" fillId="0" borderId="56" xfId="0" applyNumberFormat="1" applyFont="1" applyBorder="1" applyAlignment="1">
      <alignment/>
    </xf>
    <xf numFmtId="167" fontId="0" fillId="4" borderId="56" xfId="0" applyNumberFormat="1" applyFont="1" applyFill="1" applyBorder="1" applyAlignment="1">
      <alignment/>
    </xf>
    <xf numFmtId="167" fontId="0" fillId="0" borderId="58" xfId="0" applyNumberFormat="1" applyFont="1" applyBorder="1" applyAlignment="1">
      <alignment/>
    </xf>
    <xf numFmtId="167" fontId="1" fillId="0" borderId="62" xfId="0" applyNumberFormat="1" applyFont="1" applyBorder="1" applyAlignment="1">
      <alignment/>
    </xf>
    <xf numFmtId="167" fontId="1" fillId="0" borderId="63" xfId="0" applyNumberFormat="1" applyFont="1" applyBorder="1" applyAlignment="1">
      <alignment/>
    </xf>
    <xf numFmtId="167" fontId="15" fillId="0" borderId="35" xfId="0" applyNumberFormat="1" applyFont="1" applyBorder="1" applyAlignment="1">
      <alignment/>
    </xf>
    <xf numFmtId="167" fontId="4" fillId="0" borderId="8" xfId="0" applyNumberFormat="1" applyFont="1" applyBorder="1" applyAlignment="1">
      <alignment horizontal="center"/>
    </xf>
    <xf numFmtId="167" fontId="15" fillId="0" borderId="3" xfId="0" applyNumberFormat="1" applyFont="1" applyBorder="1" applyAlignment="1">
      <alignment/>
    </xf>
    <xf numFmtId="167" fontId="4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M8" sqref="M8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6.7109375" style="0" customWidth="1"/>
    <col min="4" max="4" width="6.140625" style="0" customWidth="1"/>
    <col min="5" max="5" width="37.28125" style="0" customWidth="1"/>
    <col min="6" max="6" width="9.7109375" style="0" customWidth="1"/>
    <col min="7" max="7" width="13.00390625" style="0" customWidth="1"/>
    <col min="8" max="8" width="12.7109375" style="0" customWidth="1"/>
    <col min="9" max="9" width="15.421875" style="0" customWidth="1"/>
    <col min="10" max="10" width="12.8515625" style="0" customWidth="1"/>
    <col min="11" max="11" width="15.421875" style="0" customWidth="1"/>
    <col min="12" max="12" width="12.8515625" style="0" customWidth="1"/>
    <col min="13" max="13" width="15.421875" style="0" customWidth="1"/>
    <col min="20" max="22" width="7.28125" style="0" customWidth="1"/>
  </cols>
  <sheetData>
    <row r="1" spans="1:6" ht="12.75" customHeight="1">
      <c r="A1" s="29" t="s">
        <v>50</v>
      </c>
      <c r="B1" s="29"/>
      <c r="C1" s="29"/>
      <c r="D1" s="29"/>
      <c r="E1" s="29"/>
      <c r="F1" s="29"/>
    </row>
    <row r="2" spans="1:13" s="7" customFormat="1" ht="18.75" customHeight="1">
      <c r="A2" s="180" t="s">
        <v>46</v>
      </c>
      <c r="B2" s="13"/>
      <c r="C2" s="13"/>
      <c r="D2" s="13"/>
      <c r="E2" s="13"/>
      <c r="F2" s="13"/>
      <c r="G2" s="13"/>
      <c r="H2" s="13"/>
      <c r="M2" s="182" t="s">
        <v>51</v>
      </c>
    </row>
    <row r="3" spans="1:3" ht="12.75">
      <c r="A3" s="7"/>
      <c r="B3" s="7"/>
      <c r="C3" s="7"/>
    </row>
    <row r="4" ht="13.5" customHeight="1">
      <c r="A4" t="s">
        <v>52</v>
      </c>
    </row>
    <row r="5" ht="13.5" thickBot="1"/>
    <row r="6" spans="1:13" ht="13.5" thickBot="1">
      <c r="A6" s="54" t="s">
        <v>5</v>
      </c>
      <c r="B6" s="20"/>
      <c r="C6" s="20"/>
      <c r="D6" s="21"/>
      <c r="E6" s="21"/>
      <c r="F6" s="21"/>
      <c r="G6" s="55">
        <v>30</v>
      </c>
      <c r="I6" s="133" t="s">
        <v>24</v>
      </c>
      <c r="J6" s="131"/>
      <c r="K6" s="183">
        <v>30</v>
      </c>
      <c r="L6" s="5"/>
      <c r="M6" s="5"/>
    </row>
    <row r="7" spans="1:13" ht="13.5" thickBot="1">
      <c r="A7" s="51" t="s">
        <v>6</v>
      </c>
      <c r="B7" s="52"/>
      <c r="C7" s="52"/>
      <c r="D7" s="43"/>
      <c r="E7" s="43"/>
      <c r="F7" s="43"/>
      <c r="G7" s="53">
        <v>-16</v>
      </c>
      <c r="I7" s="129" t="s">
        <v>25</v>
      </c>
      <c r="J7" s="5"/>
      <c r="K7" s="184">
        <v>22</v>
      </c>
      <c r="L7" s="5"/>
      <c r="M7" s="5"/>
    </row>
    <row r="8" spans="1:13" ht="13.5" thickBot="1">
      <c r="A8" s="44" t="s">
        <v>16</v>
      </c>
      <c r="B8" s="12"/>
      <c r="C8" s="12"/>
      <c r="D8" s="30"/>
      <c r="E8" s="30"/>
      <c r="F8" s="30"/>
      <c r="G8" s="48">
        <f>SUM(G6:G7)</f>
        <v>14</v>
      </c>
      <c r="H8" s="29"/>
      <c r="I8" s="54" t="s">
        <v>26</v>
      </c>
      <c r="J8" s="131"/>
      <c r="K8" s="183">
        <f>SUM(K6:K7)</f>
        <v>52</v>
      </c>
      <c r="L8" s="5"/>
      <c r="M8" s="5"/>
    </row>
    <row r="9" spans="1:13" ht="12.75">
      <c r="A9" s="44" t="s">
        <v>22</v>
      </c>
      <c r="B9" s="12"/>
      <c r="C9" s="12"/>
      <c r="D9" s="41"/>
      <c r="E9" s="41"/>
      <c r="F9" s="41"/>
      <c r="G9" s="94">
        <v>22</v>
      </c>
      <c r="I9" s="5"/>
      <c r="J9" s="5"/>
      <c r="K9" s="5"/>
      <c r="L9" s="5"/>
      <c r="M9" s="5"/>
    </row>
    <row r="10" spans="1:13" ht="15" customHeight="1">
      <c r="A10" s="44" t="s">
        <v>16</v>
      </c>
      <c r="B10" s="12"/>
      <c r="C10" s="12"/>
      <c r="D10" s="41"/>
      <c r="E10" s="41"/>
      <c r="F10" s="41"/>
      <c r="G10" s="50">
        <f>SUM(G8:G9)</f>
        <v>36</v>
      </c>
      <c r="I10" s="5"/>
      <c r="J10" s="5"/>
      <c r="K10" s="5"/>
      <c r="L10" s="5"/>
      <c r="M10" s="5"/>
    </row>
    <row r="11" spans="1:13" ht="12.75">
      <c r="A11" s="44" t="s">
        <v>7</v>
      </c>
      <c r="B11" s="12"/>
      <c r="C11" s="12"/>
      <c r="D11" s="41"/>
      <c r="E11" s="41"/>
      <c r="F11" s="41"/>
      <c r="G11" s="49">
        <v>-9</v>
      </c>
      <c r="I11" s="5"/>
      <c r="J11" s="5"/>
      <c r="K11" s="5"/>
      <c r="L11" s="5"/>
      <c r="M11" s="5"/>
    </row>
    <row r="12" spans="1:7" ht="15" customHeight="1">
      <c r="A12" s="88" t="s">
        <v>16</v>
      </c>
      <c r="B12" s="89"/>
      <c r="C12" s="89"/>
      <c r="D12" s="43"/>
      <c r="E12" s="43"/>
      <c r="F12" s="43"/>
      <c r="G12" s="93">
        <f>SUM(G10:G11)</f>
        <v>27</v>
      </c>
    </row>
    <row r="13" spans="1:7" ht="12.75" customHeight="1">
      <c r="A13" s="90" t="s">
        <v>17</v>
      </c>
      <c r="B13" s="12"/>
      <c r="C13" s="12"/>
      <c r="D13" s="41"/>
      <c r="E13" s="41"/>
      <c r="F13" s="41"/>
      <c r="G13" s="91"/>
    </row>
    <row r="14" spans="1:7" ht="12.75" customHeight="1" thickBot="1">
      <c r="A14" s="86" t="s">
        <v>17</v>
      </c>
      <c r="B14" s="87"/>
      <c r="C14" s="87"/>
      <c r="D14" s="47"/>
      <c r="E14" s="47"/>
      <c r="F14" s="47"/>
      <c r="G14" s="92"/>
    </row>
    <row r="15" spans="1:7" ht="12" customHeight="1" thickBot="1">
      <c r="A15" s="5"/>
      <c r="B15" s="5"/>
      <c r="C15" s="5"/>
      <c r="D15" s="43"/>
      <c r="E15" s="43"/>
      <c r="F15" s="43"/>
      <c r="G15" s="43"/>
    </row>
    <row r="16" spans="1:13" ht="25.5" customHeight="1" thickBot="1">
      <c r="A16" s="5"/>
      <c r="B16" s="5"/>
      <c r="C16" s="5"/>
      <c r="D16" s="43"/>
      <c r="E16" s="43"/>
      <c r="F16" s="43"/>
      <c r="G16" s="43"/>
      <c r="H16" s="339" t="s">
        <v>27</v>
      </c>
      <c r="I16" s="340"/>
      <c r="J16" s="339" t="s">
        <v>28</v>
      </c>
      <c r="K16" s="341"/>
      <c r="L16" s="339" t="s">
        <v>29</v>
      </c>
      <c r="M16" s="341"/>
    </row>
    <row r="17" spans="1:13" ht="62.25" customHeight="1" thickBot="1">
      <c r="A17" s="56" t="s">
        <v>1</v>
      </c>
      <c r="B17" s="57" t="s">
        <v>0</v>
      </c>
      <c r="C17" s="57" t="s">
        <v>2</v>
      </c>
      <c r="D17" s="58" t="s">
        <v>3</v>
      </c>
      <c r="E17" s="58" t="s">
        <v>4</v>
      </c>
      <c r="F17" s="58" t="s">
        <v>10</v>
      </c>
      <c r="G17" s="58" t="s">
        <v>11</v>
      </c>
      <c r="H17" s="36" t="s">
        <v>12</v>
      </c>
      <c r="I17" s="59" t="s">
        <v>13</v>
      </c>
      <c r="J17" s="68" t="s">
        <v>12</v>
      </c>
      <c r="K17" s="69" t="s">
        <v>13</v>
      </c>
      <c r="L17" s="68" t="s">
        <v>12</v>
      </c>
      <c r="M17" s="69" t="s">
        <v>13</v>
      </c>
    </row>
    <row r="18" spans="1:13" ht="18.75" customHeight="1" thickBot="1">
      <c r="A18" s="15"/>
      <c r="B18" s="16"/>
      <c r="C18" s="17"/>
      <c r="D18" s="18"/>
      <c r="E18" s="18"/>
      <c r="F18" s="18"/>
      <c r="G18" s="18"/>
      <c r="H18" s="36"/>
      <c r="I18" s="19"/>
      <c r="J18" s="68"/>
      <c r="K18" s="70"/>
      <c r="L18" s="68"/>
      <c r="M18" s="70"/>
    </row>
    <row r="19" spans="1:13" ht="12.75" customHeight="1">
      <c r="A19" s="185"/>
      <c r="B19" s="186"/>
      <c r="C19" s="42"/>
      <c r="D19" s="187"/>
      <c r="E19" s="187"/>
      <c r="F19" s="187"/>
      <c r="G19" s="187"/>
      <c r="H19" s="188"/>
      <c r="I19" s="189"/>
      <c r="J19" s="190"/>
      <c r="K19" s="191"/>
      <c r="L19" s="190"/>
      <c r="M19" s="191"/>
    </row>
    <row r="20" spans="1:13" ht="12.75" customHeight="1">
      <c r="A20" s="23">
        <v>7</v>
      </c>
      <c r="B20" s="1">
        <v>3526</v>
      </c>
      <c r="C20" s="1"/>
      <c r="D20" s="1"/>
      <c r="E20" s="1" t="s">
        <v>53</v>
      </c>
      <c r="F20" s="1"/>
      <c r="G20" s="6"/>
      <c r="H20" s="37"/>
      <c r="I20" s="14"/>
      <c r="J20" s="71"/>
      <c r="K20" s="72"/>
      <c r="L20" s="71"/>
      <c r="M20" s="72"/>
    </row>
    <row r="21" spans="1:13" ht="12.75" customHeight="1">
      <c r="A21" s="23"/>
      <c r="B21" s="2"/>
      <c r="C21" s="2">
        <v>6351</v>
      </c>
      <c r="D21" s="2" t="s">
        <v>54</v>
      </c>
      <c r="E21" s="2" t="s">
        <v>55</v>
      </c>
      <c r="F21" s="2"/>
      <c r="G21" s="6">
        <v>2</v>
      </c>
      <c r="H21" s="37">
        <v>1</v>
      </c>
      <c r="I21" s="14">
        <f>SUM(G21:H21)</f>
        <v>3</v>
      </c>
      <c r="J21" s="71"/>
      <c r="K21" s="72">
        <f>SUM(I21:J21)</f>
        <v>3</v>
      </c>
      <c r="L21" s="71"/>
      <c r="M21" s="72"/>
    </row>
    <row r="22" spans="1:13" ht="12.75" customHeight="1">
      <c r="A22" s="23"/>
      <c r="B22" s="2"/>
      <c r="C22" s="2"/>
      <c r="D22" s="2" t="s">
        <v>56</v>
      </c>
      <c r="E22" s="2" t="s">
        <v>55</v>
      </c>
      <c r="F22" s="2"/>
      <c r="G22" s="6"/>
      <c r="H22" s="37"/>
      <c r="I22" s="14"/>
      <c r="J22" s="71">
        <v>4</v>
      </c>
      <c r="K22" s="72">
        <f>SUM(J22)</f>
        <v>4</v>
      </c>
      <c r="L22" s="71"/>
      <c r="M22" s="72"/>
    </row>
    <row r="23" spans="1:13" ht="12.75" customHeight="1">
      <c r="A23" s="27"/>
      <c r="B23" s="1"/>
      <c r="C23" s="1">
        <v>6351</v>
      </c>
      <c r="D23" s="1"/>
      <c r="E23" s="1" t="s">
        <v>9</v>
      </c>
      <c r="F23" s="1"/>
      <c r="G23" s="192">
        <f>SUM(G21)</f>
        <v>2</v>
      </c>
      <c r="H23" s="38">
        <f>SUM(H21)</f>
        <v>1</v>
      </c>
      <c r="I23" s="31">
        <f>SUM(I21)</f>
        <v>3</v>
      </c>
      <c r="J23" s="73">
        <f>SUM(J22)</f>
        <v>4</v>
      </c>
      <c r="K23" s="74">
        <f>SUM(K21:K22)</f>
        <v>7</v>
      </c>
      <c r="L23" s="73"/>
      <c r="M23" s="74"/>
    </row>
    <row r="24" spans="1:13" ht="12.75" customHeight="1">
      <c r="A24" s="33"/>
      <c r="B24" s="34"/>
      <c r="C24" s="35">
        <v>5331</v>
      </c>
      <c r="D24" s="35" t="s">
        <v>57</v>
      </c>
      <c r="E24" s="35" t="s">
        <v>55</v>
      </c>
      <c r="F24" s="35"/>
      <c r="G24" s="60">
        <v>0</v>
      </c>
      <c r="H24" s="63">
        <v>3</v>
      </c>
      <c r="I24" s="66">
        <f>SUM(G24:H24)</f>
        <v>3</v>
      </c>
      <c r="J24" s="75"/>
      <c r="K24" s="76">
        <f>SUM(I24:J24)</f>
        <v>3</v>
      </c>
      <c r="L24" s="75"/>
      <c r="M24" s="76"/>
    </row>
    <row r="25" spans="1:13" ht="12.75" customHeight="1">
      <c r="A25" s="33"/>
      <c r="B25" s="34"/>
      <c r="C25" s="35"/>
      <c r="D25" s="35" t="s">
        <v>58</v>
      </c>
      <c r="E25" s="35" t="s">
        <v>55</v>
      </c>
      <c r="F25" s="35"/>
      <c r="G25" s="60"/>
      <c r="H25" s="63"/>
      <c r="I25" s="66"/>
      <c r="J25" s="75">
        <v>8</v>
      </c>
      <c r="K25" s="76">
        <f>SUM(J25)</f>
        <v>8</v>
      </c>
      <c r="L25" s="75"/>
      <c r="M25" s="76"/>
    </row>
    <row r="26" spans="1:13" ht="12.75" customHeight="1" thickBot="1">
      <c r="A26" s="24"/>
      <c r="B26" s="28"/>
      <c r="C26" s="10">
        <v>5331</v>
      </c>
      <c r="D26" s="10"/>
      <c r="E26" s="10" t="s">
        <v>8</v>
      </c>
      <c r="F26" s="10"/>
      <c r="G26" s="32">
        <f>SUM(G24)</f>
        <v>0</v>
      </c>
      <c r="H26" s="39">
        <f>SUM(H24)</f>
        <v>3</v>
      </c>
      <c r="I26" s="67">
        <f>SUM(I24)</f>
        <v>3</v>
      </c>
      <c r="J26" s="77">
        <f>SUM(J25)</f>
        <v>8</v>
      </c>
      <c r="K26" s="78">
        <f>SUM(I26:J26)</f>
        <v>11</v>
      </c>
      <c r="L26" s="77"/>
      <c r="M26" s="78"/>
    </row>
    <row r="27" spans="1:13" ht="12.75" customHeight="1">
      <c r="A27" s="22"/>
      <c r="B27" s="4"/>
      <c r="C27" s="4"/>
      <c r="D27" s="4"/>
      <c r="E27" s="4"/>
      <c r="F27" s="4"/>
      <c r="G27" s="9"/>
      <c r="H27" s="40"/>
      <c r="I27" s="26"/>
      <c r="J27" s="79"/>
      <c r="K27" s="80"/>
      <c r="L27" s="79"/>
      <c r="M27" s="80"/>
    </row>
    <row r="28" spans="1:13" ht="12.75" customHeight="1">
      <c r="A28" s="23">
        <v>8</v>
      </c>
      <c r="B28" s="1">
        <v>3523</v>
      </c>
      <c r="C28" s="1"/>
      <c r="D28" s="1"/>
      <c r="E28" s="1" t="s">
        <v>59</v>
      </c>
      <c r="F28" s="1"/>
      <c r="G28" s="6"/>
      <c r="H28" s="37"/>
      <c r="I28" s="14"/>
      <c r="J28" s="71"/>
      <c r="K28" s="72"/>
      <c r="L28" s="71"/>
      <c r="M28" s="72"/>
    </row>
    <row r="29" spans="1:13" ht="12.75" customHeight="1">
      <c r="A29" s="23"/>
      <c r="B29" s="1"/>
      <c r="C29" s="193">
        <v>5331</v>
      </c>
      <c r="D29" s="193" t="s">
        <v>60</v>
      </c>
      <c r="E29" s="193" t="s">
        <v>55</v>
      </c>
      <c r="F29" s="193"/>
      <c r="G29" s="61">
        <v>5</v>
      </c>
      <c r="H29" s="62">
        <v>-4</v>
      </c>
      <c r="I29" s="65">
        <f>SUM(G29:H29)</f>
        <v>1</v>
      </c>
      <c r="J29" s="81">
        <v>3</v>
      </c>
      <c r="K29" s="82">
        <f>SUM(I29:J29)</f>
        <v>4</v>
      </c>
      <c r="L29" s="81"/>
      <c r="M29" s="82"/>
    </row>
    <row r="30" spans="1:13" ht="12.75" customHeight="1">
      <c r="A30" s="23"/>
      <c r="B30" s="1"/>
      <c r="C30" s="1">
        <v>5331</v>
      </c>
      <c r="D30" s="193"/>
      <c r="E30" s="1" t="s">
        <v>8</v>
      </c>
      <c r="F30" s="1"/>
      <c r="G30" s="192">
        <f>SUM(G29)</f>
        <v>5</v>
      </c>
      <c r="H30" s="38">
        <f>SUM(H29)</f>
        <v>-4</v>
      </c>
      <c r="I30" s="31">
        <f>SUM(I29)</f>
        <v>1</v>
      </c>
      <c r="J30" s="73">
        <f>SUM(J29)</f>
        <v>3</v>
      </c>
      <c r="K30" s="74">
        <f>SUM(K29)</f>
        <v>4</v>
      </c>
      <c r="L30" s="73"/>
      <c r="M30" s="74"/>
    </row>
    <row r="31" spans="1:13" ht="12.75" customHeight="1">
      <c r="A31" s="23"/>
      <c r="B31" s="2"/>
      <c r="C31" s="2">
        <v>6351</v>
      </c>
      <c r="D31" s="2" t="s">
        <v>61</v>
      </c>
      <c r="E31" s="2" t="s">
        <v>55</v>
      </c>
      <c r="F31" s="2"/>
      <c r="G31" s="6">
        <v>3</v>
      </c>
      <c r="H31" s="37">
        <v>-1</v>
      </c>
      <c r="I31" s="14">
        <f>SUM(G31:H31)</f>
        <v>2</v>
      </c>
      <c r="J31" s="71">
        <v>-2</v>
      </c>
      <c r="K31" s="72">
        <f>SUM(I31:J31)</f>
        <v>0</v>
      </c>
      <c r="L31" s="71"/>
      <c r="M31" s="72"/>
    </row>
    <row r="32" spans="1:13" ht="12.75" customHeight="1">
      <c r="A32" s="194"/>
      <c r="B32" s="2"/>
      <c r="C32" s="2">
        <v>6351</v>
      </c>
      <c r="D32" s="2" t="s">
        <v>62</v>
      </c>
      <c r="E32" s="2" t="s">
        <v>55</v>
      </c>
      <c r="F32" s="2"/>
      <c r="G32" s="6">
        <v>3</v>
      </c>
      <c r="H32" s="37">
        <v>2</v>
      </c>
      <c r="I32" s="14">
        <f>SUM(G32:H32)</f>
        <v>5</v>
      </c>
      <c r="J32" s="71">
        <v>2</v>
      </c>
      <c r="K32" s="72">
        <f>SUM(I32:J32)</f>
        <v>7</v>
      </c>
      <c r="L32" s="71"/>
      <c r="M32" s="72"/>
    </row>
    <row r="33" spans="1:13" ht="12.75" customHeight="1" thickBot="1">
      <c r="A33" s="195"/>
      <c r="B33" s="10"/>
      <c r="C33" s="10">
        <v>6351</v>
      </c>
      <c r="D33" s="10"/>
      <c r="E33" s="10" t="s">
        <v>9</v>
      </c>
      <c r="F33" s="10"/>
      <c r="G33" s="32">
        <f>SUM(G31:G32)</f>
        <v>6</v>
      </c>
      <c r="H33" s="39">
        <f>SUM(H31:H32)</f>
        <v>1</v>
      </c>
      <c r="I33" s="67">
        <f>SUM(I31:I32)</f>
        <v>7</v>
      </c>
      <c r="J33" s="77">
        <f>SUM(J31:J32)</f>
        <v>0</v>
      </c>
      <c r="K33" s="78">
        <f>SUM(K31:K32)</f>
        <v>7</v>
      </c>
      <c r="L33" s="77"/>
      <c r="M33" s="78"/>
    </row>
    <row r="34" spans="1:13" ht="12.75" customHeight="1">
      <c r="A34" s="196"/>
      <c r="B34" s="197"/>
      <c r="C34" s="197"/>
      <c r="D34" s="197"/>
      <c r="E34" s="197"/>
      <c r="F34" s="197"/>
      <c r="G34" s="198"/>
      <c r="H34" s="199"/>
      <c r="I34" s="200"/>
      <c r="J34" s="201"/>
      <c r="K34" s="202"/>
      <c r="L34" s="201"/>
      <c r="M34" s="202"/>
    </row>
    <row r="35" spans="1:13" ht="12.75" customHeight="1">
      <c r="A35" s="22">
        <v>11</v>
      </c>
      <c r="B35" s="8">
        <v>3533</v>
      </c>
      <c r="C35" s="8"/>
      <c r="D35" s="8"/>
      <c r="E35" s="8" t="s">
        <v>63</v>
      </c>
      <c r="F35" s="8"/>
      <c r="G35" s="11"/>
      <c r="H35" s="40"/>
      <c r="I35" s="26"/>
      <c r="J35" s="79"/>
      <c r="K35" s="80"/>
      <c r="L35" s="79"/>
      <c r="M35" s="80"/>
    </row>
    <row r="36" spans="1:13" ht="12.75" customHeight="1">
      <c r="A36" s="23"/>
      <c r="B36" s="2"/>
      <c r="C36" s="2">
        <v>6351</v>
      </c>
      <c r="D36" s="2" t="s">
        <v>64</v>
      </c>
      <c r="E36" s="2" t="s">
        <v>55</v>
      </c>
      <c r="F36" s="2"/>
      <c r="G36" s="6">
        <v>3</v>
      </c>
      <c r="H36" s="37">
        <v>8</v>
      </c>
      <c r="I36" s="14">
        <f>SUM(G36:H36)</f>
        <v>11</v>
      </c>
      <c r="J36" s="71"/>
      <c r="K36" s="72">
        <f>SUM(I36:J36)</f>
        <v>11</v>
      </c>
      <c r="L36" s="71"/>
      <c r="M36" s="72"/>
    </row>
    <row r="37" spans="1:13" ht="12.75" customHeight="1">
      <c r="A37" s="33"/>
      <c r="B37" s="123"/>
      <c r="C37" s="123"/>
      <c r="D37" s="123" t="s">
        <v>65</v>
      </c>
      <c r="E37" s="123" t="s">
        <v>55</v>
      </c>
      <c r="F37" s="123"/>
      <c r="G37" s="124"/>
      <c r="H37" s="125"/>
      <c r="I37" s="126"/>
      <c r="J37" s="127">
        <v>1</v>
      </c>
      <c r="K37" s="128">
        <f>SUM(J37)</f>
        <v>1</v>
      </c>
      <c r="L37" s="127"/>
      <c r="M37" s="128"/>
    </row>
    <row r="38" spans="1:13" ht="12.75" customHeight="1">
      <c r="A38" s="33"/>
      <c r="B38" s="123"/>
      <c r="C38" s="123"/>
      <c r="D38" s="123" t="s">
        <v>66</v>
      </c>
      <c r="E38" s="123" t="s">
        <v>55</v>
      </c>
      <c r="F38" s="123"/>
      <c r="G38" s="124"/>
      <c r="H38" s="125"/>
      <c r="I38" s="126"/>
      <c r="J38" s="127">
        <v>3</v>
      </c>
      <c r="K38" s="128">
        <f>SUM(J38)</f>
        <v>3</v>
      </c>
      <c r="L38" s="127"/>
      <c r="M38" s="128"/>
    </row>
    <row r="39" spans="1:13" ht="12.75" customHeight="1" thickBot="1">
      <c r="A39" s="195"/>
      <c r="B39" s="10"/>
      <c r="C39" s="10">
        <v>6351</v>
      </c>
      <c r="D39" s="10"/>
      <c r="E39" s="10" t="s">
        <v>9</v>
      </c>
      <c r="F39" s="10"/>
      <c r="G39" s="32">
        <f>SUM(G36)</f>
        <v>3</v>
      </c>
      <c r="H39" s="39">
        <f>SUM(H36)</f>
        <v>8</v>
      </c>
      <c r="I39" s="67">
        <f>SUM(I36)</f>
        <v>11</v>
      </c>
      <c r="J39" s="77">
        <f>SUM(J37:J38)</f>
        <v>4</v>
      </c>
      <c r="K39" s="78">
        <f>SUM(I39:J39)</f>
        <v>15</v>
      </c>
      <c r="L39" s="77"/>
      <c r="M39" s="78"/>
    </row>
    <row r="40" spans="1:13" ht="12.75">
      <c r="A40" s="22"/>
      <c r="B40" s="4"/>
      <c r="C40" s="4"/>
      <c r="D40" s="4"/>
      <c r="E40" s="4"/>
      <c r="F40" s="4"/>
      <c r="G40" s="9"/>
      <c r="H40" s="40"/>
      <c r="I40" s="26"/>
      <c r="J40" s="79"/>
      <c r="K40" s="80"/>
      <c r="L40" s="79"/>
      <c r="M40" s="80"/>
    </row>
    <row r="41" spans="1:13" ht="12.75">
      <c r="A41" s="23"/>
      <c r="B41" s="1"/>
      <c r="C41" s="1"/>
      <c r="D41" s="1"/>
      <c r="E41" s="174" t="s">
        <v>45</v>
      </c>
      <c r="F41" s="1"/>
      <c r="G41" s="64">
        <f>G23+G26+G29+G33+G39</f>
        <v>16</v>
      </c>
      <c r="H41" s="175">
        <f>H23+H26+H30+H33+H39</f>
        <v>9</v>
      </c>
      <c r="I41" s="176">
        <f>I23+I26+I30+I33+I39</f>
        <v>25</v>
      </c>
      <c r="J41" s="177">
        <f>J23+J26+J30+J33+J39</f>
        <v>19</v>
      </c>
      <c r="K41" s="178">
        <f>I41+J41</f>
        <v>44</v>
      </c>
      <c r="L41" s="177"/>
      <c r="M41" s="179"/>
    </row>
    <row r="42" spans="1:13" ht="13.5" thickBot="1">
      <c r="A42" s="24"/>
      <c r="B42" s="83"/>
      <c r="C42" s="83"/>
      <c r="D42" s="83"/>
      <c r="E42" s="83"/>
      <c r="F42" s="83"/>
      <c r="G42" s="84"/>
      <c r="H42" s="95"/>
      <c r="I42" s="96"/>
      <c r="J42" s="97"/>
      <c r="K42" s="134"/>
      <c r="L42" s="97"/>
      <c r="M42" s="134"/>
    </row>
    <row r="43" spans="1:19" ht="12.75">
      <c r="A43" s="98"/>
      <c r="B43" s="99"/>
      <c r="C43" s="99"/>
      <c r="D43" s="99"/>
      <c r="E43" s="99"/>
      <c r="F43" s="99"/>
      <c r="G43" s="100"/>
      <c r="H43" s="121"/>
      <c r="I43" s="121"/>
      <c r="J43" s="121"/>
      <c r="K43" s="100"/>
      <c r="L43" s="98"/>
      <c r="M43" s="5"/>
      <c r="N43" s="5"/>
      <c r="O43" s="5"/>
      <c r="P43" s="5"/>
      <c r="Q43" s="5"/>
      <c r="R43" s="5"/>
      <c r="S43" s="5"/>
    </row>
    <row r="44" ht="12.75" customHeight="1"/>
    <row r="45" spans="1:2" ht="18" customHeight="1" thickBot="1">
      <c r="A45" s="85" t="s">
        <v>15</v>
      </c>
      <c r="B45" s="85"/>
    </row>
    <row r="46" spans="1:11" ht="16.5" customHeight="1" thickBot="1">
      <c r="A46" s="111" t="s">
        <v>14</v>
      </c>
      <c r="B46" s="112"/>
      <c r="C46" s="113"/>
      <c r="D46" s="20"/>
      <c r="E46" s="20"/>
      <c r="F46" s="114"/>
      <c r="G46" s="115" t="s">
        <v>18</v>
      </c>
      <c r="H46" s="115" t="s">
        <v>19</v>
      </c>
      <c r="I46" s="115" t="s">
        <v>20</v>
      </c>
      <c r="J46" s="115" t="s">
        <v>19</v>
      </c>
      <c r="K46" s="116" t="s">
        <v>20</v>
      </c>
    </row>
    <row r="47" spans="1:11" ht="12.75">
      <c r="A47" s="117"/>
      <c r="B47" s="103"/>
      <c r="C47" s="103"/>
      <c r="D47" s="5"/>
      <c r="E47" s="5"/>
      <c r="F47" s="102"/>
      <c r="G47" s="101"/>
      <c r="H47" s="101"/>
      <c r="I47" s="101"/>
      <c r="J47" s="101"/>
      <c r="K47" s="118"/>
    </row>
    <row r="48" spans="1:11" ht="12.75">
      <c r="A48" s="44"/>
      <c r="B48" s="12"/>
      <c r="C48" s="12">
        <v>6351</v>
      </c>
      <c r="D48" s="12"/>
      <c r="E48" s="106"/>
      <c r="F48" s="104"/>
      <c r="G48" s="107">
        <f>G23+G33+G39</f>
        <v>11</v>
      </c>
      <c r="H48" s="105">
        <f>H23+H33+H39</f>
        <v>10</v>
      </c>
      <c r="I48" s="107">
        <f>I23+I33+I39</f>
        <v>21</v>
      </c>
      <c r="J48" s="105">
        <f>J23+J33+J39</f>
        <v>8</v>
      </c>
      <c r="K48" s="119">
        <f>K23+K33+K39</f>
        <v>29</v>
      </c>
    </row>
    <row r="49" spans="1:11" ht="12.75">
      <c r="A49" s="44"/>
      <c r="B49" s="12"/>
      <c r="C49" s="12">
        <v>5331</v>
      </c>
      <c r="D49" s="12"/>
      <c r="E49" s="106"/>
      <c r="F49" s="104"/>
      <c r="G49" s="107">
        <f>G26+G30</f>
        <v>5</v>
      </c>
      <c r="H49" s="105">
        <f>H26+H30</f>
        <v>-1</v>
      </c>
      <c r="I49" s="107">
        <f>I26+I30</f>
        <v>4</v>
      </c>
      <c r="J49" s="105">
        <f>J26+J30</f>
        <v>11</v>
      </c>
      <c r="K49" s="119">
        <f>K26+K30</f>
        <v>15</v>
      </c>
    </row>
    <row r="50" spans="1:11" ht="12.75">
      <c r="A50" s="44"/>
      <c r="B50" s="12"/>
      <c r="C50" s="12"/>
      <c r="D50" s="12"/>
      <c r="E50" s="108"/>
      <c r="F50" s="104"/>
      <c r="G50" s="109">
        <f>SUM(G48:G49)</f>
        <v>16</v>
      </c>
      <c r="H50" s="105">
        <f>SUM(H48:H49)</f>
        <v>9</v>
      </c>
      <c r="I50" s="110">
        <f>SUM(I48:I49)</f>
        <v>25</v>
      </c>
      <c r="J50" s="105">
        <f>SUM(J48:J49)</f>
        <v>19</v>
      </c>
      <c r="K50" s="122">
        <f>SUM(K48:K49)</f>
        <v>44</v>
      </c>
    </row>
    <row r="51" spans="1:11" ht="13.5" thickBot="1">
      <c r="A51" s="45"/>
      <c r="B51" s="46"/>
      <c r="C51" s="46"/>
      <c r="D51" s="46"/>
      <c r="E51" s="46"/>
      <c r="F51" s="120"/>
      <c r="G51" s="3"/>
      <c r="H51" s="3"/>
      <c r="I51" s="3"/>
      <c r="J51" s="3"/>
      <c r="K51" s="25"/>
    </row>
    <row r="54" ht="12.75">
      <c r="A54" t="s">
        <v>23</v>
      </c>
    </row>
    <row r="55" ht="12.75">
      <c r="A55" t="s">
        <v>21</v>
      </c>
    </row>
  </sheetData>
  <mergeCells count="3">
    <mergeCell ref="H16:I16"/>
    <mergeCell ref="J16:K16"/>
    <mergeCell ref="L16:M1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46">
      <selection activeCell="E77" sqref="E77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6.7109375" style="0" customWidth="1"/>
    <col min="4" max="4" width="8.7109375" style="0" customWidth="1"/>
    <col min="5" max="5" width="37.28125" style="0" customWidth="1"/>
    <col min="6" max="6" width="11.28125" style="0" customWidth="1"/>
    <col min="7" max="7" width="13.00390625" style="0" customWidth="1"/>
    <col min="8" max="8" width="12.7109375" style="0" customWidth="1"/>
    <col min="9" max="9" width="15.421875" style="0" customWidth="1"/>
    <col min="10" max="10" width="12.8515625" style="0" customWidth="1"/>
    <col min="11" max="11" width="15.421875" style="0" customWidth="1"/>
    <col min="12" max="12" width="12.8515625" style="0" customWidth="1"/>
    <col min="13" max="13" width="15.421875" style="0" customWidth="1"/>
    <col min="20" max="22" width="7.28125" style="0" customWidth="1"/>
  </cols>
  <sheetData>
    <row r="1" spans="1:6" ht="11.25" customHeight="1">
      <c r="A1" s="29"/>
      <c r="B1" s="29"/>
      <c r="C1" s="29"/>
      <c r="D1" s="29"/>
      <c r="E1" s="29"/>
      <c r="F1" s="29"/>
    </row>
    <row r="2" spans="1:8" s="7" customFormat="1" ht="20.25" customHeight="1">
      <c r="A2" s="180" t="s">
        <v>48</v>
      </c>
      <c r="B2" s="13"/>
      <c r="C2" s="13"/>
      <c r="D2" s="13"/>
      <c r="E2" s="13"/>
      <c r="F2" s="13"/>
      <c r="G2" s="13"/>
      <c r="H2" s="13"/>
    </row>
    <row r="3" spans="1:3" ht="12.75">
      <c r="A3" s="7"/>
      <c r="B3" s="7"/>
      <c r="C3" s="7"/>
    </row>
    <row r="4" ht="13.5" customHeight="1">
      <c r="A4" t="s">
        <v>47</v>
      </c>
    </row>
    <row r="5" ht="13.5" thickBot="1"/>
    <row r="6" spans="1:13" ht="13.5" thickBot="1">
      <c r="A6" s="54" t="s">
        <v>5</v>
      </c>
      <c r="B6" s="20"/>
      <c r="C6" s="20"/>
      <c r="D6" s="21"/>
      <c r="E6" s="21"/>
      <c r="F6" s="21"/>
      <c r="G6" s="55">
        <v>48000</v>
      </c>
      <c r="I6" s="133" t="s">
        <v>24</v>
      </c>
      <c r="J6" s="131"/>
      <c r="K6" s="181">
        <v>48000</v>
      </c>
      <c r="L6" s="5"/>
      <c r="M6" s="5"/>
    </row>
    <row r="7" spans="1:13" ht="13.5" thickBot="1">
      <c r="A7" s="51" t="s">
        <v>6</v>
      </c>
      <c r="B7" s="52"/>
      <c r="C7" s="52"/>
      <c r="D7" s="43"/>
      <c r="E7" s="43"/>
      <c r="F7" s="43"/>
      <c r="G7" s="53">
        <v>48000</v>
      </c>
      <c r="I7" s="129" t="s">
        <v>25</v>
      </c>
      <c r="J7" s="5"/>
      <c r="K7" s="130"/>
      <c r="L7" s="5"/>
      <c r="M7" s="5"/>
    </row>
    <row r="8" spans="1:13" ht="13.5" thickBot="1">
      <c r="A8" s="44" t="s">
        <v>16</v>
      </c>
      <c r="B8" s="12"/>
      <c r="C8" s="12"/>
      <c r="D8" s="30"/>
      <c r="E8" s="30"/>
      <c r="F8" s="30"/>
      <c r="G8" s="48">
        <v>0</v>
      </c>
      <c r="H8" s="29"/>
      <c r="I8" s="54" t="s">
        <v>26</v>
      </c>
      <c r="J8" s="131"/>
      <c r="K8" s="132"/>
      <c r="L8" s="5"/>
      <c r="M8" s="5"/>
    </row>
    <row r="9" spans="1:13" ht="12.75">
      <c r="A9" s="44" t="s">
        <v>22</v>
      </c>
      <c r="B9" s="12"/>
      <c r="C9" s="12"/>
      <c r="D9" s="41"/>
      <c r="E9" s="41"/>
      <c r="F9" s="41"/>
      <c r="G9" s="94"/>
      <c r="I9" s="5"/>
      <c r="J9" s="5"/>
      <c r="K9" s="5"/>
      <c r="L9" s="5"/>
      <c r="M9" s="5"/>
    </row>
    <row r="10" spans="1:13" ht="15" customHeight="1">
      <c r="A10" s="44" t="s">
        <v>16</v>
      </c>
      <c r="B10" s="12"/>
      <c r="C10" s="12"/>
      <c r="D10" s="41"/>
      <c r="E10" s="41"/>
      <c r="F10" s="41"/>
      <c r="G10" s="50"/>
      <c r="I10" s="5"/>
      <c r="J10" s="5"/>
      <c r="K10" s="5"/>
      <c r="L10" s="5"/>
      <c r="M10" s="5"/>
    </row>
    <row r="11" spans="1:13" ht="12.75">
      <c r="A11" s="44" t="s">
        <v>7</v>
      </c>
      <c r="B11" s="12"/>
      <c r="C11" s="12"/>
      <c r="D11" s="41"/>
      <c r="E11" s="41"/>
      <c r="F11" s="41"/>
      <c r="G11" s="49"/>
      <c r="I11" s="5"/>
      <c r="J11" s="5"/>
      <c r="K11" s="5"/>
      <c r="L11" s="5"/>
      <c r="M11" s="5"/>
    </row>
    <row r="12" spans="1:7" ht="15" customHeight="1">
      <c r="A12" s="88" t="s">
        <v>16</v>
      </c>
      <c r="B12" s="89"/>
      <c r="C12" s="89"/>
      <c r="D12" s="43"/>
      <c r="E12" s="43"/>
      <c r="F12" s="43"/>
      <c r="G12" s="93"/>
    </row>
    <row r="13" spans="1:7" ht="12.75" customHeight="1">
      <c r="A13" s="90" t="s">
        <v>17</v>
      </c>
      <c r="B13" s="12"/>
      <c r="C13" s="12"/>
      <c r="D13" s="41"/>
      <c r="E13" s="41"/>
      <c r="F13" s="41"/>
      <c r="G13" s="91"/>
    </row>
    <row r="14" spans="1:7" ht="12.75" customHeight="1" thickBot="1">
      <c r="A14" s="86" t="s">
        <v>17</v>
      </c>
      <c r="B14" s="87"/>
      <c r="C14" s="87"/>
      <c r="D14" s="47"/>
      <c r="E14" s="47"/>
      <c r="F14" s="47"/>
      <c r="G14" s="92"/>
    </row>
    <row r="15" spans="1:7" ht="12" customHeight="1" thickBot="1">
      <c r="A15" s="5"/>
      <c r="B15" s="5"/>
      <c r="C15" s="5"/>
      <c r="D15" s="43"/>
      <c r="E15" s="43"/>
      <c r="F15" s="43"/>
      <c r="G15" s="43"/>
    </row>
    <row r="16" spans="1:13" ht="28.5" customHeight="1" thickBot="1">
      <c r="A16" s="5"/>
      <c r="B16" s="5"/>
      <c r="C16" s="5"/>
      <c r="D16" s="43"/>
      <c r="E16" s="43"/>
      <c r="F16" s="43"/>
      <c r="G16" s="43"/>
      <c r="H16" s="339" t="s">
        <v>27</v>
      </c>
      <c r="I16" s="340"/>
      <c r="J16" s="339" t="s">
        <v>28</v>
      </c>
      <c r="K16" s="341"/>
      <c r="L16" s="339" t="s">
        <v>29</v>
      </c>
      <c r="M16" s="341"/>
    </row>
    <row r="17" spans="1:13" ht="61.5" customHeight="1" thickBot="1">
      <c r="A17" s="56" t="s">
        <v>1</v>
      </c>
      <c r="B17" s="57" t="s">
        <v>0</v>
      </c>
      <c r="C17" s="57" t="s">
        <v>2</v>
      </c>
      <c r="D17" s="58" t="s">
        <v>3</v>
      </c>
      <c r="E17" s="58" t="s">
        <v>4</v>
      </c>
      <c r="F17" s="58" t="s">
        <v>10</v>
      </c>
      <c r="G17" s="58" t="s">
        <v>11</v>
      </c>
      <c r="H17" s="36" t="s">
        <v>12</v>
      </c>
      <c r="I17" s="59" t="s">
        <v>13</v>
      </c>
      <c r="J17" s="68" t="s">
        <v>12</v>
      </c>
      <c r="K17" s="69" t="s">
        <v>13</v>
      </c>
      <c r="L17" s="68" t="s">
        <v>12</v>
      </c>
      <c r="M17" s="69" t="s">
        <v>13</v>
      </c>
    </row>
    <row r="18" spans="1:13" ht="12.75" customHeight="1" thickBot="1">
      <c r="A18" s="15"/>
      <c r="B18" s="16"/>
      <c r="C18" s="17"/>
      <c r="D18" s="18"/>
      <c r="E18" s="18"/>
      <c r="F18" s="18"/>
      <c r="G18" s="18"/>
      <c r="H18" s="36"/>
      <c r="I18" s="19"/>
      <c r="J18" s="68"/>
      <c r="K18" s="70"/>
      <c r="L18" s="68"/>
      <c r="M18" s="70"/>
    </row>
    <row r="19" spans="1:13" ht="12.75" customHeight="1">
      <c r="A19" s="166"/>
      <c r="B19" s="167"/>
      <c r="C19" s="168"/>
      <c r="D19" s="169"/>
      <c r="E19" s="169"/>
      <c r="F19" s="169"/>
      <c r="G19" s="169"/>
      <c r="H19" s="170"/>
      <c r="I19" s="171"/>
      <c r="J19" s="172"/>
      <c r="K19" s="173"/>
      <c r="L19" s="172"/>
      <c r="M19" s="173"/>
    </row>
    <row r="20" spans="1:13" ht="24.75" customHeight="1">
      <c r="A20" s="23">
        <v>47</v>
      </c>
      <c r="B20" s="1">
        <v>3116</v>
      </c>
      <c r="C20" s="1"/>
      <c r="D20" s="1"/>
      <c r="E20" s="162" t="s">
        <v>30</v>
      </c>
      <c r="F20" s="1"/>
      <c r="G20" s="6"/>
      <c r="H20" s="37"/>
      <c r="I20" s="14"/>
      <c r="J20" s="71"/>
      <c r="K20" s="72"/>
      <c r="L20" s="71"/>
      <c r="M20" s="72"/>
    </row>
    <row r="21" spans="1:13" ht="27" customHeight="1">
      <c r="A21" s="23"/>
      <c r="B21" s="2"/>
      <c r="C21" s="2">
        <v>6351</v>
      </c>
      <c r="D21" s="2"/>
      <c r="E21" s="157" t="s">
        <v>31</v>
      </c>
      <c r="F21" s="139"/>
      <c r="G21" s="6">
        <v>2000</v>
      </c>
      <c r="H21" s="37"/>
      <c r="I21" s="14"/>
      <c r="J21" s="71"/>
      <c r="K21" s="72"/>
      <c r="L21" s="71"/>
      <c r="M21" s="72"/>
    </row>
    <row r="22" spans="1:13" ht="12.75" customHeight="1">
      <c r="A22" s="23"/>
      <c r="B22" s="2"/>
      <c r="C22" s="2"/>
      <c r="D22" s="2"/>
      <c r="E22" s="2"/>
      <c r="F22" s="2"/>
      <c r="G22" s="6"/>
      <c r="H22" s="37"/>
      <c r="I22" s="14"/>
      <c r="J22" s="71"/>
      <c r="K22" s="72"/>
      <c r="L22" s="71"/>
      <c r="M22" s="72"/>
    </row>
    <row r="23" spans="1:13" ht="12.75" customHeight="1">
      <c r="A23" s="27"/>
      <c r="B23" s="1"/>
      <c r="C23" s="1">
        <v>6351</v>
      </c>
      <c r="D23" s="1"/>
      <c r="E23" s="1" t="s">
        <v>9</v>
      </c>
      <c r="F23" s="1"/>
      <c r="G23" s="64">
        <v>2000</v>
      </c>
      <c r="H23" s="38"/>
      <c r="I23" s="31"/>
      <c r="J23" s="73"/>
      <c r="K23" s="74"/>
      <c r="L23" s="73"/>
      <c r="M23" s="74"/>
    </row>
    <row r="24" spans="1:13" ht="12.75" customHeight="1">
      <c r="A24" s="33"/>
      <c r="B24" s="34"/>
      <c r="C24" s="35">
        <v>5331</v>
      </c>
      <c r="D24" s="2"/>
      <c r="E24" s="35"/>
      <c r="F24" s="35"/>
      <c r="G24" s="60">
        <v>0</v>
      </c>
      <c r="H24" s="63"/>
      <c r="I24" s="66"/>
      <c r="J24" s="75"/>
      <c r="K24" s="76"/>
      <c r="L24" s="75"/>
      <c r="M24" s="76"/>
    </row>
    <row r="25" spans="1:13" ht="12.75" customHeight="1">
      <c r="A25" s="33"/>
      <c r="B25" s="34"/>
      <c r="C25" s="35"/>
      <c r="D25" s="35"/>
      <c r="E25" s="35"/>
      <c r="F25" s="35"/>
      <c r="G25" s="60"/>
      <c r="H25" s="63"/>
      <c r="I25" s="66"/>
      <c r="J25" s="75"/>
      <c r="K25" s="76"/>
      <c r="L25" s="75"/>
      <c r="M25" s="76"/>
    </row>
    <row r="26" spans="1:13" ht="12.75" customHeight="1" thickBot="1">
      <c r="A26" s="24"/>
      <c r="B26" s="28"/>
      <c r="C26" s="10">
        <v>5331</v>
      </c>
      <c r="D26" s="10"/>
      <c r="E26" s="10" t="s">
        <v>8</v>
      </c>
      <c r="F26" s="10"/>
      <c r="G26" s="32">
        <v>0</v>
      </c>
      <c r="H26" s="39"/>
      <c r="I26" s="67"/>
      <c r="J26" s="77"/>
      <c r="K26" s="78"/>
      <c r="L26" s="77"/>
      <c r="M26" s="78"/>
    </row>
    <row r="27" spans="1:13" ht="12.75" customHeight="1">
      <c r="A27" s="22"/>
      <c r="B27" s="4"/>
      <c r="C27" s="8"/>
      <c r="D27" s="8"/>
      <c r="E27" s="8"/>
      <c r="F27" s="8"/>
      <c r="G27" s="146"/>
      <c r="H27" s="147"/>
      <c r="I27" s="148"/>
      <c r="J27" s="149"/>
      <c r="K27" s="150"/>
      <c r="L27" s="149"/>
      <c r="M27" s="150"/>
    </row>
    <row r="28" spans="1:13" ht="24" customHeight="1">
      <c r="A28" s="22">
        <v>22</v>
      </c>
      <c r="B28" s="8">
        <v>4322</v>
      </c>
      <c r="C28" s="8"/>
      <c r="D28" s="8"/>
      <c r="E28" s="162" t="s">
        <v>32</v>
      </c>
      <c r="F28" s="4"/>
      <c r="G28" s="140"/>
      <c r="H28" s="40"/>
      <c r="I28" s="26"/>
      <c r="J28" s="79"/>
      <c r="K28" s="80"/>
      <c r="L28" s="79"/>
      <c r="M28" s="80"/>
    </row>
    <row r="29" spans="1:13" ht="12.75" customHeight="1">
      <c r="A29" s="23"/>
      <c r="B29" s="2"/>
      <c r="C29" s="2">
        <v>6351</v>
      </c>
      <c r="D29" s="2"/>
      <c r="E29" s="2" t="s">
        <v>33</v>
      </c>
      <c r="F29" s="64"/>
      <c r="G29" s="6">
        <v>500</v>
      </c>
      <c r="H29" s="37"/>
      <c r="I29" s="14"/>
      <c r="J29" s="71"/>
      <c r="K29" s="72"/>
      <c r="L29" s="71"/>
      <c r="M29" s="72"/>
    </row>
    <row r="30" spans="1:13" ht="12.75" customHeight="1">
      <c r="A30" s="23"/>
      <c r="B30" s="2"/>
      <c r="C30" s="2"/>
      <c r="D30" s="2"/>
      <c r="E30" s="2"/>
      <c r="F30" s="163"/>
      <c r="G30" s="61"/>
      <c r="H30" s="62"/>
      <c r="I30" s="65"/>
      <c r="J30" s="81"/>
      <c r="K30" s="82"/>
      <c r="L30" s="81"/>
      <c r="M30" s="82"/>
    </row>
    <row r="31" spans="1:13" ht="12.75" customHeight="1">
      <c r="A31" s="27"/>
      <c r="B31" s="1"/>
      <c r="C31" s="1">
        <v>6351</v>
      </c>
      <c r="D31" s="1"/>
      <c r="E31" s="1" t="s">
        <v>9</v>
      </c>
      <c r="F31" s="64"/>
      <c r="G31" s="64">
        <v>500</v>
      </c>
      <c r="H31" s="38"/>
      <c r="I31" s="31"/>
      <c r="J31" s="73"/>
      <c r="K31" s="74"/>
      <c r="L31" s="73"/>
      <c r="M31" s="74"/>
    </row>
    <row r="32" spans="1:13" ht="12.75" customHeight="1">
      <c r="A32" s="33"/>
      <c r="B32" s="34"/>
      <c r="C32" s="35">
        <v>5331</v>
      </c>
      <c r="D32" s="2"/>
      <c r="E32" s="35"/>
      <c r="F32" s="6"/>
      <c r="G32" s="6">
        <v>0</v>
      </c>
      <c r="H32" s="37"/>
      <c r="I32" s="14"/>
      <c r="J32" s="71"/>
      <c r="K32" s="72"/>
      <c r="L32" s="71"/>
      <c r="M32" s="72"/>
    </row>
    <row r="33" spans="1:13" ht="12.75" customHeight="1">
      <c r="A33" s="33"/>
      <c r="B33" s="34"/>
      <c r="C33" s="35"/>
      <c r="D33" s="35"/>
      <c r="E33" s="35"/>
      <c r="F33" s="6"/>
      <c r="G33" s="6"/>
      <c r="H33" s="37"/>
      <c r="I33" s="14"/>
      <c r="J33" s="71"/>
      <c r="K33" s="72"/>
      <c r="L33" s="71"/>
      <c r="M33" s="72"/>
    </row>
    <row r="34" spans="1:13" ht="12.75" customHeight="1" thickBot="1">
      <c r="A34" s="24"/>
      <c r="B34" s="28"/>
      <c r="C34" s="10">
        <v>5331</v>
      </c>
      <c r="D34" s="10"/>
      <c r="E34" s="10" t="s">
        <v>8</v>
      </c>
      <c r="F34" s="160"/>
      <c r="G34" s="32">
        <v>0</v>
      </c>
      <c r="H34" s="39"/>
      <c r="I34" s="67"/>
      <c r="J34" s="77"/>
      <c r="K34" s="78"/>
      <c r="L34" s="77"/>
      <c r="M34" s="78"/>
    </row>
    <row r="35" spans="1:13" ht="12.75" customHeight="1">
      <c r="A35" s="22"/>
      <c r="B35" s="4"/>
      <c r="C35" s="8"/>
      <c r="D35" s="8"/>
      <c r="E35" s="8"/>
      <c r="F35" s="11"/>
      <c r="G35" s="146"/>
      <c r="H35" s="147"/>
      <c r="I35" s="148"/>
      <c r="J35" s="149"/>
      <c r="K35" s="150"/>
      <c r="L35" s="149"/>
      <c r="M35" s="150"/>
    </row>
    <row r="36" spans="1:13" ht="24" customHeight="1">
      <c r="A36" s="22">
        <v>49</v>
      </c>
      <c r="B36" s="8">
        <v>3116</v>
      </c>
      <c r="C36" s="8"/>
      <c r="D36" s="8"/>
      <c r="E36" s="151" t="s">
        <v>36</v>
      </c>
      <c r="F36" s="11"/>
      <c r="G36" s="146"/>
      <c r="H36" s="147"/>
      <c r="I36" s="148"/>
      <c r="J36" s="149"/>
      <c r="K36" s="150"/>
      <c r="L36" s="149"/>
      <c r="M36" s="150"/>
    </row>
    <row r="37" spans="1:13" ht="12.75" customHeight="1">
      <c r="A37" s="23"/>
      <c r="B37" s="2"/>
      <c r="C37" s="2">
        <v>6351</v>
      </c>
      <c r="D37" s="2" t="s">
        <v>34</v>
      </c>
      <c r="E37" s="2" t="s">
        <v>35</v>
      </c>
      <c r="F37" s="11"/>
      <c r="G37" s="145">
        <v>17000</v>
      </c>
      <c r="H37" s="40"/>
      <c r="I37" s="26"/>
      <c r="J37" s="79"/>
      <c r="K37" s="80"/>
      <c r="L37" s="79"/>
      <c r="M37" s="80"/>
    </row>
    <row r="38" spans="1:13" ht="12.75" customHeight="1">
      <c r="A38" s="23"/>
      <c r="B38" s="2"/>
      <c r="C38" s="2"/>
      <c r="D38" s="2"/>
      <c r="E38" s="2"/>
      <c r="F38" s="6"/>
      <c r="G38" s="6"/>
      <c r="H38" s="37"/>
      <c r="I38" s="14"/>
      <c r="J38" s="71"/>
      <c r="K38" s="72"/>
      <c r="L38" s="71"/>
      <c r="M38" s="72"/>
    </row>
    <row r="39" spans="1:13" ht="12.75" customHeight="1">
      <c r="A39" s="27"/>
      <c r="B39" s="1"/>
      <c r="C39" s="1">
        <v>6351</v>
      </c>
      <c r="D39" s="1"/>
      <c r="E39" s="1" t="s">
        <v>9</v>
      </c>
      <c r="F39" s="124"/>
      <c r="G39" s="11">
        <v>17000</v>
      </c>
      <c r="H39" s="125"/>
      <c r="I39" s="126"/>
      <c r="J39" s="127"/>
      <c r="K39" s="128"/>
      <c r="L39" s="127"/>
      <c r="M39" s="128"/>
    </row>
    <row r="40" spans="1:13" ht="12.75" customHeight="1">
      <c r="A40" s="33"/>
      <c r="B40" s="34"/>
      <c r="C40" s="35">
        <v>5331</v>
      </c>
      <c r="D40" s="2"/>
      <c r="E40" s="35"/>
      <c r="F40" s="124"/>
      <c r="G40" s="124">
        <v>0</v>
      </c>
      <c r="H40" s="125"/>
      <c r="I40" s="126"/>
      <c r="J40" s="127"/>
      <c r="K40" s="128"/>
      <c r="L40" s="127"/>
      <c r="M40" s="128"/>
    </row>
    <row r="41" spans="1:13" ht="12.75" customHeight="1">
      <c r="A41" s="33"/>
      <c r="B41" s="34"/>
      <c r="C41" s="35"/>
      <c r="D41" s="35"/>
      <c r="E41" s="35"/>
      <c r="F41" s="64"/>
      <c r="G41" s="61"/>
      <c r="H41" s="38"/>
      <c r="I41" s="31"/>
      <c r="J41" s="73"/>
      <c r="K41" s="74"/>
      <c r="L41" s="73"/>
      <c r="M41" s="74"/>
    </row>
    <row r="42" spans="1:13" ht="13.5" thickBot="1">
      <c r="A42" s="24"/>
      <c r="B42" s="28"/>
      <c r="C42" s="10">
        <v>5331</v>
      </c>
      <c r="D42" s="10"/>
      <c r="E42" s="10" t="s">
        <v>8</v>
      </c>
      <c r="F42" s="28"/>
      <c r="G42" s="32">
        <v>0</v>
      </c>
      <c r="H42" s="141"/>
      <c r="I42" s="142"/>
      <c r="J42" s="143"/>
      <c r="K42" s="144"/>
      <c r="L42" s="143"/>
      <c r="M42" s="144"/>
    </row>
    <row r="43" spans="1:13" ht="12.75">
      <c r="A43" s="22"/>
      <c r="B43" s="4"/>
      <c r="C43" s="8"/>
      <c r="D43" s="8"/>
      <c r="E43" s="8"/>
      <c r="F43" s="4"/>
      <c r="G43" s="9"/>
      <c r="H43" s="40"/>
      <c r="I43" s="26"/>
      <c r="J43" s="79"/>
      <c r="K43" s="80"/>
      <c r="L43" s="79"/>
      <c r="M43" s="80"/>
    </row>
    <row r="44" spans="1:13" ht="12.75">
      <c r="A44" s="136">
        <v>110</v>
      </c>
      <c r="B44" s="42">
        <v>3121</v>
      </c>
      <c r="C44" s="42"/>
      <c r="D44" s="42"/>
      <c r="E44" s="164" t="s">
        <v>38</v>
      </c>
      <c r="F44" s="137"/>
      <c r="G44" s="152"/>
      <c r="H44" s="153"/>
      <c r="I44" s="154"/>
      <c r="J44" s="155"/>
      <c r="K44" s="156"/>
      <c r="L44" s="155"/>
      <c r="M44" s="156"/>
    </row>
    <row r="45" spans="1:13" ht="12.75" customHeight="1">
      <c r="A45" s="23"/>
      <c r="B45" s="2"/>
      <c r="C45" s="2">
        <v>6351</v>
      </c>
      <c r="D45" s="2" t="s">
        <v>37</v>
      </c>
      <c r="E45" s="157" t="s">
        <v>39</v>
      </c>
      <c r="F45" s="138"/>
      <c r="G45" s="158">
        <v>24000</v>
      </c>
      <c r="H45" s="37"/>
      <c r="I45" s="14"/>
      <c r="J45" s="71"/>
      <c r="K45" s="72"/>
      <c r="L45" s="71"/>
      <c r="M45" s="72"/>
    </row>
    <row r="46" spans="1:13" ht="12.75">
      <c r="A46" s="22"/>
      <c r="B46" s="4"/>
      <c r="C46" s="4"/>
      <c r="D46" s="4"/>
      <c r="E46" s="4"/>
      <c r="F46" s="137"/>
      <c r="G46" s="152"/>
      <c r="H46" s="153"/>
      <c r="I46" s="154"/>
      <c r="J46" s="155"/>
      <c r="K46" s="156"/>
      <c r="L46" s="155"/>
      <c r="M46" s="156"/>
    </row>
    <row r="47" spans="1:13" ht="12.75">
      <c r="A47" s="27"/>
      <c r="B47" s="1"/>
      <c r="C47" s="1">
        <v>6351</v>
      </c>
      <c r="D47" s="1"/>
      <c r="E47" s="1" t="s">
        <v>9</v>
      </c>
      <c r="F47" s="2"/>
      <c r="G47" s="159">
        <v>24000</v>
      </c>
      <c r="H47" s="37"/>
      <c r="I47" s="14"/>
      <c r="J47" s="71"/>
      <c r="K47" s="72"/>
      <c r="L47" s="71"/>
      <c r="M47" s="72"/>
    </row>
    <row r="48" spans="1:13" ht="12.75">
      <c r="A48" s="33"/>
      <c r="B48" s="34"/>
      <c r="C48" s="35">
        <v>5331</v>
      </c>
      <c r="D48" s="2"/>
      <c r="E48" s="35"/>
      <c r="F48" s="137"/>
      <c r="G48" s="152">
        <v>0</v>
      </c>
      <c r="H48" s="153"/>
      <c r="I48" s="154"/>
      <c r="J48" s="155"/>
      <c r="K48" s="156"/>
      <c r="L48" s="155"/>
      <c r="M48" s="156"/>
    </row>
    <row r="49" spans="1:13" ht="12.75">
      <c r="A49" s="33"/>
      <c r="B49" s="34"/>
      <c r="C49" s="35"/>
      <c r="D49" s="35"/>
      <c r="E49" s="35"/>
      <c r="F49" s="2"/>
      <c r="G49" s="6"/>
      <c r="H49" s="37"/>
      <c r="I49" s="14"/>
      <c r="J49" s="71"/>
      <c r="K49" s="72"/>
      <c r="L49" s="71"/>
      <c r="M49" s="72"/>
    </row>
    <row r="50" spans="1:13" ht="13.5" thickBot="1">
      <c r="A50" s="24"/>
      <c r="B50" s="28"/>
      <c r="C50" s="10">
        <v>5331</v>
      </c>
      <c r="D50" s="10"/>
      <c r="E50" s="10" t="s">
        <v>8</v>
      </c>
      <c r="F50" s="28"/>
      <c r="G50" s="160">
        <v>0</v>
      </c>
      <c r="H50" s="141"/>
      <c r="I50" s="142"/>
      <c r="J50" s="143"/>
      <c r="K50" s="144"/>
      <c r="L50" s="143"/>
      <c r="M50" s="144"/>
    </row>
    <row r="51" spans="1:13" ht="12.75">
      <c r="A51" s="136"/>
      <c r="B51" s="137"/>
      <c r="C51" s="42"/>
      <c r="D51" s="42"/>
      <c r="E51" s="42"/>
      <c r="F51" s="4"/>
      <c r="G51" s="9"/>
      <c r="H51" s="40"/>
      <c r="I51" s="26"/>
      <c r="J51" s="79"/>
      <c r="K51" s="80"/>
      <c r="L51" s="79"/>
      <c r="M51" s="80"/>
    </row>
    <row r="52" spans="1:13" ht="22.5">
      <c r="A52" s="33">
        <v>57</v>
      </c>
      <c r="B52" s="34">
        <v>3123</v>
      </c>
      <c r="C52" s="34"/>
      <c r="D52" s="34"/>
      <c r="E52" s="161" t="s">
        <v>41</v>
      </c>
      <c r="F52" s="9"/>
      <c r="G52" s="9"/>
      <c r="H52" s="40"/>
      <c r="I52" s="26"/>
      <c r="J52" s="79"/>
      <c r="K52" s="80"/>
      <c r="L52" s="79"/>
      <c r="M52" s="80"/>
    </row>
    <row r="53" spans="1:13" ht="12.75">
      <c r="A53" s="33"/>
      <c r="B53" s="123"/>
      <c r="C53" s="2">
        <v>6351</v>
      </c>
      <c r="D53" s="2" t="s">
        <v>40</v>
      </c>
      <c r="E53" s="35" t="s">
        <v>42</v>
      </c>
      <c r="F53" s="9"/>
      <c r="G53" s="9">
        <v>1900</v>
      </c>
      <c r="H53" s="40"/>
      <c r="I53" s="26"/>
      <c r="J53" s="79"/>
      <c r="K53" s="80"/>
      <c r="L53" s="79"/>
      <c r="M53" s="80"/>
    </row>
    <row r="54" spans="1:13" ht="12.75">
      <c r="A54" s="33"/>
      <c r="B54" s="123"/>
      <c r="C54" s="4"/>
      <c r="D54" s="4"/>
      <c r="E54" s="34"/>
      <c r="F54" s="9"/>
      <c r="G54" s="9"/>
      <c r="H54" s="40"/>
      <c r="I54" s="26"/>
      <c r="J54" s="79"/>
      <c r="K54" s="80"/>
      <c r="L54" s="79"/>
      <c r="M54" s="80"/>
    </row>
    <row r="55" spans="1:13" ht="12.75">
      <c r="A55" s="33"/>
      <c r="B55" s="123"/>
      <c r="C55" s="1">
        <v>6351</v>
      </c>
      <c r="D55" s="1"/>
      <c r="E55" s="1" t="s">
        <v>9</v>
      </c>
      <c r="F55" s="9"/>
      <c r="G55" s="11">
        <v>1900</v>
      </c>
      <c r="H55" s="40"/>
      <c r="I55" s="26"/>
      <c r="J55" s="79"/>
      <c r="K55" s="80"/>
      <c r="L55" s="79"/>
      <c r="M55" s="80"/>
    </row>
    <row r="56" spans="1:13" ht="12.75">
      <c r="A56" s="33"/>
      <c r="B56" s="123"/>
      <c r="C56" s="35">
        <v>5331</v>
      </c>
      <c r="D56" s="2"/>
      <c r="E56" s="34"/>
      <c r="F56" s="9"/>
      <c r="G56" s="9">
        <v>0</v>
      </c>
      <c r="H56" s="40"/>
      <c r="I56" s="26"/>
      <c r="J56" s="79"/>
      <c r="K56" s="80"/>
      <c r="L56" s="79"/>
      <c r="M56" s="80"/>
    </row>
    <row r="57" spans="1:13" ht="12.75">
      <c r="A57" s="33"/>
      <c r="B57" s="123"/>
      <c r="C57" s="35"/>
      <c r="D57" s="35"/>
      <c r="E57" s="34"/>
      <c r="F57" s="9"/>
      <c r="G57" s="9"/>
      <c r="H57" s="40"/>
      <c r="I57" s="26"/>
      <c r="J57" s="79"/>
      <c r="K57" s="80"/>
      <c r="L57" s="79"/>
      <c r="M57" s="80"/>
    </row>
    <row r="58" spans="1:13" ht="13.5" thickBot="1">
      <c r="A58" s="24"/>
      <c r="B58" s="28"/>
      <c r="C58" s="10">
        <v>5331</v>
      </c>
      <c r="D58" s="10"/>
      <c r="E58" s="10" t="s">
        <v>8</v>
      </c>
      <c r="F58" s="165"/>
      <c r="G58" s="160">
        <v>0</v>
      </c>
      <c r="H58" s="141"/>
      <c r="I58" s="142"/>
      <c r="J58" s="143"/>
      <c r="K58" s="144"/>
      <c r="L58" s="143"/>
      <c r="M58" s="144"/>
    </row>
    <row r="59" spans="1:13" ht="12.75">
      <c r="A59" s="136"/>
      <c r="B59" s="137"/>
      <c r="C59" s="42"/>
      <c r="D59" s="42"/>
      <c r="E59" s="42"/>
      <c r="F59" s="9"/>
      <c r="G59" s="9"/>
      <c r="H59" s="40"/>
      <c r="I59" s="26"/>
      <c r="J59" s="79"/>
      <c r="K59" s="80"/>
      <c r="L59" s="79"/>
      <c r="M59" s="80"/>
    </row>
    <row r="60" spans="1:13" ht="12.75">
      <c r="A60" s="33">
        <v>3</v>
      </c>
      <c r="B60" s="34">
        <v>3121</v>
      </c>
      <c r="C60" s="34"/>
      <c r="D60" s="34"/>
      <c r="E60" s="164" t="s">
        <v>44</v>
      </c>
      <c r="F60" s="9"/>
      <c r="G60" s="9"/>
      <c r="H60" s="40"/>
      <c r="I60" s="26"/>
      <c r="J60" s="79"/>
      <c r="K60" s="80"/>
      <c r="L60" s="79"/>
      <c r="M60" s="80"/>
    </row>
    <row r="61" spans="1:13" ht="12.75">
      <c r="A61" s="33"/>
      <c r="B61" s="123"/>
      <c r="C61" s="2">
        <v>6351</v>
      </c>
      <c r="D61" s="2" t="s">
        <v>49</v>
      </c>
      <c r="E61" s="35" t="s">
        <v>43</v>
      </c>
      <c r="F61" s="9"/>
      <c r="G61" s="9">
        <v>2600</v>
      </c>
      <c r="H61" s="40"/>
      <c r="I61" s="26"/>
      <c r="J61" s="79"/>
      <c r="K61" s="80"/>
      <c r="L61" s="79"/>
      <c r="M61" s="80"/>
    </row>
    <row r="62" spans="1:13" ht="12.75">
      <c r="A62" s="33"/>
      <c r="B62" s="123"/>
      <c r="C62" s="4"/>
      <c r="D62" s="34"/>
      <c r="E62" s="34"/>
      <c r="F62" s="9"/>
      <c r="G62" s="9"/>
      <c r="H62" s="40"/>
      <c r="I62" s="26"/>
      <c r="J62" s="79"/>
      <c r="K62" s="80"/>
      <c r="L62" s="79"/>
      <c r="M62" s="80"/>
    </row>
    <row r="63" spans="1:13" ht="12.75">
      <c r="A63" s="33"/>
      <c r="B63" s="123"/>
      <c r="C63" s="1">
        <v>6351</v>
      </c>
      <c r="D63" s="34"/>
      <c r="E63" s="1" t="s">
        <v>9</v>
      </c>
      <c r="F63" s="9"/>
      <c r="G63" s="11">
        <v>2600</v>
      </c>
      <c r="H63" s="40"/>
      <c r="I63" s="26"/>
      <c r="J63" s="79"/>
      <c r="K63" s="80"/>
      <c r="L63" s="79"/>
      <c r="M63" s="80"/>
    </row>
    <row r="64" spans="1:13" ht="12.75">
      <c r="A64" s="33"/>
      <c r="B64" s="123"/>
      <c r="C64" s="35">
        <v>5331</v>
      </c>
      <c r="D64" s="34"/>
      <c r="E64" s="34"/>
      <c r="F64" s="9"/>
      <c r="G64" s="9">
        <v>0</v>
      </c>
      <c r="H64" s="40"/>
      <c r="I64" s="26"/>
      <c r="J64" s="79"/>
      <c r="K64" s="80"/>
      <c r="L64" s="79"/>
      <c r="M64" s="80"/>
    </row>
    <row r="65" spans="1:13" ht="12.75">
      <c r="A65" s="33"/>
      <c r="B65" s="123"/>
      <c r="C65" s="35"/>
      <c r="D65" s="34"/>
      <c r="E65" s="34"/>
      <c r="F65" s="9"/>
      <c r="G65" s="9"/>
      <c r="H65" s="40"/>
      <c r="I65" s="26"/>
      <c r="J65" s="79"/>
      <c r="K65" s="80"/>
      <c r="L65" s="79"/>
      <c r="M65" s="80"/>
    </row>
    <row r="66" spans="1:13" ht="13.5" thickBot="1">
      <c r="A66" s="24"/>
      <c r="B66" s="28"/>
      <c r="C66" s="10">
        <v>5331</v>
      </c>
      <c r="D66" s="10"/>
      <c r="E66" s="10" t="s">
        <v>8</v>
      </c>
      <c r="F66" s="165"/>
      <c r="G66" s="160">
        <v>0</v>
      </c>
      <c r="H66" s="141"/>
      <c r="I66" s="142"/>
      <c r="J66" s="143"/>
      <c r="K66" s="144"/>
      <c r="L66" s="143"/>
      <c r="M66" s="144"/>
    </row>
    <row r="67" spans="1:13" ht="12.75">
      <c r="A67" s="22"/>
      <c r="B67" s="4"/>
      <c r="C67" s="4"/>
      <c r="D67" s="4"/>
      <c r="E67" s="4"/>
      <c r="F67" s="4"/>
      <c r="G67" s="9"/>
      <c r="H67" s="40"/>
      <c r="I67" s="26"/>
      <c r="J67" s="79"/>
      <c r="K67" s="80"/>
      <c r="L67" s="79"/>
      <c r="M67" s="80"/>
    </row>
    <row r="68" spans="1:13" ht="12.75">
      <c r="A68" s="23"/>
      <c r="B68" s="1"/>
      <c r="C68" s="1"/>
      <c r="D68" s="1"/>
      <c r="E68" s="174" t="s">
        <v>45</v>
      </c>
      <c r="F68" s="1"/>
      <c r="G68" s="64">
        <f>G23+G26+G31+G34+G39+G42+G47+G50+G55+G58+G63+G66</f>
        <v>48000</v>
      </c>
      <c r="H68" s="175">
        <f>H50+H53+H57+H60+H66</f>
        <v>0</v>
      </c>
      <c r="I68" s="176"/>
      <c r="J68" s="177"/>
      <c r="K68" s="178"/>
      <c r="L68" s="177"/>
      <c r="M68" s="179"/>
    </row>
    <row r="69" spans="1:13" ht="13.5" thickBot="1">
      <c r="A69" s="24"/>
      <c r="B69" s="83"/>
      <c r="C69" s="83"/>
      <c r="D69" s="83"/>
      <c r="E69" s="83"/>
      <c r="F69" s="83"/>
      <c r="G69" s="84"/>
      <c r="H69" s="95"/>
      <c r="I69" s="96"/>
      <c r="J69" s="97"/>
      <c r="K69" s="134"/>
      <c r="L69" s="97"/>
      <c r="M69" s="135"/>
    </row>
    <row r="70" spans="1:19" ht="12.75">
      <c r="A70" s="98"/>
      <c r="B70" s="99"/>
      <c r="C70" s="99"/>
      <c r="D70" s="99"/>
      <c r="E70" s="99"/>
      <c r="F70" s="99"/>
      <c r="G70" s="100"/>
      <c r="H70" s="121"/>
      <c r="I70" s="121"/>
      <c r="J70" s="121"/>
      <c r="K70" s="100"/>
      <c r="L70" s="98"/>
      <c r="M70" s="5"/>
      <c r="N70" s="5"/>
      <c r="O70" s="5"/>
      <c r="P70" s="5"/>
      <c r="Q70" s="5"/>
      <c r="R70" s="5"/>
      <c r="S70" s="5"/>
    </row>
    <row r="71" ht="12.75" customHeight="1"/>
    <row r="72" spans="1:2" ht="18" customHeight="1" thickBot="1">
      <c r="A72" s="85" t="s">
        <v>15</v>
      </c>
      <c r="B72" s="85"/>
    </row>
    <row r="73" spans="1:11" ht="13.5" thickBot="1">
      <c r="A73" s="111" t="s">
        <v>14</v>
      </c>
      <c r="B73" s="112"/>
      <c r="C73" s="113"/>
      <c r="D73" s="20"/>
      <c r="E73" s="20"/>
      <c r="F73" s="114"/>
      <c r="G73" s="115" t="s">
        <v>18</v>
      </c>
      <c r="H73" s="115" t="s">
        <v>19</v>
      </c>
      <c r="I73" s="115" t="s">
        <v>20</v>
      </c>
      <c r="J73" s="115" t="s">
        <v>19</v>
      </c>
      <c r="K73" s="116" t="s">
        <v>20</v>
      </c>
    </row>
    <row r="74" spans="1:11" ht="12.75">
      <c r="A74" s="117"/>
      <c r="B74" s="103"/>
      <c r="C74" s="103"/>
      <c r="D74" s="5"/>
      <c r="E74" s="5"/>
      <c r="F74" s="102"/>
      <c r="G74" s="101"/>
      <c r="H74" s="101"/>
      <c r="I74" s="101"/>
      <c r="J74" s="101"/>
      <c r="K74" s="118"/>
    </row>
    <row r="75" spans="1:11" ht="12.75">
      <c r="A75" s="44"/>
      <c r="B75" s="12"/>
      <c r="C75" s="12">
        <v>6351</v>
      </c>
      <c r="D75" s="12"/>
      <c r="E75" s="106"/>
      <c r="F75" s="104"/>
      <c r="G75" s="107">
        <f>G23+G31+G39+G47+G55+G63</f>
        <v>48000</v>
      </c>
      <c r="H75" s="105"/>
      <c r="I75" s="107"/>
      <c r="J75" s="105"/>
      <c r="K75" s="119"/>
    </row>
    <row r="76" spans="1:11" ht="12.75">
      <c r="A76" s="44"/>
      <c r="B76" s="12"/>
      <c r="C76" s="12">
        <v>5331</v>
      </c>
      <c r="D76" s="12"/>
      <c r="E76" s="106"/>
      <c r="F76" s="104"/>
      <c r="G76" s="107">
        <v>0</v>
      </c>
      <c r="H76" s="105"/>
      <c r="I76" s="107"/>
      <c r="J76" s="105"/>
      <c r="K76" s="119"/>
    </row>
    <row r="77" spans="1:11" ht="12.75">
      <c r="A77" s="44"/>
      <c r="B77" s="12"/>
      <c r="C77" s="12"/>
      <c r="D77" s="12"/>
      <c r="E77" s="108"/>
      <c r="F77" s="104"/>
      <c r="G77" s="109">
        <f>SUM(G75:G76)</f>
        <v>48000</v>
      </c>
      <c r="H77" s="105"/>
      <c r="I77" s="110"/>
      <c r="J77" s="105"/>
      <c r="K77" s="122"/>
    </row>
    <row r="78" spans="1:11" ht="13.5" thickBot="1">
      <c r="A78" s="45"/>
      <c r="B78" s="46"/>
      <c r="C78" s="46"/>
      <c r="D78" s="46"/>
      <c r="E78" s="46"/>
      <c r="F78" s="120"/>
      <c r="G78" s="3"/>
      <c r="H78" s="3"/>
      <c r="I78" s="3"/>
      <c r="J78" s="3"/>
      <c r="K78" s="25"/>
    </row>
    <row r="83" ht="12.75">
      <c r="A83" t="s">
        <v>23</v>
      </c>
    </row>
    <row r="84" ht="12.75">
      <c r="A84" t="s">
        <v>21</v>
      </c>
    </row>
  </sheetData>
  <mergeCells count="3">
    <mergeCell ref="J16:K16"/>
    <mergeCell ref="H16:I16"/>
    <mergeCell ref="L16:M16"/>
  </mergeCells>
  <printOptions horizontalCentered="1"/>
  <pageMargins left="0.1968503937007874" right="0.3937007874015748" top="0.5905511811023623" bottom="0.984251968503937" header="0.5118110236220472" footer="0.5118110236220472"/>
  <pageSetup horizontalDpi="300" verticalDpi="300" orientation="landscape" paperSize="9" scale="80" r:id="rId1"/>
  <headerFooter alignWithMargins="0">
    <oddFooter>&amp;Rstránka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workbookViewId="0" topLeftCell="A34">
      <selection activeCell="E31" sqref="E3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6.7109375" style="0" customWidth="1"/>
    <col min="4" max="4" width="9.57421875" style="0" customWidth="1"/>
    <col min="5" max="5" width="37.28125" style="0" customWidth="1"/>
    <col min="6" max="6" width="11.28125" style="0" customWidth="1"/>
    <col min="7" max="7" width="13.00390625" style="0" customWidth="1"/>
    <col min="8" max="8" width="12.7109375" style="0" customWidth="1"/>
    <col min="9" max="9" width="15.421875" style="0" customWidth="1"/>
    <col min="10" max="10" width="12.8515625" style="0" customWidth="1"/>
    <col min="11" max="11" width="15.421875" style="0" customWidth="1"/>
    <col min="12" max="12" width="12.8515625" style="0" customWidth="1"/>
    <col min="13" max="13" width="15.421875" style="0" customWidth="1"/>
    <col min="20" max="22" width="7.28125" style="0" customWidth="1"/>
  </cols>
  <sheetData>
    <row r="1" spans="1:8" s="7" customFormat="1" ht="20.25" customHeight="1">
      <c r="A1" s="223" t="s">
        <v>74</v>
      </c>
      <c r="B1" s="13"/>
      <c r="C1" s="13"/>
      <c r="D1" s="13"/>
      <c r="E1" s="13"/>
      <c r="F1" s="13"/>
      <c r="G1" s="13"/>
      <c r="H1" s="13"/>
    </row>
    <row r="2" spans="1:8" s="7" customFormat="1" ht="12.75" customHeight="1" thickBot="1">
      <c r="A2" s="223"/>
      <c r="B2" s="13"/>
      <c r="C2" s="13"/>
      <c r="D2" s="13"/>
      <c r="E2" s="13"/>
      <c r="F2" s="13"/>
      <c r="G2" s="13"/>
      <c r="H2" s="13"/>
    </row>
    <row r="3" spans="1:7" ht="13.5" thickBot="1">
      <c r="A3" s="7"/>
      <c r="B3" s="7"/>
      <c r="C3" s="7"/>
      <c r="E3" s="246" t="s">
        <v>24</v>
      </c>
      <c r="F3" s="247"/>
      <c r="G3" s="248">
        <v>48000</v>
      </c>
    </row>
    <row r="4" spans="1:7" ht="13.5" thickBot="1">
      <c r="A4" s="7"/>
      <c r="B4" s="7"/>
      <c r="C4" s="7"/>
      <c r="E4" s="250" t="s">
        <v>25</v>
      </c>
      <c r="F4" s="251"/>
      <c r="G4" s="252">
        <v>1178.7</v>
      </c>
    </row>
    <row r="5" spans="1:7" ht="13.5" customHeight="1" thickBot="1">
      <c r="A5" t="s">
        <v>47</v>
      </c>
      <c r="E5" s="254" t="s">
        <v>26</v>
      </c>
      <c r="F5" s="247"/>
      <c r="G5" s="248">
        <f>SUM(G3:G4)</f>
        <v>49178.7</v>
      </c>
    </row>
    <row r="6" spans="9:11" ht="13.5" thickBot="1">
      <c r="I6" s="5"/>
      <c r="J6" s="5"/>
      <c r="K6" s="5"/>
    </row>
    <row r="7" spans="1:13" ht="13.5" thickBot="1">
      <c r="A7" s="54" t="s">
        <v>5</v>
      </c>
      <c r="B7" s="20"/>
      <c r="C7" s="20"/>
      <c r="D7" s="21"/>
      <c r="E7" s="21"/>
      <c r="F7" s="21"/>
      <c r="G7" s="245">
        <v>48000</v>
      </c>
      <c r="H7" s="297"/>
      <c r="I7" s="295"/>
      <c r="J7" s="295"/>
      <c r="K7" s="103"/>
      <c r="L7" s="5"/>
      <c r="M7" s="5"/>
    </row>
    <row r="8" spans="1:13" ht="12.75">
      <c r="A8" s="51" t="s">
        <v>68</v>
      </c>
      <c r="B8" s="52"/>
      <c r="C8" s="52"/>
      <c r="D8" s="43"/>
      <c r="E8" s="43"/>
      <c r="F8" s="43"/>
      <c r="G8" s="249">
        <v>-48000</v>
      </c>
      <c r="H8" s="251"/>
      <c r="I8" s="251"/>
      <c r="J8" s="298"/>
      <c r="K8" s="5"/>
      <c r="L8" s="5"/>
      <c r="M8" s="5"/>
    </row>
    <row r="9" spans="1:13" ht="12.75">
      <c r="A9" s="44" t="s">
        <v>87</v>
      </c>
      <c r="B9" s="12"/>
      <c r="C9" s="12"/>
      <c r="D9" s="30"/>
      <c r="E9" s="30"/>
      <c r="F9" s="30"/>
      <c r="G9" s="253">
        <v>0</v>
      </c>
      <c r="H9" s="295"/>
      <c r="I9" s="295"/>
      <c r="J9" s="295"/>
      <c r="K9" s="103"/>
      <c r="L9" s="5"/>
      <c r="M9" s="5"/>
    </row>
    <row r="10" spans="1:13" ht="12.75">
      <c r="A10" s="44" t="s">
        <v>88</v>
      </c>
      <c r="B10" s="12"/>
      <c r="C10" s="12"/>
      <c r="D10" s="41"/>
      <c r="E10" s="41"/>
      <c r="F10" s="41"/>
      <c r="G10" s="255">
        <v>1178.7</v>
      </c>
      <c r="H10" s="251"/>
      <c r="I10" s="251"/>
      <c r="J10" s="251"/>
      <c r="K10" s="5"/>
      <c r="L10" s="5"/>
      <c r="M10" s="5"/>
    </row>
    <row r="11" spans="1:13" ht="15" customHeight="1">
      <c r="A11" s="44" t="s">
        <v>16</v>
      </c>
      <c r="B11" s="12"/>
      <c r="C11" s="12"/>
      <c r="D11" s="41"/>
      <c r="E11" s="41"/>
      <c r="F11" s="41"/>
      <c r="G11" s="257">
        <f>SUM(G10)</f>
        <v>1178.7</v>
      </c>
      <c r="H11" s="256"/>
      <c r="I11" s="251"/>
      <c r="J11" s="251"/>
      <c r="K11" s="5"/>
      <c r="L11" s="5"/>
      <c r="M11" s="5"/>
    </row>
    <row r="12" spans="1:13" ht="12.75">
      <c r="A12" s="44" t="s">
        <v>67</v>
      </c>
      <c r="B12" s="12"/>
      <c r="C12" s="12"/>
      <c r="D12" s="41"/>
      <c r="E12" s="41"/>
      <c r="F12" s="41"/>
      <c r="G12" s="322">
        <v>-1104.5</v>
      </c>
      <c r="H12" s="256"/>
      <c r="I12" s="251"/>
      <c r="J12" s="251"/>
      <c r="K12" s="5"/>
      <c r="L12" s="5"/>
      <c r="M12" s="5"/>
    </row>
    <row r="13" spans="1:10" ht="15" customHeight="1" thickBot="1">
      <c r="A13" s="45" t="s">
        <v>16</v>
      </c>
      <c r="B13" s="46"/>
      <c r="C13" s="46"/>
      <c r="D13" s="47"/>
      <c r="E13" s="47"/>
      <c r="F13" s="47"/>
      <c r="G13" s="323">
        <f>SUM(G11:G12)</f>
        <v>74.20000000000005</v>
      </c>
      <c r="H13" s="256"/>
      <c r="I13" s="256" t="s">
        <v>89</v>
      </c>
      <c r="J13" s="256"/>
    </row>
    <row r="14" spans="1:10" ht="12.75" customHeight="1">
      <c r="A14" s="219"/>
      <c r="B14" s="5"/>
      <c r="C14" s="5"/>
      <c r="D14" s="43"/>
      <c r="E14" s="43"/>
      <c r="F14" s="43"/>
      <c r="G14" s="324"/>
      <c r="H14" s="343" t="s">
        <v>76</v>
      </c>
      <c r="I14" s="344"/>
      <c r="J14" s="256"/>
    </row>
    <row r="15" spans="1:7" ht="9.75" customHeight="1">
      <c r="A15" s="5"/>
      <c r="B15" s="5"/>
      <c r="C15" s="5"/>
      <c r="D15" s="43"/>
      <c r="E15" s="43"/>
      <c r="F15" s="43"/>
      <c r="G15" s="43"/>
    </row>
    <row r="16" spans="1:7" ht="9.75" customHeight="1" thickBot="1">
      <c r="A16" s="5"/>
      <c r="B16" s="5"/>
      <c r="C16" s="5"/>
      <c r="D16" s="43"/>
      <c r="E16" s="43"/>
      <c r="F16" s="43"/>
      <c r="G16" s="43"/>
    </row>
    <row r="17" spans="1:13" ht="27.75" customHeight="1" thickBot="1">
      <c r="A17" s="5"/>
      <c r="B17" s="5"/>
      <c r="C17" s="5"/>
      <c r="D17" s="43"/>
      <c r="E17" s="43"/>
      <c r="F17" s="43"/>
      <c r="G17" s="43"/>
      <c r="H17" s="339" t="s">
        <v>82</v>
      </c>
      <c r="I17" s="341"/>
      <c r="J17" s="342"/>
      <c r="K17" s="342"/>
      <c r="L17" s="342"/>
      <c r="M17" s="342"/>
    </row>
    <row r="18" spans="1:13" ht="41.25" customHeight="1" thickBot="1">
      <c r="A18" s="56" t="s">
        <v>1</v>
      </c>
      <c r="B18" s="57" t="s">
        <v>0</v>
      </c>
      <c r="C18" s="57" t="s">
        <v>2</v>
      </c>
      <c r="D18" s="58" t="s">
        <v>3</v>
      </c>
      <c r="E18" s="58" t="s">
        <v>4</v>
      </c>
      <c r="F18" s="58" t="s">
        <v>70</v>
      </c>
      <c r="G18" s="69" t="s">
        <v>79</v>
      </c>
      <c r="H18" s="69" t="s">
        <v>75</v>
      </c>
      <c r="I18" s="69" t="s">
        <v>13</v>
      </c>
      <c r="J18" s="213"/>
      <c r="K18" s="214"/>
      <c r="L18" s="213"/>
      <c r="M18" s="214"/>
    </row>
    <row r="19" spans="1:13" ht="19.5" customHeight="1">
      <c r="A19" s="209">
        <v>3</v>
      </c>
      <c r="B19" s="210">
        <v>3121</v>
      </c>
      <c r="C19" s="210"/>
      <c r="D19" s="304"/>
      <c r="E19" s="240" t="s">
        <v>44</v>
      </c>
      <c r="F19" s="237"/>
      <c r="G19" s="272"/>
      <c r="H19" s="278"/>
      <c r="I19" s="279"/>
      <c r="J19" s="217"/>
      <c r="K19" s="217"/>
      <c r="L19" s="217"/>
      <c r="M19" s="217"/>
    </row>
    <row r="20" spans="1:13" ht="12.75" customHeight="1">
      <c r="A20" s="209"/>
      <c r="B20" s="230"/>
      <c r="C20" s="226">
        <v>6351</v>
      </c>
      <c r="D20" s="300" t="s">
        <v>49</v>
      </c>
      <c r="E20" s="230" t="s">
        <v>43</v>
      </c>
      <c r="F20" s="237"/>
      <c r="G20" s="272">
        <v>2600</v>
      </c>
      <c r="H20" s="278"/>
      <c r="I20" s="279"/>
      <c r="J20" s="217"/>
      <c r="K20" s="217"/>
      <c r="L20" s="217"/>
      <c r="M20" s="217"/>
    </row>
    <row r="21" spans="1:13" ht="12.75" customHeight="1">
      <c r="A21" s="209"/>
      <c r="B21" s="230"/>
      <c r="C21" s="204">
        <v>6351</v>
      </c>
      <c r="D21" s="304"/>
      <c r="E21" s="204" t="s">
        <v>9</v>
      </c>
      <c r="F21" s="237"/>
      <c r="G21" s="273">
        <v>2600</v>
      </c>
      <c r="H21" s="278"/>
      <c r="I21" s="290">
        <v>2600</v>
      </c>
      <c r="J21" s="217"/>
      <c r="K21" s="217"/>
      <c r="L21" s="217"/>
      <c r="M21" s="217"/>
    </row>
    <row r="22" spans="1:13" ht="12.75" customHeight="1">
      <c r="A22" s="209"/>
      <c r="B22" s="230"/>
      <c r="C22" s="230">
        <v>5331</v>
      </c>
      <c r="D22" s="210"/>
      <c r="E22" s="210"/>
      <c r="F22" s="237"/>
      <c r="G22" s="272">
        <v>0</v>
      </c>
      <c r="H22" s="278"/>
      <c r="I22" s="279"/>
      <c r="J22" s="217"/>
      <c r="K22" s="217"/>
      <c r="L22" s="217"/>
      <c r="M22" s="217"/>
    </row>
    <row r="23" spans="1:13" ht="12.75" customHeight="1" thickBot="1">
      <c r="A23" s="231"/>
      <c r="B23" s="232"/>
      <c r="C23" s="205">
        <v>5331</v>
      </c>
      <c r="D23" s="205"/>
      <c r="E23" s="205" t="s">
        <v>8</v>
      </c>
      <c r="F23" s="244"/>
      <c r="G23" s="268">
        <v>0</v>
      </c>
      <c r="H23" s="285"/>
      <c r="I23" s="286"/>
      <c r="J23" s="217"/>
      <c r="K23" s="217"/>
      <c r="L23" s="217"/>
      <c r="M23" s="217"/>
    </row>
    <row r="24" spans="1:13" ht="25.5" customHeight="1">
      <c r="A24" s="301">
        <v>22</v>
      </c>
      <c r="B24" s="302">
        <v>4322</v>
      </c>
      <c r="C24" s="206"/>
      <c r="D24" s="206"/>
      <c r="E24" s="224" t="s">
        <v>83</v>
      </c>
      <c r="F24" s="233"/>
      <c r="G24" s="277"/>
      <c r="H24" s="278"/>
      <c r="I24" s="279"/>
      <c r="J24" s="215"/>
      <c r="K24" s="215"/>
      <c r="L24" s="215"/>
      <c r="M24" s="215"/>
    </row>
    <row r="25" spans="1:13" ht="12.75" customHeight="1">
      <c r="A25" s="203"/>
      <c r="B25" s="226"/>
      <c r="C25" s="226">
        <v>6351</v>
      </c>
      <c r="D25" s="226"/>
      <c r="E25" s="226" t="s">
        <v>90</v>
      </c>
      <c r="F25" s="109"/>
      <c r="G25" s="259">
        <v>500</v>
      </c>
      <c r="H25" s="260">
        <v>-500</v>
      </c>
      <c r="I25" s="261"/>
      <c r="J25" s="215"/>
      <c r="K25" s="215"/>
      <c r="L25" s="215"/>
      <c r="M25" s="215"/>
    </row>
    <row r="26" spans="1:13" ht="12.75" customHeight="1">
      <c r="A26" s="203"/>
      <c r="B26" s="226"/>
      <c r="C26" s="226">
        <v>6351</v>
      </c>
      <c r="D26" s="300" t="s">
        <v>73</v>
      </c>
      <c r="E26" s="226" t="s">
        <v>84</v>
      </c>
      <c r="F26" s="109"/>
      <c r="G26" s="259"/>
      <c r="H26" s="260">
        <v>110.5</v>
      </c>
      <c r="I26" s="261"/>
      <c r="J26" s="215"/>
      <c r="K26" s="215"/>
      <c r="L26" s="215"/>
      <c r="M26" s="215"/>
    </row>
    <row r="27" spans="1:13" ht="12.75" customHeight="1">
      <c r="A27" s="229"/>
      <c r="B27" s="204"/>
      <c r="C27" s="204">
        <v>6351</v>
      </c>
      <c r="D27" s="300"/>
      <c r="E27" s="204" t="s">
        <v>9</v>
      </c>
      <c r="F27" s="109"/>
      <c r="G27" s="258">
        <v>500</v>
      </c>
      <c r="H27" s="262">
        <f>SUM(H25:H26)</f>
        <v>-389.5</v>
      </c>
      <c r="I27" s="263">
        <f>SUM(G27:H27)</f>
        <v>110.5</v>
      </c>
      <c r="J27" s="216"/>
      <c r="K27" s="216"/>
      <c r="L27" s="216"/>
      <c r="M27" s="216"/>
    </row>
    <row r="28" spans="1:13" ht="12.75" customHeight="1">
      <c r="A28" s="229"/>
      <c r="B28" s="204"/>
      <c r="C28" s="226">
        <v>6121</v>
      </c>
      <c r="D28" s="319"/>
      <c r="E28" s="226" t="s">
        <v>90</v>
      </c>
      <c r="F28" s="109"/>
      <c r="G28" s="259"/>
      <c r="H28" s="260">
        <v>500</v>
      </c>
      <c r="I28" s="261">
        <v>500</v>
      </c>
      <c r="J28" s="216"/>
      <c r="K28" s="216"/>
      <c r="L28" s="216"/>
      <c r="M28" s="216"/>
    </row>
    <row r="29" spans="1:13" ht="16.5" customHeight="1">
      <c r="A29" s="203"/>
      <c r="B29" s="226"/>
      <c r="C29" s="204">
        <v>6121</v>
      </c>
      <c r="D29" s="319"/>
      <c r="E29" s="204" t="s">
        <v>69</v>
      </c>
      <c r="F29" s="109"/>
      <c r="G29" s="259"/>
      <c r="H29" s="280">
        <f>SUM(H28)</f>
        <v>500</v>
      </c>
      <c r="I29" s="281">
        <f>SUM(I28)</f>
        <v>500</v>
      </c>
      <c r="J29" s="215"/>
      <c r="K29" s="215"/>
      <c r="L29" s="215"/>
      <c r="M29" s="215"/>
    </row>
    <row r="30" spans="1:13" ht="12.75" customHeight="1">
      <c r="A30" s="209"/>
      <c r="B30" s="210"/>
      <c r="C30" s="230">
        <v>5331</v>
      </c>
      <c r="D30" s="319"/>
      <c r="E30" s="230"/>
      <c r="F30" s="225"/>
      <c r="G30" s="259">
        <v>0</v>
      </c>
      <c r="H30" s="260"/>
      <c r="I30" s="261"/>
      <c r="J30" s="215"/>
      <c r="K30" s="215"/>
      <c r="L30" s="215"/>
      <c r="M30" s="215"/>
    </row>
    <row r="31" spans="1:13" ht="12.75" customHeight="1" thickBot="1">
      <c r="A31" s="231"/>
      <c r="B31" s="232"/>
      <c r="C31" s="205">
        <v>5331</v>
      </c>
      <c r="D31" s="320"/>
      <c r="E31" s="205" t="s">
        <v>8</v>
      </c>
      <c r="F31" s="234"/>
      <c r="G31" s="269">
        <v>0</v>
      </c>
      <c r="H31" s="270"/>
      <c r="I31" s="271"/>
      <c r="J31" s="215"/>
      <c r="K31" s="215"/>
      <c r="L31" s="215"/>
      <c r="M31" s="215"/>
    </row>
    <row r="32" spans="1:13" ht="24.75" customHeight="1">
      <c r="A32" s="299">
        <v>47</v>
      </c>
      <c r="B32" s="300">
        <v>3114</v>
      </c>
      <c r="C32" s="204"/>
      <c r="D32" s="204"/>
      <c r="E32" s="224" t="s">
        <v>30</v>
      </c>
      <c r="F32" s="204"/>
      <c r="G32" s="259"/>
      <c r="H32" s="260"/>
      <c r="I32" s="261"/>
      <c r="J32" s="215"/>
      <c r="K32" s="215"/>
      <c r="L32" s="215"/>
      <c r="M32" s="215"/>
    </row>
    <row r="33" spans="1:13" ht="12.75" customHeight="1">
      <c r="A33" s="203"/>
      <c r="B33" s="226"/>
      <c r="C33" s="226">
        <v>6351</v>
      </c>
      <c r="D33" s="226"/>
      <c r="E33" s="227" t="s">
        <v>77</v>
      </c>
      <c r="F33" s="228"/>
      <c r="G33" s="259">
        <v>2000</v>
      </c>
      <c r="H33" s="260"/>
      <c r="I33" s="261"/>
      <c r="J33" s="215"/>
      <c r="K33" s="215"/>
      <c r="L33" s="215"/>
      <c r="M33" s="215"/>
    </row>
    <row r="34" spans="1:13" ht="12.75" customHeight="1">
      <c r="A34" s="229"/>
      <c r="B34" s="204"/>
      <c r="C34" s="204">
        <v>6351</v>
      </c>
      <c r="D34" s="204"/>
      <c r="E34" s="204" t="s">
        <v>9</v>
      </c>
      <c r="F34" s="204"/>
      <c r="G34" s="258">
        <v>2000</v>
      </c>
      <c r="H34" s="262"/>
      <c r="I34" s="263">
        <v>2000</v>
      </c>
      <c r="J34" s="215"/>
      <c r="K34" s="215"/>
      <c r="L34" s="215"/>
      <c r="M34" s="215"/>
    </row>
    <row r="35" spans="1:13" ht="12.75" customHeight="1">
      <c r="A35" s="209"/>
      <c r="B35" s="210"/>
      <c r="C35" s="230">
        <v>5331</v>
      </c>
      <c r="D35" s="226"/>
      <c r="E35" s="230"/>
      <c r="F35" s="230"/>
      <c r="G35" s="265">
        <v>0</v>
      </c>
      <c r="H35" s="266"/>
      <c r="I35" s="267"/>
      <c r="J35" s="215"/>
      <c r="K35" s="215"/>
      <c r="L35" s="215"/>
      <c r="M35" s="215"/>
    </row>
    <row r="36" spans="1:13" ht="12.75" customHeight="1" thickBot="1">
      <c r="A36" s="231"/>
      <c r="B36" s="232"/>
      <c r="C36" s="205">
        <v>5331</v>
      </c>
      <c r="D36" s="205"/>
      <c r="E36" s="205" t="s">
        <v>8</v>
      </c>
      <c r="F36" s="205"/>
      <c r="G36" s="269">
        <v>0</v>
      </c>
      <c r="H36" s="270"/>
      <c r="I36" s="271"/>
      <c r="J36" s="215"/>
      <c r="K36" s="215"/>
      <c r="L36" s="215"/>
      <c r="M36" s="215"/>
    </row>
    <row r="37" spans="1:13" ht="26.25" customHeight="1">
      <c r="A37" s="301">
        <v>49</v>
      </c>
      <c r="B37" s="302">
        <v>3114</v>
      </c>
      <c r="C37" s="206"/>
      <c r="D37" s="302"/>
      <c r="E37" s="236" t="s">
        <v>36</v>
      </c>
      <c r="F37" s="235"/>
      <c r="G37" s="274"/>
      <c r="H37" s="275"/>
      <c r="I37" s="276"/>
      <c r="J37" s="216"/>
      <c r="K37" s="216"/>
      <c r="L37" s="216"/>
      <c r="M37" s="216"/>
    </row>
    <row r="38" spans="1:13" ht="12.75" customHeight="1">
      <c r="A38" s="203"/>
      <c r="B38" s="226"/>
      <c r="C38" s="226">
        <v>6351</v>
      </c>
      <c r="D38" s="300" t="s">
        <v>34</v>
      </c>
      <c r="E38" s="226" t="s">
        <v>35</v>
      </c>
      <c r="F38" s="235"/>
      <c r="G38" s="272">
        <v>17000</v>
      </c>
      <c r="H38" s="278"/>
      <c r="I38" s="279"/>
      <c r="J38" s="215"/>
      <c r="K38" s="215"/>
      <c r="L38" s="215"/>
      <c r="M38" s="215"/>
    </row>
    <row r="39" spans="1:13" ht="13.5" customHeight="1">
      <c r="A39" s="229"/>
      <c r="B39" s="204"/>
      <c r="C39" s="204">
        <v>6351</v>
      </c>
      <c r="D39" s="300"/>
      <c r="E39" s="204" t="s">
        <v>9</v>
      </c>
      <c r="F39" s="238"/>
      <c r="G39" s="273">
        <v>17000</v>
      </c>
      <c r="H39" s="282"/>
      <c r="I39" s="283">
        <v>17000</v>
      </c>
      <c r="J39" s="215"/>
      <c r="K39" s="215"/>
      <c r="L39" s="215"/>
      <c r="M39" s="215"/>
    </row>
    <row r="40" spans="1:13" ht="12.75" customHeight="1">
      <c r="A40" s="209"/>
      <c r="B40" s="210"/>
      <c r="C40" s="230">
        <v>5331</v>
      </c>
      <c r="D40" s="319"/>
      <c r="E40" s="230"/>
      <c r="F40" s="238"/>
      <c r="G40" s="264">
        <v>0</v>
      </c>
      <c r="H40" s="282"/>
      <c r="I40" s="284"/>
      <c r="J40" s="215"/>
      <c r="K40" s="215"/>
      <c r="L40" s="215"/>
      <c r="M40" s="215"/>
    </row>
    <row r="41" spans="1:13" ht="13.5" thickBot="1">
      <c r="A41" s="231"/>
      <c r="B41" s="232"/>
      <c r="C41" s="205">
        <v>5331</v>
      </c>
      <c r="D41" s="320"/>
      <c r="E41" s="205" t="s">
        <v>8</v>
      </c>
      <c r="F41" s="232"/>
      <c r="G41" s="269">
        <v>0</v>
      </c>
      <c r="H41" s="285"/>
      <c r="I41" s="286"/>
      <c r="J41" s="215"/>
      <c r="K41" s="215"/>
      <c r="L41" s="215"/>
      <c r="M41" s="215"/>
    </row>
    <row r="42" spans="1:13" ht="25.5">
      <c r="A42" s="303">
        <v>57</v>
      </c>
      <c r="B42" s="304">
        <v>3123</v>
      </c>
      <c r="C42" s="210"/>
      <c r="D42" s="304"/>
      <c r="E42" s="243" t="s">
        <v>41</v>
      </c>
      <c r="F42" s="237"/>
      <c r="G42" s="272"/>
      <c r="H42" s="278"/>
      <c r="I42" s="279"/>
      <c r="J42" s="215"/>
      <c r="K42" s="215"/>
      <c r="L42" s="215"/>
      <c r="M42" s="215"/>
    </row>
    <row r="43" spans="1:13" ht="12.75">
      <c r="A43" s="209"/>
      <c r="B43" s="230"/>
      <c r="C43" s="226">
        <v>6351</v>
      </c>
      <c r="D43" s="300" t="s">
        <v>40</v>
      </c>
      <c r="E43" s="230" t="s">
        <v>78</v>
      </c>
      <c r="F43" s="237"/>
      <c r="G43" s="272">
        <v>1900</v>
      </c>
      <c r="H43" s="278"/>
      <c r="I43" s="279"/>
      <c r="J43" s="215"/>
      <c r="K43" s="215"/>
      <c r="L43" s="215"/>
      <c r="M43" s="215"/>
    </row>
    <row r="44" spans="1:13" ht="12.75">
      <c r="A44" s="209"/>
      <c r="B44" s="230"/>
      <c r="C44" s="204">
        <v>6351</v>
      </c>
      <c r="D44" s="300"/>
      <c r="E44" s="204" t="s">
        <v>9</v>
      </c>
      <c r="F44" s="237"/>
      <c r="G44" s="273">
        <v>1900</v>
      </c>
      <c r="H44" s="278"/>
      <c r="I44" s="290">
        <v>1900</v>
      </c>
      <c r="J44" s="215"/>
      <c r="K44" s="215"/>
      <c r="L44" s="215"/>
      <c r="M44" s="215"/>
    </row>
    <row r="45" spans="1:13" ht="12.75">
      <c r="A45" s="209"/>
      <c r="B45" s="230"/>
      <c r="C45" s="230">
        <v>5331</v>
      </c>
      <c r="D45" s="319"/>
      <c r="E45" s="210"/>
      <c r="F45" s="237"/>
      <c r="G45" s="272">
        <v>0</v>
      </c>
      <c r="H45" s="278"/>
      <c r="I45" s="279"/>
      <c r="J45" s="215"/>
      <c r="K45" s="215"/>
      <c r="L45" s="215"/>
      <c r="M45" s="215"/>
    </row>
    <row r="46" spans="1:13" ht="13.5" thickBot="1">
      <c r="A46" s="231"/>
      <c r="B46" s="232"/>
      <c r="C46" s="205">
        <v>5331</v>
      </c>
      <c r="D46" s="320"/>
      <c r="E46" s="205" t="s">
        <v>8</v>
      </c>
      <c r="F46" s="244"/>
      <c r="G46" s="268">
        <v>0</v>
      </c>
      <c r="H46" s="285"/>
      <c r="I46" s="286"/>
      <c r="J46" s="215"/>
      <c r="K46" s="215"/>
      <c r="L46" s="215"/>
      <c r="M46" s="215"/>
    </row>
    <row r="47" spans="1:13" ht="25.5">
      <c r="A47" s="325">
        <v>94</v>
      </c>
      <c r="B47" s="326">
        <v>3122</v>
      </c>
      <c r="C47" s="327"/>
      <c r="D47" s="326"/>
      <c r="E47" s="328" t="s">
        <v>80</v>
      </c>
      <c r="F47" s="329"/>
      <c r="G47" s="330"/>
      <c r="H47" s="331"/>
      <c r="I47" s="332"/>
      <c r="J47" s="215"/>
      <c r="K47" s="215"/>
      <c r="L47" s="215"/>
      <c r="M47" s="215"/>
    </row>
    <row r="48" spans="1:13" ht="12.75">
      <c r="A48" s="209"/>
      <c r="B48" s="230"/>
      <c r="C48" s="226">
        <v>6351</v>
      </c>
      <c r="D48" s="300"/>
      <c r="E48" s="230"/>
      <c r="F48" s="237"/>
      <c r="G48" s="272"/>
      <c r="H48" s="278"/>
      <c r="I48" s="279"/>
      <c r="J48" s="215"/>
      <c r="K48" s="215"/>
      <c r="L48" s="215"/>
      <c r="M48" s="215"/>
    </row>
    <row r="49" spans="1:13" ht="12.75">
      <c r="A49" s="209"/>
      <c r="B49" s="230"/>
      <c r="C49" s="204">
        <v>6351</v>
      </c>
      <c r="D49" s="300"/>
      <c r="E49" s="204" t="s">
        <v>9</v>
      </c>
      <c r="F49" s="237"/>
      <c r="G49" s="273"/>
      <c r="H49" s="280"/>
      <c r="I49" s="290"/>
      <c r="J49" s="215"/>
      <c r="K49" s="215"/>
      <c r="L49" s="215"/>
      <c r="M49" s="215"/>
    </row>
    <row r="50" spans="1:13" ht="12.75">
      <c r="A50" s="209"/>
      <c r="B50" s="230"/>
      <c r="C50" s="230">
        <v>5331</v>
      </c>
      <c r="D50" s="300" t="s">
        <v>81</v>
      </c>
      <c r="E50" s="230" t="s">
        <v>86</v>
      </c>
      <c r="F50" s="237"/>
      <c r="G50" s="272">
        <v>0</v>
      </c>
      <c r="H50" s="278">
        <v>994</v>
      </c>
      <c r="I50" s="290"/>
      <c r="J50" s="215"/>
      <c r="K50" s="215"/>
      <c r="L50" s="215"/>
      <c r="M50" s="215"/>
    </row>
    <row r="51" spans="1:13" ht="13.5" thickBot="1">
      <c r="A51" s="231"/>
      <c r="B51" s="232"/>
      <c r="C51" s="205">
        <v>5331</v>
      </c>
      <c r="D51" s="320"/>
      <c r="E51" s="205" t="s">
        <v>8</v>
      </c>
      <c r="F51" s="244"/>
      <c r="G51" s="333">
        <v>0</v>
      </c>
      <c r="H51" s="321">
        <v>994</v>
      </c>
      <c r="I51" s="334">
        <v>994</v>
      </c>
      <c r="J51" s="215"/>
      <c r="K51" s="215"/>
      <c r="L51" s="215"/>
      <c r="M51" s="215"/>
    </row>
    <row r="52" spans="1:13" ht="12.75">
      <c r="A52" s="207">
        <v>110</v>
      </c>
      <c r="B52" s="208">
        <v>3121</v>
      </c>
      <c r="C52" s="239"/>
      <c r="D52" s="208"/>
      <c r="E52" s="240" t="s">
        <v>38</v>
      </c>
      <c r="F52" s="241"/>
      <c r="G52" s="287"/>
      <c r="H52" s="288"/>
      <c r="I52" s="289"/>
      <c r="J52" s="215"/>
      <c r="K52" s="215"/>
      <c r="L52" s="215"/>
      <c r="M52" s="215"/>
    </row>
    <row r="53" spans="1:13" ht="12.75" customHeight="1">
      <c r="A53" s="203"/>
      <c r="B53" s="226"/>
      <c r="C53" s="226">
        <v>6351</v>
      </c>
      <c r="D53" s="300" t="s">
        <v>37</v>
      </c>
      <c r="E53" s="227" t="s">
        <v>39</v>
      </c>
      <c r="F53" s="242"/>
      <c r="G53" s="259">
        <v>24000</v>
      </c>
      <c r="H53" s="260"/>
      <c r="I53" s="261"/>
      <c r="J53" s="215"/>
      <c r="K53" s="215"/>
      <c r="L53" s="215"/>
      <c r="M53" s="215"/>
    </row>
    <row r="54" spans="1:13" ht="12.75">
      <c r="A54" s="229"/>
      <c r="B54" s="204"/>
      <c r="C54" s="204">
        <v>6351</v>
      </c>
      <c r="D54" s="300"/>
      <c r="E54" s="204" t="s">
        <v>9</v>
      </c>
      <c r="F54" s="226"/>
      <c r="G54" s="258">
        <v>24000</v>
      </c>
      <c r="H54" s="260"/>
      <c r="I54" s="281">
        <v>24000</v>
      </c>
      <c r="J54" s="215"/>
      <c r="K54" s="215"/>
      <c r="L54" s="215"/>
      <c r="M54" s="215"/>
    </row>
    <row r="55" spans="1:13" ht="12.75">
      <c r="A55" s="209"/>
      <c r="B55" s="210"/>
      <c r="C55" s="230">
        <v>5331</v>
      </c>
      <c r="D55" s="319"/>
      <c r="E55" s="230"/>
      <c r="F55" s="241"/>
      <c r="G55" s="287">
        <v>0</v>
      </c>
      <c r="H55" s="288"/>
      <c r="I55" s="289"/>
      <c r="J55" s="215"/>
      <c r="K55" s="215"/>
      <c r="L55" s="215"/>
      <c r="M55" s="215"/>
    </row>
    <row r="56" spans="1:13" ht="13.5" thickBot="1">
      <c r="A56" s="231"/>
      <c r="B56" s="232"/>
      <c r="C56" s="205">
        <v>5331</v>
      </c>
      <c r="D56" s="320"/>
      <c r="E56" s="205" t="s">
        <v>8</v>
      </c>
      <c r="F56" s="232"/>
      <c r="G56" s="268">
        <v>0</v>
      </c>
      <c r="H56" s="285"/>
      <c r="I56" s="286"/>
      <c r="J56" s="215"/>
      <c r="K56" s="215"/>
      <c r="L56" s="215"/>
      <c r="M56" s="215"/>
    </row>
    <row r="57" spans="1:13" ht="15" thickBot="1">
      <c r="A57" s="305"/>
      <c r="B57" s="306"/>
      <c r="C57" s="306"/>
      <c r="D57" s="306"/>
      <c r="E57" s="315" t="s">
        <v>45</v>
      </c>
      <c r="F57" s="315"/>
      <c r="G57" s="316">
        <f>G21+G27+G34+G39+G44+G54</f>
        <v>48000</v>
      </c>
      <c r="H57" s="317">
        <f>H27+H29+H51</f>
        <v>1104.5</v>
      </c>
      <c r="I57" s="318">
        <f>I21+I27+I29+I34+I39+I44+I54+I51</f>
        <v>49104.5</v>
      </c>
      <c r="J57" s="211"/>
      <c r="K57" s="211"/>
      <c r="L57" s="211"/>
      <c r="M57" s="211"/>
    </row>
    <row r="58" spans="1:19" ht="14.25">
      <c r="A58" s="98"/>
      <c r="B58" s="99"/>
      <c r="C58" s="99"/>
      <c r="D58" s="99"/>
      <c r="E58" s="99"/>
      <c r="F58" s="99"/>
      <c r="G58" s="291"/>
      <c r="H58" s="292"/>
      <c r="I58" s="292"/>
      <c r="J58" s="121"/>
      <c r="K58" s="121"/>
      <c r="L58" s="218"/>
      <c r="M58" s="219"/>
      <c r="N58" s="5"/>
      <c r="O58" s="5"/>
      <c r="P58" s="5"/>
      <c r="Q58" s="5"/>
      <c r="R58" s="5"/>
      <c r="S58" s="5"/>
    </row>
    <row r="59" spans="1:13" ht="18" customHeight="1" thickBot="1">
      <c r="A59" s="307" t="s">
        <v>15</v>
      </c>
      <c r="B59" s="307"/>
      <c r="C59" s="307"/>
      <c r="G59" s="293"/>
      <c r="H59" s="293"/>
      <c r="I59" s="293"/>
      <c r="J59" s="219"/>
      <c r="K59" s="219"/>
      <c r="L59" s="219"/>
      <c r="M59" s="219"/>
    </row>
    <row r="60" spans="1:13" ht="15.75" thickBot="1">
      <c r="A60" s="111" t="s">
        <v>14</v>
      </c>
      <c r="B60" s="112"/>
      <c r="C60" s="113"/>
      <c r="D60" s="20"/>
      <c r="E60" s="20"/>
      <c r="F60" s="114"/>
      <c r="G60" s="294" t="s">
        <v>18</v>
      </c>
      <c r="H60" s="336" t="s">
        <v>19</v>
      </c>
      <c r="I60" s="338" t="s">
        <v>20</v>
      </c>
      <c r="J60" s="220"/>
      <c r="K60" s="220"/>
      <c r="L60" s="219"/>
      <c r="M60" s="219"/>
    </row>
    <row r="61" spans="1:13" ht="14.25">
      <c r="A61" s="308"/>
      <c r="B61" s="309"/>
      <c r="C61" s="309">
        <v>6351</v>
      </c>
      <c r="D61" s="309"/>
      <c r="E61" s="309" t="s">
        <v>71</v>
      </c>
      <c r="F61" s="310"/>
      <c r="G61" s="311">
        <f>G21+G27+G34+G39+G44+G54</f>
        <v>48000</v>
      </c>
      <c r="H61" s="311">
        <f>H27+H49</f>
        <v>-389.5</v>
      </c>
      <c r="I61" s="337">
        <f>SUM(G61:H61)</f>
        <v>47610.5</v>
      </c>
      <c r="J61" s="221"/>
      <c r="K61" s="221"/>
      <c r="L61" s="219"/>
      <c r="M61" s="219"/>
    </row>
    <row r="62" spans="1:13" ht="14.25">
      <c r="A62" s="44"/>
      <c r="B62" s="12"/>
      <c r="C62" s="12">
        <v>6121</v>
      </c>
      <c r="D62" s="12"/>
      <c r="E62" s="12" t="s">
        <v>72</v>
      </c>
      <c r="F62" s="104"/>
      <c r="G62" s="296">
        <f>G29</f>
        <v>0</v>
      </c>
      <c r="H62" s="296">
        <f>H29</f>
        <v>500</v>
      </c>
      <c r="I62" s="335">
        <f>SUM(G62:H62)</f>
        <v>500</v>
      </c>
      <c r="J62" s="221"/>
      <c r="K62" s="221"/>
      <c r="L62" s="219"/>
      <c r="M62" s="219"/>
    </row>
    <row r="63" spans="1:13" ht="14.25">
      <c r="A63" s="44"/>
      <c r="B63" s="12"/>
      <c r="C63" s="12">
        <v>5331</v>
      </c>
      <c r="D63" s="12"/>
      <c r="E63" s="106" t="s">
        <v>85</v>
      </c>
      <c r="F63" s="104"/>
      <c r="G63" s="296">
        <v>0</v>
      </c>
      <c r="H63" s="296">
        <f>H51</f>
        <v>994</v>
      </c>
      <c r="I63" s="335">
        <f>SUM(G63:H63)</f>
        <v>994</v>
      </c>
      <c r="J63" s="221"/>
      <c r="K63" s="221"/>
      <c r="L63" s="219"/>
      <c r="M63" s="219"/>
    </row>
    <row r="64" spans="1:13" ht="15.75" thickBot="1">
      <c r="A64" s="45"/>
      <c r="B64" s="46"/>
      <c r="C64" s="46"/>
      <c r="D64" s="46"/>
      <c r="E64" s="312"/>
      <c r="F64" s="120"/>
      <c r="G64" s="313">
        <f>SUM(G61:G63)</f>
        <v>48000</v>
      </c>
      <c r="H64" s="313">
        <f>SUM(H61:H63)</f>
        <v>1104.5</v>
      </c>
      <c r="I64" s="314">
        <f>SUM(I61:I63)</f>
        <v>49104.5</v>
      </c>
      <c r="J64" s="221"/>
      <c r="K64" s="212"/>
      <c r="L64" s="219"/>
      <c r="M64" s="219"/>
    </row>
    <row r="66" ht="12.75">
      <c r="F66" s="222"/>
    </row>
    <row r="67" ht="12.75">
      <c r="F67" s="222"/>
    </row>
    <row r="68" ht="12.75">
      <c r="F68" s="222"/>
    </row>
  </sheetData>
  <mergeCells count="4">
    <mergeCell ref="H17:I17"/>
    <mergeCell ref="J17:K17"/>
    <mergeCell ref="L17:M17"/>
    <mergeCell ref="H14:I14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landscape" paperSize="9" scale="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Hronovská Libuše</dc:creator>
  <cp:keywords/>
  <dc:description/>
  <cp:lastModifiedBy>780</cp:lastModifiedBy>
  <cp:lastPrinted>2007-01-29T08:49:33Z</cp:lastPrinted>
  <dcterms:created xsi:type="dcterms:W3CDTF">2005-05-18T11:11:21Z</dcterms:created>
  <dcterms:modified xsi:type="dcterms:W3CDTF">2007-01-29T08:49:39Z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-2138603512</vt:i4>
  </property>
  <property fmtid="{D5CDD505-2E9C-101B-9397-08002B2CF9AE}" pid="3" name="_EmailSubject">
    <vt:lpwstr/>
  </property>
  <property fmtid="{D5CDD505-2E9C-101B-9397-08002B2CF9AE}" pid="4" name="_AuthorEmail">
    <vt:lpwstr>vjanderova@kr-kralovehradecky.cz</vt:lpwstr>
  </property>
  <property fmtid="{D5CDD505-2E9C-101B-9397-08002B2CF9AE}" pid="5" name="_AuthorEmailDisplayName">
    <vt:lpwstr>Janderová Veronika</vt:lpwstr>
  </property>
  <property fmtid="{D5CDD505-2E9C-101B-9397-08002B2CF9AE}" pid="6" name="_PreviousAdHocReviewCycleID">
    <vt:i4>1090187521</vt:i4>
  </property>
  <property fmtid="{D5CDD505-2E9C-101B-9397-08002B2CF9AE}" pid="7" name="_ReviewingToolsShownOnce">
    <vt:lpwstr/>
  </property>
</Properties>
</file>