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5165" windowHeight="10170" firstSheet="1" activeTab="5"/>
  </bookViews>
  <sheets>
    <sheet name="Stavební práce" sheetId="1" r:id="rId1"/>
    <sheet name="elektroinstalace a hromosvody" sheetId="2" r:id="rId2"/>
    <sheet name="Zdravotechnika" sheetId="3" r:id="rId3"/>
    <sheet name="Vzduchotechnika" sheetId="4" r:id="rId4"/>
    <sheet name="Ústřední vytápění" sheetId="5" r:id="rId5"/>
    <sheet name="Měření a regulace" sheetId="6" r:id="rId6"/>
  </sheets>
  <definedNames/>
  <calcPr fullCalcOnLoad="1"/>
</workbook>
</file>

<file path=xl/comments5.xml><?xml version="1.0" encoding="utf-8"?>
<comments xmlns="http://schemas.openxmlformats.org/spreadsheetml/2006/main">
  <authors>
    <author>Spokojený uživatel aplikací MS Office</author>
  </authors>
  <commentList>
    <comment ref="A3" authorId="0">
      <text>
        <r>
          <rPr>
            <sz val="8"/>
            <rFont val="Tahoma"/>
            <family val="0"/>
          </rPr>
          <t>19.9.2008</t>
        </r>
      </text>
    </comment>
  </commentList>
</comments>
</file>

<file path=xl/sharedStrings.xml><?xml version="1.0" encoding="utf-8"?>
<sst xmlns="http://schemas.openxmlformats.org/spreadsheetml/2006/main" count="2245" uniqueCount="1229">
  <si>
    <t>Přesun hmot pro podlahy z dlaždic v objektech v do 12 m</t>
  </si>
  <si>
    <t>781</t>
  </si>
  <si>
    <t>Dokončovací práce a obklady</t>
  </si>
  <si>
    <t>781414114</t>
  </si>
  <si>
    <t>Montáž obkladaček pravoúhlých pórovinových lepených flexibilním lepidlem 45ks/m2</t>
  </si>
  <si>
    <t>597813520</t>
  </si>
  <si>
    <t>obkládačka keramická vnitřní vč lišt</t>
  </si>
  <si>
    <t>781774118</t>
  </si>
  <si>
    <t>Montáž obkladů vnějších stěn z dlaždic keramických flexibilní lepidlo do 45 ks/m2</t>
  </si>
  <si>
    <t>597637000</t>
  </si>
  <si>
    <t>Keramický obklad venkovní hnědočervené barvy</t>
  </si>
  <si>
    <t>998781202</t>
  </si>
  <si>
    <t>Přesun hmot pro obklady keramické v objektech v do 12 m</t>
  </si>
  <si>
    <t>783</t>
  </si>
  <si>
    <t>Dokončovací práce - nátěry</t>
  </si>
  <si>
    <t>78301</t>
  </si>
  <si>
    <t>Nátěry (v tomto stupni PD nespecifikovány)</t>
  </si>
  <si>
    <t>784</t>
  </si>
  <si>
    <t>Dokončovací práce - malby</t>
  </si>
  <si>
    <t>784453621</t>
  </si>
  <si>
    <t>Malby směsi PRIMALEX tekuté disperzní bílé omyvatelné dvojnásobné s penetrací místnost v do 3,8 m</t>
  </si>
  <si>
    <t>Práce a dodávky M</t>
  </si>
  <si>
    <t>21-M</t>
  </si>
  <si>
    <t>Elektromontáže</t>
  </si>
  <si>
    <t>21001</t>
  </si>
  <si>
    <t>Elektroinstalace (samostatná část)</t>
  </si>
  <si>
    <t>21002</t>
  </si>
  <si>
    <t>M+R (samostatná část)</t>
  </si>
  <si>
    <t>24-M</t>
  </si>
  <si>
    <t>Montáže vzduchotechnických zařízení</t>
  </si>
  <si>
    <t>24001</t>
  </si>
  <si>
    <t>Vzduchotechnika (samostatná část)</t>
  </si>
  <si>
    <t>43-M</t>
  </si>
  <si>
    <t>Montáž ocelových konstrukcí</t>
  </si>
  <si>
    <t>4301</t>
  </si>
  <si>
    <t>Ocelová konstrukce (statika) D+M+nátěr</t>
  </si>
  <si>
    <t>kg</t>
  </si>
  <si>
    <t>M Celkem</t>
  </si>
  <si>
    <t>Práce a dodávky Ostatní</t>
  </si>
  <si>
    <t>O01</t>
  </si>
  <si>
    <t>Ostatní</t>
  </si>
  <si>
    <t>001002</t>
  </si>
  <si>
    <t>Dokumentace pro provedení stavby</t>
  </si>
  <si>
    <t>Ostatní Celkem</t>
  </si>
  <si>
    <t>Objekt : SOŠ a SOU Vocelova 1338</t>
  </si>
  <si>
    <t>Stavební práce</t>
  </si>
  <si>
    <t xml:space="preserve">Centrum odborného vzdělávání pro automobilový průmysl a dopravu </t>
  </si>
  <si>
    <t>SOŠ A SOU Vocelova1338, Hradec Králové</t>
  </si>
  <si>
    <t xml:space="preserve">Číslo </t>
  </si>
  <si>
    <t>Měr.j.</t>
  </si>
  <si>
    <t>Cena dodávky</t>
  </si>
  <si>
    <t>Cena montáže</t>
  </si>
  <si>
    <t>Hmotnost</t>
  </si>
  <si>
    <t>Dod</t>
  </si>
  <si>
    <t xml:space="preserve">pozice </t>
  </si>
  <si>
    <t>Název elementu</t>
  </si>
  <si>
    <t>rozměr</t>
  </si>
  <si>
    <t>jednotková*koef</t>
  </si>
  <si>
    <t>jednotková</t>
  </si>
  <si>
    <t>ava</t>
  </si>
  <si>
    <t>počet</t>
  </si>
  <si>
    <t xml:space="preserve">                 celková</t>
  </si>
  <si>
    <t>celková</t>
  </si>
  <si>
    <t>tel</t>
  </si>
  <si>
    <t>1 - Dílny a učebny</t>
  </si>
  <si>
    <t>1.001</t>
  </si>
  <si>
    <t xml:space="preserve">Jednohadicové odsávací zařízení </t>
  </si>
  <si>
    <t>pro nákladní automobily</t>
  </si>
  <si>
    <t>obj.č.96 151 300</t>
  </si>
  <si>
    <t>1.001a</t>
  </si>
  <si>
    <t>Složení:ventilátor,nástěnná konzola,</t>
  </si>
  <si>
    <t>motorový spínač,odsávací dýza</t>
  </si>
  <si>
    <t>nástěnný držák hadice</t>
  </si>
  <si>
    <t>1.001b</t>
  </si>
  <si>
    <t>Sada spojovacího materiál</t>
  </si>
  <si>
    <t>obj.č. 93 018</t>
  </si>
  <si>
    <t>1.002</t>
  </si>
  <si>
    <t>Výfuková hlavice-SPIRO</t>
  </si>
  <si>
    <t xml:space="preserve">VHS 160  šedý komaxit </t>
  </si>
  <si>
    <t>1.003</t>
  </si>
  <si>
    <t>Střešní průchod 160-970+ dle</t>
  </si>
  <si>
    <t>PM 12 0383</t>
  </si>
  <si>
    <t>1.004</t>
  </si>
  <si>
    <t>Ventilátor malý radiální</t>
  </si>
  <si>
    <t>EB 100 T</t>
  </si>
  <si>
    <t>1.005</t>
  </si>
  <si>
    <t>Mřížka větrací</t>
  </si>
  <si>
    <t>LG 100 ED</t>
  </si>
  <si>
    <t>1.006</t>
  </si>
  <si>
    <t>Ventilátor ax.stěnový</t>
  </si>
  <si>
    <t>HCFB/2-250 H  IP65,70°C</t>
  </si>
  <si>
    <t>s oběž. kolem pro opačný směr otáček</t>
  </si>
  <si>
    <t>1.007</t>
  </si>
  <si>
    <t>PŘEDBĚŽNÝ VÝPIS HLAVNÍHO MATERIÁLU ÚSTŘEDNÍHO VYTÁPĚNÍ</t>
  </si>
  <si>
    <t>Název</t>
  </si>
  <si>
    <t xml:space="preserve">Jednotka </t>
  </si>
  <si>
    <t>Množství</t>
  </si>
  <si>
    <t>Rozdělovač</t>
  </si>
  <si>
    <t>Sběrač</t>
  </si>
  <si>
    <t>Teplovodní oběhové čerpadlo elektronické</t>
  </si>
  <si>
    <t>Zásobníkový ohřívač teplé vody kombinovaný 500 litrů</t>
  </si>
  <si>
    <t>Uzavírací armatury DN 15</t>
  </si>
  <si>
    <t>Armatury (uzavírací, zpětné, filtry, teploměry, atd.) - DN 25-50</t>
  </si>
  <si>
    <t>Armatury DN 65-80</t>
  </si>
  <si>
    <t>Radiátorový ventil s přednastavením, přímý, DN 15</t>
  </si>
  <si>
    <t xml:space="preserve">Termostatická hlavice </t>
  </si>
  <si>
    <t>Radiátorové šroubení, přímé, DN 15</t>
  </si>
  <si>
    <t>Vypouštěcí a napouštěcí kohout G 1/2"</t>
  </si>
  <si>
    <t xml:space="preserve">Odvzdušňovací nádoba </t>
  </si>
  <si>
    <t>Podlahové vytápění</t>
  </si>
  <si>
    <t>Rozdělovač a sběrač podlahového vytápění včetně skříně</t>
  </si>
  <si>
    <t>Potrubí ocelové závitové bezešvé nízkotlaké (včetně 10% na prořez) - DN 15 až 50</t>
  </si>
  <si>
    <t>Potrubí ocelové hladké bezešvé nízkotlaké (včetně 10% na prořez) - pr. 76 mm až 89 mm</t>
  </si>
  <si>
    <t>Otopné litinové článkové těleso KALOR</t>
  </si>
  <si>
    <t>Tepelné izolace</t>
  </si>
  <si>
    <t xml:space="preserve"> - izolační pouzdro tl. 25 mm až tl. 50 mm pro trubku DN 15 až DN 50 </t>
  </si>
  <si>
    <t xml:space="preserve"> - izolační pouzdro tl. 60 mm až tl. 100 mm pro trubku DN 65 až DN 80</t>
  </si>
  <si>
    <t xml:space="preserve"> - izolace rozdělovače - sběrače</t>
  </si>
  <si>
    <t>Nátěry</t>
  </si>
  <si>
    <t>Nátěry potrubí ocelového potrubí pod izolaci DN 15 až DN 50</t>
  </si>
  <si>
    <t>Nátěry potrubí ocelového potrubí pod izolaci DN 65 až DN 80</t>
  </si>
  <si>
    <t>Konstrukce kovové</t>
  </si>
  <si>
    <t>Uchycení potrubí</t>
  </si>
  <si>
    <t>Demontáže stávajícího zažízení, přeložka venkovního vedení</t>
  </si>
  <si>
    <t>Topná zkouška ÚT - HZS</t>
  </si>
  <si>
    <t>hod</t>
  </si>
  <si>
    <t>Ústřední vytápění</t>
  </si>
  <si>
    <t>1.008</t>
  </si>
  <si>
    <t xml:space="preserve">Žaluzie protidešťová </t>
  </si>
  <si>
    <t>PRG - 250 W</t>
  </si>
  <si>
    <t>1.009     NEOBSAZENO</t>
  </si>
  <si>
    <t>NEOBSAZENO</t>
  </si>
  <si>
    <t>1.010</t>
  </si>
  <si>
    <t>Potrubí SPIRO do d160 vč.tvarovek,</t>
  </si>
  <si>
    <t>montážního,závěsového,spojovacího</t>
  </si>
  <si>
    <t xml:space="preserve">          </t>
  </si>
  <si>
    <t>a těsnicího materiálu</t>
  </si>
  <si>
    <t>1.011</t>
  </si>
  <si>
    <t xml:space="preserve">Pás z minerální vlny s AL polepem </t>
  </si>
  <si>
    <t>ORSTECH LSP H - 4 cm</t>
  </si>
  <si>
    <r>
      <t>m</t>
    </r>
    <r>
      <rPr>
        <vertAlign val="superscript"/>
        <sz val="10"/>
        <rFont val="Arial CE"/>
        <family val="2"/>
      </rPr>
      <t>2</t>
    </r>
  </si>
  <si>
    <t>Tepelně -akustická izolace</t>
  </si>
  <si>
    <t>Celkem:</t>
  </si>
  <si>
    <t xml:space="preserve">177,0 </t>
  </si>
  <si>
    <t>2 - lakovna a přípravna</t>
  </si>
  <si>
    <t>2.001</t>
  </si>
  <si>
    <t>Speciální vysavač na broušení</t>
  </si>
  <si>
    <t>hliníku SRM 70 LE-EC/B1</t>
  </si>
  <si>
    <t>vč. příslušenství</t>
  </si>
  <si>
    <t>2.002</t>
  </si>
  <si>
    <t>Mřížka 700x700 z pletiva s oky</t>
  </si>
  <si>
    <t>20x20 mm</t>
  </si>
  <si>
    <t>2.003</t>
  </si>
  <si>
    <t>Střešní průchod 700x700-1470+ dle</t>
  </si>
  <si>
    <t>2.004     NEOBSAZENO</t>
  </si>
  <si>
    <t>2.004 - 2.010</t>
  </si>
  <si>
    <t>2.011</t>
  </si>
  <si>
    <t>Potrubí čtyřhranné sk I</t>
  </si>
  <si>
    <t>ON 12 0405 -pozinkovaný plech</t>
  </si>
  <si>
    <t xml:space="preserve"> vč. montážního, závěsového,spojovacího</t>
  </si>
  <si>
    <t>a těsnicího materiálu viz</t>
  </si>
  <si>
    <t xml:space="preserve">TZ a výkresová dokumentace </t>
  </si>
  <si>
    <t>2.012</t>
  </si>
  <si>
    <t>Deska z minerální vlny</t>
  </si>
  <si>
    <t>TECHROCK 80 ALS - 4 cm</t>
  </si>
  <si>
    <t>systém PYROROCK EI 15,Pož.iz.čtyřh.p.</t>
  </si>
  <si>
    <t xml:space="preserve">1018,0 </t>
  </si>
  <si>
    <t>3 - Neobsazeno</t>
  </si>
  <si>
    <t>4 - Šatna a umývárna žáků</t>
  </si>
  <si>
    <t>4.001</t>
  </si>
  <si>
    <t>Větrací jednotka RFG 2200-01</t>
  </si>
  <si>
    <t>4.002</t>
  </si>
  <si>
    <t>Ventilátor diagon.do kruh.potr.</t>
  </si>
  <si>
    <t>TD-2000/315-dvouotáčkový HS</t>
  </si>
  <si>
    <t>4.002a</t>
  </si>
  <si>
    <t>Rychloupínací spona</t>
  </si>
  <si>
    <t>VBM 315</t>
  </si>
  <si>
    <t>4.003</t>
  </si>
  <si>
    <t>Tlumič hluku buňkový G</t>
  </si>
  <si>
    <t>250x500x1000</t>
  </si>
  <si>
    <t>4.004</t>
  </si>
  <si>
    <t>Vyústka 560 x 280  VK-2.0</t>
  </si>
  <si>
    <t>TPJ 68-12-76</t>
  </si>
  <si>
    <t>4.004a</t>
  </si>
  <si>
    <t xml:space="preserve">Regulace R1 560 x 280 </t>
  </si>
  <si>
    <t>4.005</t>
  </si>
  <si>
    <t>Vyústka 400 x 200  VK-1.0</t>
  </si>
  <si>
    <t>4.005a</t>
  </si>
  <si>
    <t>Regulace R1 400 x 200</t>
  </si>
  <si>
    <t>4.006</t>
  </si>
  <si>
    <t>Mřížka SMU-20, 400 x 200</t>
  </si>
  <si>
    <t>TPJ 48-12-80  uzavřená</t>
  </si>
  <si>
    <t>vč. upevňovacího rámečku</t>
  </si>
  <si>
    <t>4.007</t>
  </si>
  <si>
    <t>Protidešťová stříška-SPIRO</t>
  </si>
  <si>
    <t>RH 355 atyp</t>
  </si>
  <si>
    <t>4.008</t>
  </si>
  <si>
    <t>Střešní průchod 355-970+ dle</t>
  </si>
  <si>
    <t>4.009</t>
  </si>
  <si>
    <t xml:space="preserve">Výfuková hlavice-SPIRO </t>
  </si>
  <si>
    <t xml:space="preserve">VHS 315  šedý komaxit </t>
  </si>
  <si>
    <t>4.010</t>
  </si>
  <si>
    <t>Střešní průchod 315-970+ dle</t>
  </si>
  <si>
    <t>4.011</t>
  </si>
  <si>
    <t>4.011 - 4.015</t>
  </si>
  <si>
    <t>4.016</t>
  </si>
  <si>
    <t>Potrubí SPIRO do d355vč.tvarovek,</t>
  </si>
  <si>
    <t>4.017</t>
  </si>
  <si>
    <t>vč. montážního, závěsového,spojovacího</t>
  </si>
  <si>
    <t>a těsnicího materiálu viz.</t>
  </si>
  <si>
    <t>TZ a výkresová dokumentace</t>
  </si>
  <si>
    <t>4.018</t>
  </si>
  <si>
    <t>systém PYROROCK EI 15,Pož.iz.čtyřh.p</t>
  </si>
  <si>
    <t>4.019</t>
  </si>
  <si>
    <t>Rohož z minerální vlny s AL polep</t>
  </si>
  <si>
    <t>LAROCK - 4 cm, EI 15</t>
  </si>
  <si>
    <t>Požární izolace kruhového potrubí</t>
  </si>
  <si>
    <t xml:space="preserve">622,5 </t>
  </si>
  <si>
    <t>5 - Šatny, umývárny, hyg. zařízení, úklid</t>
  </si>
  <si>
    <t>5.001</t>
  </si>
  <si>
    <t>TD-800/200-dvouotáčkový HS</t>
  </si>
  <si>
    <t>5.001a</t>
  </si>
  <si>
    <t>Spojovací manžeta VBM 200</t>
  </si>
  <si>
    <t>5.002</t>
  </si>
  <si>
    <t>Ventilátor diagon.do kruh.potr</t>
  </si>
  <si>
    <t xml:space="preserve"> TD-800/200N-dvouotáčkový, HS</t>
  </si>
  <si>
    <t>5.002a</t>
  </si>
  <si>
    <t xml:space="preserve">Spojovací manžeta VBM 200 </t>
  </si>
  <si>
    <t>5.003</t>
  </si>
  <si>
    <t xml:space="preserve">Žaluzie protidešťová  </t>
  </si>
  <si>
    <t>PRG - 200 W</t>
  </si>
  <si>
    <t>5.004</t>
  </si>
  <si>
    <t>Mřížka SMU-20, 200 x 100</t>
  </si>
  <si>
    <t>5.005</t>
  </si>
  <si>
    <t>Mřížka SMU-20, 300 x 100</t>
  </si>
  <si>
    <t>5.006</t>
  </si>
  <si>
    <t xml:space="preserve">VHS 200  šedý komaxit </t>
  </si>
  <si>
    <t>5.006a</t>
  </si>
  <si>
    <t xml:space="preserve">Střešní průchod 200-970+ dle </t>
  </si>
  <si>
    <t>5.007</t>
  </si>
  <si>
    <t>Tal.vent.plast.odv./přív.</t>
  </si>
  <si>
    <t>IT 100/80</t>
  </si>
  <si>
    <t>5.007a</t>
  </si>
  <si>
    <t>Rámeček pro IT</t>
  </si>
  <si>
    <t>ITT 100</t>
  </si>
  <si>
    <t>5.008</t>
  </si>
  <si>
    <t>IT 200/170</t>
  </si>
  <si>
    <t>5.008a</t>
  </si>
  <si>
    <t>ITT 200</t>
  </si>
  <si>
    <t>5.009</t>
  </si>
  <si>
    <t>Ohebná hadice ALUFLEX MI</t>
  </si>
  <si>
    <t>102    10m</t>
  </si>
  <si>
    <t>5.010</t>
  </si>
  <si>
    <t>203    10m</t>
  </si>
  <si>
    <t>5.011</t>
  </si>
  <si>
    <t>5.011 - 5.012</t>
  </si>
  <si>
    <t>5.013</t>
  </si>
  <si>
    <t>Potrubí SPIRO 200 vč.tvarovek,</t>
  </si>
  <si>
    <t>těsnicího materiálu</t>
  </si>
  <si>
    <t>5.014</t>
  </si>
  <si>
    <t>Pás z minerální vlny s AL polepem</t>
  </si>
  <si>
    <t>5.015</t>
  </si>
  <si>
    <t xml:space="preserve">33,9 </t>
  </si>
  <si>
    <t>6 - Chodba /přízemí/</t>
  </si>
  <si>
    <t>6.001</t>
  </si>
  <si>
    <t>TD-800/200N-dvouotáčkový, HS</t>
  </si>
  <si>
    <t>6.001a</t>
  </si>
  <si>
    <t>6.002</t>
  </si>
  <si>
    <t>Žaluzie protidešťová</t>
  </si>
  <si>
    <t>6.003</t>
  </si>
  <si>
    <t>Mřížka kruhová</t>
  </si>
  <si>
    <t>200       KK 12 0741</t>
  </si>
  <si>
    <t>6.004</t>
  </si>
  <si>
    <t>6.005</t>
  </si>
  <si>
    <t xml:space="preserve">3,9 </t>
  </si>
  <si>
    <t>7 - Ostatní</t>
  </si>
  <si>
    <t>7.001</t>
  </si>
  <si>
    <t>Protipožární utěsnění VZD prostup</t>
  </si>
  <si>
    <t>/spára max.2cm/tmelem PROMASEAL</t>
  </si>
  <si>
    <t>bm</t>
  </si>
  <si>
    <t>MASTIC+minerální vata ORSILoboust</t>
  </si>
  <si>
    <t xml:space="preserve">1030,0 </t>
  </si>
  <si>
    <t>Vzduchotechnika</t>
  </si>
  <si>
    <t>742 11</t>
  </si>
  <si>
    <t>Montáž rozvodnic do 50kg</t>
  </si>
  <si>
    <t>ks</t>
  </si>
  <si>
    <t>742 22</t>
  </si>
  <si>
    <t>Montáž zásuvkových skříní</t>
  </si>
  <si>
    <t>742 23</t>
  </si>
  <si>
    <t>Montáž skříň. rozvaděče</t>
  </si>
  <si>
    <t>743 41</t>
  </si>
  <si>
    <t>Krabice KU 68/2</t>
  </si>
  <si>
    <t>Krabice KR 97</t>
  </si>
  <si>
    <t>Krabice ACIDUR</t>
  </si>
  <si>
    <t>744 24</t>
  </si>
  <si>
    <t>Vodič CY 4mm2 zel/žl.</t>
  </si>
  <si>
    <t>m</t>
  </si>
  <si>
    <t>Vodič CY 10mm2 zel/žl.</t>
  </si>
  <si>
    <t>744 44</t>
  </si>
  <si>
    <t>Kabel CYKY 2Ax1,5mm2 p.u.</t>
  </si>
  <si>
    <t>Kabel CYKY 3Cx1,5mm2 p.u.</t>
  </si>
  <si>
    <t>Kabel CYKY 3Cx2,5mm2 p.u.</t>
  </si>
  <si>
    <t>Kabel CYKY 5Cx2,5mm2 p.u.</t>
  </si>
  <si>
    <t>Kabel CYKY 5Cx6mm2.p.u.</t>
  </si>
  <si>
    <t>Kabel CYKY 5Cx10mm2.p.u.</t>
  </si>
  <si>
    <t>Kabel CYKY 3x70+35mm2 p.u.</t>
  </si>
  <si>
    <t>744 47</t>
  </si>
  <si>
    <t>Kabel  topný v podlaze</t>
  </si>
  <si>
    <t>746 21</t>
  </si>
  <si>
    <t>Ukončení vodičů do 2,5mm2</t>
  </si>
  <si>
    <t>Ukončení vodičů do 6mm2</t>
  </si>
  <si>
    <t>Ukončení vodičů do 10mm2</t>
  </si>
  <si>
    <t>Ukončení vodičů do 35mm2</t>
  </si>
  <si>
    <t>Ukončení vodičů do 70mm2</t>
  </si>
  <si>
    <t>747 11</t>
  </si>
  <si>
    <t>Spínač 1pól.venkovní</t>
  </si>
  <si>
    <t>Spínač 1.pól. do vlhka</t>
  </si>
  <si>
    <t>Spínač seriový do vlhka</t>
  </si>
  <si>
    <t>Spínač řazení 1. – TANGO</t>
  </si>
  <si>
    <t>Spínač řazení 5. – TANGO</t>
  </si>
  <si>
    <t>Spínač řazení 6. – TANGO</t>
  </si>
  <si>
    <t>Spínač řazení 7. – TANGO</t>
  </si>
  <si>
    <t>Spínač tlačítkový se sign.</t>
  </si>
  <si>
    <t>Sporáková přípojka</t>
  </si>
  <si>
    <t>747 16</t>
  </si>
  <si>
    <t>Zásuvka 2P+Z dvousměrná</t>
  </si>
  <si>
    <t>dtto,chráněná</t>
  </si>
  <si>
    <t>Zásuvka CZ 1653/400V 16A</t>
  </si>
  <si>
    <t>747 21</t>
  </si>
  <si>
    <t>Montáž nožových pojistek</t>
  </si>
  <si>
    <t>dtto,stávající</t>
  </si>
  <si>
    <t xml:space="preserve">B  </t>
  </si>
  <si>
    <t>Svítidlo zářivkové 2x58,IP 44</t>
  </si>
  <si>
    <t xml:space="preserve">C  </t>
  </si>
  <si>
    <t>Svítidlo zářivkové 4x18W vest.</t>
  </si>
  <si>
    <t xml:space="preserve">E   </t>
  </si>
  <si>
    <t>Svítidlo zářivkové 2x36W strop,.</t>
  </si>
  <si>
    <t xml:space="preserve">F   </t>
  </si>
  <si>
    <t>Svítidlo zářivkové 1x36W strop.</t>
  </si>
  <si>
    <t xml:space="preserve">G  </t>
  </si>
  <si>
    <t>Svítidlo kompaktní 2x18W strop.</t>
  </si>
  <si>
    <t xml:space="preserve">H  </t>
  </si>
  <si>
    <t>Svítidlo kompaktní 1x18W strop.</t>
  </si>
  <si>
    <t xml:space="preserve">J   </t>
  </si>
  <si>
    <t>Svítidlo výbojkové nástěnné 70W</t>
  </si>
  <si>
    <t>K </t>
  </si>
  <si>
    <t>Svítidlo pro osvětlení tabulí</t>
  </si>
  <si>
    <t xml:space="preserve">N </t>
  </si>
  <si>
    <t>Svítidlo nouzové 1x11W</t>
  </si>
  <si>
    <t xml:space="preserve">Centrum odborného vzdělávání </t>
  </si>
  <si>
    <t>pro automobilový průmysl a dopravu SOŠ a SOU</t>
  </si>
  <si>
    <t>Vážní ulice – Hradec Králové</t>
  </si>
  <si>
    <t>Montáže</t>
  </si>
  <si>
    <t>ÚRS Praha 800-741</t>
  </si>
  <si>
    <t xml:space="preserve">                  E L E K T R O I N S T A L A C E</t>
  </si>
  <si>
    <t xml:space="preserve">                              R O Z  P O Č E T  </t>
  </si>
  <si>
    <t xml:space="preserve">748 12   </t>
  </si>
  <si>
    <t>Svítidlo zářivkové 2x58 stropní</t>
  </si>
  <si>
    <t>A</t>
  </si>
  <si>
    <t>Montáže součet</t>
  </si>
  <si>
    <t>Nosný materiál</t>
  </si>
  <si>
    <t>Krabice ACIDUR  6455-11</t>
  </si>
  <si>
    <t xml:space="preserve">Vodič CY 4mm2 zel./žl. </t>
  </si>
  <si>
    <t>Vodič CY 10mm2 zel./žl.</t>
  </si>
  <si>
    <t>Kabel CYKY  2Ax1,5mm2</t>
  </si>
  <si>
    <t>Kabel CYKY  3Cx1,5mm2</t>
  </si>
  <si>
    <t xml:space="preserve">Kabel CYKY  5Cx2,5mm2 </t>
  </si>
  <si>
    <t>Kabel CYKY  5Cx6mm2</t>
  </si>
  <si>
    <t>Kabel CYKY  3Cx2,5mm2</t>
  </si>
  <si>
    <t>Kabel CYKY  5Cx10mm2</t>
  </si>
  <si>
    <t xml:space="preserve">Kabel CYKY  3x70+35mm2 </t>
  </si>
  <si>
    <t>Spínač venkovní – řaz.l</t>
  </si>
  <si>
    <t>Spínač do vlhka – řaz.1</t>
  </si>
  <si>
    <t>Spínač do vlhka – řaz.5</t>
  </si>
  <si>
    <t>Spínač TANGO – řaz.1</t>
  </si>
  <si>
    <t>Spínač TANGO – řaz.5</t>
  </si>
  <si>
    <t>Spínač TANGO – řaz.6</t>
  </si>
  <si>
    <t>Spínač TANGO – řaz.7</t>
  </si>
  <si>
    <t>Spínač tlačítkový se signálkou</t>
  </si>
  <si>
    <t>Zásuvka 2P+Z,dvousměrná</t>
  </si>
  <si>
    <t xml:space="preserve">Zásuvka CZ 1653/400V 16A </t>
  </si>
  <si>
    <t xml:space="preserve">Nožové pojistky PN 120A,150A </t>
  </si>
  <si>
    <t>Svítidlo zářivkové 2x58W strop.</t>
  </si>
  <si>
    <t>Svítidlo zářivkové 2x58W IP 44</t>
  </si>
  <si>
    <t>Svítidlo zářivkové 2x36W strop.</t>
  </si>
  <si>
    <t>Svítidlo kompaktní 2xl8W strop.</t>
  </si>
  <si>
    <t>Svítidlo nouzové 11W</t>
  </si>
  <si>
    <t>B</t>
  </si>
  <si>
    <t>C</t>
  </si>
  <si>
    <t>E</t>
  </si>
  <si>
    <t>F</t>
  </si>
  <si>
    <t>G</t>
  </si>
  <si>
    <t>H</t>
  </si>
  <si>
    <t>J</t>
  </si>
  <si>
    <t>N</t>
  </si>
  <si>
    <t>Svítidlo výbojkové - raménko 70W</t>
  </si>
  <si>
    <t>Nosný materiál součet</t>
  </si>
  <si>
    <t>R E K A P I T U L A C E</t>
  </si>
  <si>
    <t xml:space="preserve">Podružný materiál </t>
  </si>
  <si>
    <t>%</t>
  </si>
  <si>
    <t xml:space="preserve">S o u č e t   A </t>
  </si>
  <si>
    <t>PPV</t>
  </si>
  <si>
    <t>HZS</t>
  </si>
  <si>
    <t>n/h</t>
  </si>
  <si>
    <t xml:space="preserve">S o u č e t   B </t>
  </si>
  <si>
    <t xml:space="preserve">Rozvaděče a dodávky </t>
  </si>
  <si>
    <t>Doprava</t>
  </si>
  <si>
    <t>Přesun</t>
  </si>
  <si>
    <t>C e l k e m</t>
  </si>
  <si>
    <t>Rozvaděč skříňový 800x2250x500</t>
  </si>
  <si>
    <t>Rozvodnice nástěnná – dílny</t>
  </si>
  <si>
    <t>Rozvodnice nástěnná – učebny</t>
  </si>
  <si>
    <t>Zásuvkové skříně HENSEL</t>
  </si>
  <si>
    <t>Topný kabel vjezdu vč.termostatu</t>
  </si>
  <si>
    <t>Rozvaděče a dodávky</t>
  </si>
  <si>
    <t>(Předběžná cena)</t>
  </si>
  <si>
    <t>Součet</t>
  </si>
  <si>
    <t xml:space="preserve">Hromosvody </t>
  </si>
  <si>
    <t xml:space="preserve">Revize </t>
  </si>
  <si>
    <t>H r o m o s v o d y</t>
  </si>
  <si>
    <t>1.</t>
  </si>
  <si>
    <t>743 62</t>
  </si>
  <si>
    <t>Jímací vedení na střeše FeZn 8mm</t>
  </si>
  <si>
    <t>2.</t>
  </si>
  <si>
    <t>Svorka SS</t>
  </si>
  <si>
    <t>3.</t>
  </si>
  <si>
    <t>Svorka SK</t>
  </si>
  <si>
    <t>4.</t>
  </si>
  <si>
    <t>Svorka SJ 01</t>
  </si>
  <si>
    <t>5.</t>
  </si>
  <si>
    <t>Svorka SO</t>
  </si>
  <si>
    <t>6.</t>
  </si>
  <si>
    <t>Svorka SZ</t>
  </si>
  <si>
    <t>7.</t>
  </si>
  <si>
    <t>Ochranný úhelník</t>
  </si>
  <si>
    <t>8.</t>
  </si>
  <si>
    <t>743 63</t>
  </si>
  <si>
    <t>Jímací tyč na střešní hřeben</t>
  </si>
  <si>
    <t>9.</t>
  </si>
  <si>
    <t>743 64</t>
  </si>
  <si>
    <t>Zemnící deska ZD 01</t>
  </si>
  <si>
    <t>Drát FeZn 8mm</t>
  </si>
  <si>
    <t>Podpěra PV 01</t>
  </si>
  <si>
    <t>Podpěra PV 32</t>
  </si>
  <si>
    <t>Podpěra PV 21</t>
  </si>
  <si>
    <t>10.</t>
  </si>
  <si>
    <t>Ochranný úhelník do zdiva</t>
  </si>
  <si>
    <t>11.</t>
  </si>
  <si>
    <t>Držák ochranného úhelníku</t>
  </si>
  <si>
    <t>12.</t>
  </si>
  <si>
    <t>Jímací tyč 2m</t>
  </si>
  <si>
    <t>13.</t>
  </si>
  <si>
    <t>R e k a p i t u l a c e</t>
  </si>
  <si>
    <t>Podružný materiál</t>
  </si>
  <si>
    <t>Celkem</t>
  </si>
  <si>
    <t>Zadání</t>
  </si>
  <si>
    <t xml:space="preserve">Stavba : </t>
  </si>
  <si>
    <t>SOŠ a SOU Vocelova 1338, Centrum odbor.vzdělávání</t>
  </si>
  <si>
    <t xml:space="preserve">Datum : </t>
  </si>
  <si>
    <t>22.9.2008</t>
  </si>
  <si>
    <t xml:space="preserve">Objekt : </t>
  </si>
  <si>
    <t>Zdravotní technika</t>
  </si>
  <si>
    <t xml:space="preserve">JKSO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</si>
  <si>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</si>
  <si>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</si>
  <si>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</si>
  <si>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</si>
  <si>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</si>
  <si>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</si>
  <si>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</si>
  <si>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</si>
  <si>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</si>
  <si>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PSV</t>
  </si>
  <si>
    <t>721</t>
  </si>
  <si>
    <t>Zdravotechnika - vnitřní kanalizace</t>
  </si>
  <si>
    <t>721170968</t>
  </si>
  <si>
    <t>Potrubí z PVC propojení potrubí D 200</t>
  </si>
  <si>
    <t>kus</t>
  </si>
  <si>
    <t>721173401</t>
  </si>
  <si>
    <t>Potrubí kanalizační z PVC hrdlové ležaté vnitřní DN 100 systém KG</t>
  </si>
  <si>
    <t>721173402</t>
  </si>
  <si>
    <t>Potrubí kanalizační z PVC hrdlové ležaté vnitřní DN 125 systém KG</t>
  </si>
  <si>
    <t>721173403</t>
  </si>
  <si>
    <t>Potrubí kanalizační z PVC hrdlové ležaté vnitřní DN 150 systém KG</t>
  </si>
  <si>
    <t>721173404</t>
  </si>
  <si>
    <t>Potrubí kanalizační z PVC hrdlové ležaté vnitřní DN 200 systém KG</t>
  </si>
  <si>
    <t>721174042</t>
  </si>
  <si>
    <t>Potrubí kanalizační z PP hrdlové připojovací DN 40</t>
  </si>
  <si>
    <t>721174061</t>
  </si>
  <si>
    <t>Potrubí kanalizační z PP hrdlové větrací DN  50</t>
  </si>
  <si>
    <t>721174062</t>
  </si>
  <si>
    <t>Potrubí kanalizační z PP hrdlové větrací DN 75</t>
  </si>
  <si>
    <t>721174063</t>
  </si>
  <si>
    <t>Potrubí kanalizační z PP hrdlové větrací DN 110</t>
  </si>
  <si>
    <t>721194104</t>
  </si>
  <si>
    <t>Vyvedení a upevnění odpadních výpustek DN 40</t>
  </si>
  <si>
    <t>721194105</t>
  </si>
  <si>
    <t>Vyvedení a upevnění odpadních výpustek DN 50</t>
  </si>
  <si>
    <t>721194109</t>
  </si>
  <si>
    <t>Vyvedení a upevnění odpadních výpustek DN 100</t>
  </si>
  <si>
    <t>721211412</t>
  </si>
  <si>
    <t>Vpust podlahová se svislým odtokem DN 50/75/100 se sítkem na nečistoty</t>
  </si>
  <si>
    <t>721212305</t>
  </si>
  <si>
    <t>Vpust prádelní litinová DN 100 s bočním odpadem</t>
  </si>
  <si>
    <t>721226500</t>
  </si>
  <si>
    <t>Přivzdušňovací ventil  ABU DN 100  s mřížkou  do zdi 150/150</t>
  </si>
  <si>
    <t>000</t>
  </si>
  <si>
    <t>HZS - práce spojené s osazením a vytvořením lemů na kanal. proti radonu</t>
  </si>
  <si>
    <t>HR</t>
  </si>
  <si>
    <t>721226501</t>
  </si>
  <si>
    <t>Přivzdušňovací ventil  ABU DN 75 s mřížkou  do zdi 150/150</t>
  </si>
  <si>
    <t>721273145</t>
  </si>
  <si>
    <t>Hlavice ventilační PVC D 110/600</t>
  </si>
  <si>
    <t>721290111</t>
  </si>
  <si>
    <t>Zkouška těsnosti potrubí kanalizace vodou do DN 125</t>
  </si>
  <si>
    <t>721290112</t>
  </si>
  <si>
    <t>Zkouška těsnosti potrubí kanalizace vodou do DN 200</t>
  </si>
  <si>
    <t>721290123</t>
  </si>
  <si>
    <t>Zkouška těsnosti potrubí kanalizace kouřem do DN 300</t>
  </si>
  <si>
    <t>722170000</t>
  </si>
  <si>
    <t>Objímky instalační s matkou a šroubením + závit. třmen</t>
  </si>
  <si>
    <t>998721202</t>
  </si>
  <si>
    <t>Přesun hmot pro vnitřní kanalizace v objektech v do 12 m</t>
  </si>
  <si>
    <t>722170003</t>
  </si>
  <si>
    <t>Protipožární manžeta Dn 100</t>
  </si>
  <si>
    <t>722</t>
  </si>
  <si>
    <t>Zdravotechnika - vnitřní vodovod</t>
  </si>
  <si>
    <t>722181211</t>
  </si>
  <si>
    <t>Ochrana vodovodního potrubí přilepenými tepelně izolačními trubicemi z PE tl do 6 mm DN do 22 mm</t>
  </si>
  <si>
    <t>722181212</t>
  </si>
  <si>
    <t>Ochrana vodovodního potrubí přilepenými tepelně izolačními trubicemi z PE tl do 6 mm DN do 32 mm</t>
  </si>
  <si>
    <t>722181213</t>
  </si>
  <si>
    <t>Ochrana vodovodního potrubí přilepenými tepelně izolačními trubicemi z PE tl do 6 mm DN přes 32 mm</t>
  </si>
  <si>
    <t>722181252</t>
  </si>
  <si>
    <t>Ochrana vodovodního potrubí přilepenými tepelně izolačními trubicemi z PE tl do 25 mm DN do 42 mm</t>
  </si>
  <si>
    <t>722181253</t>
  </si>
  <si>
    <t>Ochrana vodovodního potrubí přilepenými tepelně izolačními trubicemi z PE tl do 25 mm DN do 62 mm</t>
  </si>
  <si>
    <t>722181254</t>
  </si>
  <si>
    <t>Ochrana vodovodního potrubí přilepenými tepelně izolačními trubicemi z PE tl do 25 mm DN do 92 mm</t>
  </si>
  <si>
    <t>722190223</t>
  </si>
  <si>
    <t>Přípojka vodovodní ocelová závitová pro pevné připojení DN 25</t>
  </si>
  <si>
    <t>soubor</t>
  </si>
  <si>
    <t>722190225</t>
  </si>
  <si>
    <t>Přípojka vodovodní ocelová závitová pro pevné připojení DN 40</t>
  </si>
  <si>
    <t>722190226</t>
  </si>
  <si>
    <t>Přípojka vodovodní ocelová závitová pro pevné připojení DN 50</t>
  </si>
  <si>
    <t>722220111</t>
  </si>
  <si>
    <t>Nástěnka závitová K 247 pro výtokový ventil G 1/2 s jedním závitem</t>
  </si>
  <si>
    <t>722220112</t>
  </si>
  <si>
    <t>Nástěnka závitová K 247 pro výtokový ventil G 3/4 s jedním závitem</t>
  </si>
  <si>
    <t>722220121</t>
  </si>
  <si>
    <t>Nástěnka závitová K 247 pro baterii G 1/2 s jedním závitem</t>
  </si>
  <si>
    <t>pár</t>
  </si>
  <si>
    <t>722231064</t>
  </si>
  <si>
    <t>Ventil závitový zpětný Ve 3030 G 5/4 se dvěma závity</t>
  </si>
  <si>
    <t>722231066</t>
  </si>
  <si>
    <t>Ventil závitový zpětný Ve 3030 G 2 se dvěma závity</t>
  </si>
  <si>
    <t>722231119</t>
  </si>
  <si>
    <t>Ventil pod omítku TE 1300 G 1/2 se dvěma závity</t>
  </si>
  <si>
    <t>722231120</t>
  </si>
  <si>
    <t>Ventil pod omítku TE 1300 G 3/4 se dvěma závity</t>
  </si>
  <si>
    <t>722232044</t>
  </si>
  <si>
    <t>Kohout kulový přímý s 2x vnitřním závitem a páčkou PN 42 do 185 °C chrom R250D 3/4" červený voda</t>
  </si>
  <si>
    <t>722232045</t>
  </si>
  <si>
    <t>Kohout kulový přímý s 2x vnitřním závitem a páčkou PN 35 do 185 °C chromý R250D 1" červený voda</t>
  </si>
  <si>
    <t>722232046</t>
  </si>
  <si>
    <t>Kohout kulový přímý s 2x vnitřním závitem a páčkou PN 35 do 185 °C chrom R250D 1 1/4" červený voda</t>
  </si>
  <si>
    <t>722232047</t>
  </si>
  <si>
    <t>Kohout kulový přímý s 2x vnitřním závitem a páčkou PN 35 do 185 °C chrom R250D 1 1/2" červený voda</t>
  </si>
  <si>
    <t>722232048</t>
  </si>
  <si>
    <t>Kohout kulový přímý s 2x vnitřním závitem a páčkou PN 35 do 185 °C chrom R250D 2" červený voda</t>
  </si>
  <si>
    <t>722232062</t>
  </si>
  <si>
    <t>Kohout kulový přímý s vypouštěním a páčkou PN 42 do 185 °C chromovaný R250DS 3/4" červený</t>
  </si>
  <si>
    <t>722232063</t>
  </si>
  <si>
    <t>Kohout kulový přímý s vypouštěním a páčkou PN 35 do 185 °C chromovaný R250DS 1" červený</t>
  </si>
  <si>
    <t>722232064</t>
  </si>
  <si>
    <t>Kohout kulový přímý s vypouštěním a páčkou PN 35 do 185 °C chromovaný R250DS 1 1/4" červený</t>
  </si>
  <si>
    <t>722232065</t>
  </si>
  <si>
    <t>Kohout kulový přímý s vypouštěním a páčkou PN 35 do 185 °C chromovaný R250DS 1 1/2" červený</t>
  </si>
  <si>
    <t>722232066</t>
  </si>
  <si>
    <t>Kohout kulový přímý s vypouštěním a páčkou PN 35 do 185 °C chromovaný R250DS 2" červený</t>
  </si>
  <si>
    <t>722234265</t>
  </si>
  <si>
    <t>Filtr mosazný s 2x vnitřním závitem PN 16, T 120 °C G 1"</t>
  </si>
  <si>
    <t>722234268</t>
  </si>
  <si>
    <t>Filtr mosazný s 2x vnitřním závitem PN 16, T 120 °C G 2"</t>
  </si>
  <si>
    <t>7222391</t>
  </si>
  <si>
    <t>Filtr se zpětným poplachem-postříbřené síto 2"</t>
  </si>
  <si>
    <t>722239106</t>
  </si>
  <si>
    <t>Montáž armatur vodovodních se dvěma závity G 2</t>
  </si>
  <si>
    <t>72223911</t>
  </si>
  <si>
    <t>Indukční fizikální upravna (teplé) vody C60-zamezení usaz.vod.kamene</t>
  </si>
  <si>
    <t>722241153</t>
  </si>
  <si>
    <t>Hydrantový systém s tvarově stálou hadicí D 25 x 30 m celoplechový</t>
  </si>
  <si>
    <t>722261924</t>
  </si>
  <si>
    <t>Výměna závitových vodoměrů</t>
  </si>
  <si>
    <t>MAT</t>
  </si>
  <si>
    <t>388214620</t>
  </si>
  <si>
    <t>vodoměr domovní na studenou užitkovou vodu MN QN10XN.EBH 300 mm 6/4"</t>
  </si>
  <si>
    <t>722290234</t>
  </si>
  <si>
    <t>Proplach a dezinfekce vodovodního potrubí do DN 80</t>
  </si>
  <si>
    <t>722174311</t>
  </si>
  <si>
    <t>Potrubí plastové EKOPLASTIK PN 20    20 x 3.4</t>
  </si>
  <si>
    <t>722174312</t>
  </si>
  <si>
    <t>Potrubí plastové EKOPLASTIK PN 20    25 x 4.2</t>
  </si>
  <si>
    <t>722174313</t>
  </si>
  <si>
    <t>Potrubí plastové EKOPLASTIK PN 20    32 x 5.4</t>
  </si>
  <si>
    <t>722174314</t>
  </si>
  <si>
    <t>Potrubí plastové EKOPLASTIK PN 20    40 x 6.7</t>
  </si>
  <si>
    <t>722174315</t>
  </si>
  <si>
    <t>Potrubí plastové EKOPLASTIK PN 20    50 x 8.4</t>
  </si>
  <si>
    <t>722174316</t>
  </si>
  <si>
    <t>Potrubí plastové EKOPLASTIK PN 20    63x 10.5</t>
  </si>
  <si>
    <t>722290226</t>
  </si>
  <si>
    <t>Zkouška těsnosti vodovodního potrubí závitového do DN 50</t>
  </si>
  <si>
    <t>722190901</t>
  </si>
  <si>
    <t>Uzavření nebo otevření vodovodního potrubí při opravách</t>
  </si>
  <si>
    <t>722170001</t>
  </si>
  <si>
    <t>Zpěňující protipožární tmel CP 611A a protipožární pěna na prostupy CP 620</t>
  </si>
  <si>
    <t>998722202</t>
  </si>
  <si>
    <t>Přesun hmot pro vnitřní vodovod v objektech v do 12 m</t>
  </si>
  <si>
    <t>722231252</t>
  </si>
  <si>
    <t>Ventil pojistný mosazný s vnitřním x vnějším závitem PN 6, T 100°C  G 3/4" k bojleru</t>
  </si>
  <si>
    <t>388414060</t>
  </si>
  <si>
    <t>tlakoměr kontaktní D160 typ 3370NT</t>
  </si>
  <si>
    <t>725</t>
  </si>
  <si>
    <t>Zdravotechnika - zařizovací předměty</t>
  </si>
  <si>
    <t>725111131</t>
  </si>
  <si>
    <t>Splachovač nádržkový plastový vysokopoložený</t>
  </si>
  <si>
    <t>725112021</t>
  </si>
  <si>
    <t>Klozet keramický závěsný s hlubokým splachováním odpad vodorovný</t>
  </si>
  <si>
    <t>725121525</t>
  </si>
  <si>
    <t>Pisoárový záchodek automatický s vestavěným integrovaným radarovým senzorem</t>
  </si>
  <si>
    <t>725215102</t>
  </si>
  <si>
    <t>Montáž umyvadla připevněného na šrouby do zdiva</t>
  </si>
  <si>
    <t>642147180</t>
  </si>
  <si>
    <t>umyvadlo keramické s otvorem ECCO V1540 55 cm bílé A. skupina</t>
  </si>
  <si>
    <t>642914050</t>
  </si>
  <si>
    <t>polosloup keramický k umyvadlům ECCO V9210 bílý A. skupina</t>
  </si>
  <si>
    <t>725215104</t>
  </si>
  <si>
    <t>Montáž umyvadla nerezového</t>
  </si>
  <si>
    <t>552311080</t>
  </si>
  <si>
    <t>umyvadlo nerezové automatické AUM 06 370 x 240 x 300 mm stojanové bez baterie</t>
  </si>
  <si>
    <t>725241213</t>
  </si>
  <si>
    <t>Vanička sprchová z litého polymermramoru čtvercová 900x900 mm</t>
  </si>
  <si>
    <t>725241223</t>
  </si>
  <si>
    <t>Vanička sprchová z litého polymermramoru čtvrtkruhová 900x900 mm</t>
  </si>
  <si>
    <t>725245162</t>
  </si>
  <si>
    <t>Zástěna sprchová zásuvná třídílná se dvěma posuvnými díly do výšky 2000 mm a šířky 900 mm</t>
  </si>
  <si>
    <t>725245192</t>
  </si>
  <si>
    <t>Zástěna sprchová zásuvná čtyřdílná se dvěma posuvnými díly do výšky 2000 mm a šířky 900 mm čtvrtkruh</t>
  </si>
  <si>
    <t>725249101</t>
  </si>
  <si>
    <t>Montáž vaničky sprchové</t>
  </si>
  <si>
    <t>725291511</t>
  </si>
  <si>
    <t>Dávkovač tekutého mýdla - nerezový</t>
  </si>
  <si>
    <t>725291511a</t>
  </si>
  <si>
    <t>Dávkovač solviny (nerez) 1,2 l</t>
  </si>
  <si>
    <t>725291621</t>
  </si>
  <si>
    <t>Nerezové zásobník toaletních papírů</t>
  </si>
  <si>
    <t>725331111</t>
  </si>
  <si>
    <t>Výlevka bez výtokových armatur keramická se sklopnou plastovou mřížkou 425 mm</t>
  </si>
  <si>
    <t>725811204</t>
  </si>
  <si>
    <t>Ventil výtokový nástěnný pračkový G 3/4</t>
  </si>
  <si>
    <t>551439790</t>
  </si>
  <si>
    <t>baterie dřezová páková FRANKE FK 2060</t>
  </si>
  <si>
    <t>551440360</t>
  </si>
  <si>
    <t>baterie umyvadlová automatická AUM 1 s regulací teploty vody-12 V</t>
  </si>
  <si>
    <t>725819402</t>
  </si>
  <si>
    <t>Montáž ventilů rohových G 1/2 bez připojovací trubičky</t>
  </si>
  <si>
    <t>725822611</t>
  </si>
  <si>
    <t>Baterie umyvadlové stojánkové pákové bez otvírání odpadu</t>
  </si>
  <si>
    <t>725841412</t>
  </si>
  <si>
    <t>Montáž baterie sprchové nástěnné s pevnou výškou sprchy</t>
  </si>
  <si>
    <t>725860109</t>
  </si>
  <si>
    <t>Zápachové uzávěrky pro zařizovací předměty umyvadlové DN 40</t>
  </si>
  <si>
    <t>725861211</t>
  </si>
  <si>
    <t>Zápachové uzávěrky pro zařizovací předměty umyvadlové chromované s otvíráním odpadu</t>
  </si>
  <si>
    <t>725862123</t>
  </si>
  <si>
    <t>Zápachové uzávěrky pro zařizovací předměty dřezové bez přepadu pro jednoduchý dřez DN 40</t>
  </si>
  <si>
    <t>725862312</t>
  </si>
  <si>
    <t>Zápachové uzávěrky pro zařizovací předměty dřezové s přepadem a s připojením na myčku DN 50+kloub</t>
  </si>
  <si>
    <t>725865311</t>
  </si>
  <si>
    <t>Zápachové uzávěrky pro zařizovací předměty sprchové DN40/50 samočistící a ventil</t>
  </si>
  <si>
    <t>725980122</t>
  </si>
  <si>
    <t>Dvířka 15/30</t>
  </si>
  <si>
    <t>725980124</t>
  </si>
  <si>
    <t>Dvířka  na magnet(kachličku)</t>
  </si>
  <si>
    <t>725819201</t>
  </si>
  <si>
    <t>Montáž ventilů nástěnných G 1/2</t>
  </si>
  <si>
    <t>5514565</t>
  </si>
  <si>
    <t>tlačná samouzavír.baterie sprchová</t>
  </si>
  <si>
    <t>55145653</t>
  </si>
  <si>
    <t>hlavice sprchová pevná; úhel kužele 20°</t>
  </si>
  <si>
    <t>55145653A</t>
  </si>
  <si>
    <t>tlačný samouzavírací ventil sprchový na smíšenou vodu</t>
  </si>
  <si>
    <t>725822711</t>
  </si>
  <si>
    <t>Montáž baterie umyvadlové nástěnné chromované</t>
  </si>
  <si>
    <t>551431690</t>
  </si>
  <si>
    <t>baterie dřezová páková RENO C104 nástěnná s ústím 300 mm</t>
  </si>
  <si>
    <t>551440410</t>
  </si>
  <si>
    <t>napájecí zdroj ZAC 1/50 až pro 8 zařízení AZP</t>
  </si>
  <si>
    <t>551440400</t>
  </si>
  <si>
    <t>napájecí zdroj ZAC 1/20 až pro 3 zařízení AZP</t>
  </si>
  <si>
    <t>551440450</t>
  </si>
  <si>
    <t>baterie umyvadlová stojánková 1/2" PRESTO P 2020</t>
  </si>
  <si>
    <t>01001</t>
  </si>
  <si>
    <t>ventil skupinový termoskopický 3/4"</t>
  </si>
  <si>
    <t>010011</t>
  </si>
  <si>
    <t>Osoušeč rukou</t>
  </si>
  <si>
    <t>998725202</t>
  </si>
  <si>
    <t>Přesun hmot pro zařizovací předměty v objektech v do 12 m</t>
  </si>
  <si>
    <t>726</t>
  </si>
  <si>
    <t>Zdravotechnika - instalační prefabrikáty</t>
  </si>
  <si>
    <t>726131041</t>
  </si>
  <si>
    <t>Klozet závěsný do lehkých stěn s kovovou kcí s ovládáním zepředu se stavební v 1120 mm</t>
  </si>
  <si>
    <t>023</t>
  </si>
  <si>
    <t>Ovládací tlačítko  bílé</t>
  </si>
  <si>
    <t>024</t>
  </si>
  <si>
    <t>Opěrné nožičky k WC</t>
  </si>
  <si>
    <t>998726112</t>
  </si>
  <si>
    <t>Přesun hmot pro instalační prefabrikáty v objektech v do 12 m</t>
  </si>
  <si>
    <t>t</t>
  </si>
  <si>
    <t>732</t>
  </si>
  <si>
    <t>Ústřední vytápění - strojovny</t>
  </si>
  <si>
    <t>426901060</t>
  </si>
  <si>
    <t>nádoba tlaková Aquamat V - vertikální objem 18 l</t>
  </si>
  <si>
    <t>731</t>
  </si>
  <si>
    <t>732429111</t>
  </si>
  <si>
    <t>Montáž čerpadla oběhového spirálního DN 25 do potrubí</t>
  </si>
  <si>
    <t>426106820</t>
  </si>
  <si>
    <t>čerpadlo oběhové teplovodní 25-NTV-56-5-LM-80</t>
  </si>
  <si>
    <t>426104050</t>
  </si>
  <si>
    <t>čerpadlo kalové Favorit MINI 40 GFPU-105-8-2-LC-0220</t>
  </si>
  <si>
    <t>998732202</t>
  </si>
  <si>
    <t>Přesun hmot pro strojovny v objektech v do 12 m</t>
  </si>
  <si>
    <t>PSV Celkem</t>
  </si>
  <si>
    <t>ROZPOČET</t>
  </si>
  <si>
    <t>SOŠ a SOU Vocelova 1338, Hradec Králové</t>
  </si>
  <si>
    <t>SYSTÉM  v PD =&gt; AMiT</t>
  </si>
  <si>
    <t>Včetně silno</t>
  </si>
  <si>
    <t>PODKLADY =&gt;  osobně  -   SPEC    -    archivovány</t>
  </si>
  <si>
    <t>pro ovl.zař.</t>
  </si>
  <si>
    <t>ANO</t>
  </si>
  <si>
    <t>OVLÁDANÉ TECHNOLOGIE  =========&gt;&gt;&gt;</t>
  </si>
  <si>
    <t>Zdroje tepla/chladu</t>
  </si>
  <si>
    <t>VZT</t>
  </si>
  <si>
    <t>FC</t>
  </si>
  <si>
    <t>Rozvaděče</t>
  </si>
  <si>
    <t>Dvě ekvit. větve, jedno nabíjení,VZT</t>
  </si>
  <si>
    <t>-</t>
  </si>
  <si>
    <t>ŘS</t>
  </si>
  <si>
    <t xml:space="preserve"> ZA KUS</t>
  </si>
  <si>
    <t>KS.</t>
  </si>
  <si>
    <t xml:space="preserve">  CELKEM</t>
  </si>
  <si>
    <t>Zákl.cena</t>
  </si>
  <si>
    <t>AMiNi - MALÝ KOMPAKTNÍ ŘÍDICÍ SYSTÉM</t>
  </si>
  <si>
    <t>ZA KUS</t>
  </si>
  <si>
    <t>CELKEM</t>
  </si>
  <si>
    <t>AMiNi2 + LCD displej 4x20 znaků, klávesnice</t>
  </si>
  <si>
    <t>AMiNi2D</t>
  </si>
  <si>
    <t xml:space="preserve"> Převodník - 1 analogový napěťový výstup na 4 nezávislé digitální výstupy</t>
  </si>
  <si>
    <t xml:space="preserve"> UDO4B</t>
  </si>
  <si>
    <t>ŘS-CELKEM :</t>
  </si>
  <si>
    <t>ROZVADĚČE</t>
  </si>
  <si>
    <t xml:space="preserve"> JEDNOT.</t>
  </si>
  <si>
    <t>POČ.</t>
  </si>
  <si>
    <t>Rozvaděč WS, 1000x600x300,s MD,IP66</t>
  </si>
  <si>
    <t>WSM1006300</t>
  </si>
  <si>
    <t>Jistící a spínací a ovládací prvky ….</t>
  </si>
  <si>
    <t>- - -</t>
  </si>
  <si>
    <t>Spojovací materiál , izolace , svorky , lišty , průchodky , dráty….</t>
  </si>
  <si>
    <t>ROZVADĚČE-CELKEM :</t>
  </si>
  <si>
    <t>PERIFERIE</t>
  </si>
  <si>
    <t xml:space="preserve">ČIDLA </t>
  </si>
  <si>
    <t>P11venkovní , 30 - 100°C</t>
  </si>
  <si>
    <t>P14 příložné , 0 - 130°C</t>
  </si>
  <si>
    <t>P13 jímkové , 30 - 150°C(-30 - 250°C)</t>
  </si>
  <si>
    <t>P12 kanálové , 30 - 150°C(-30 - 250°C)</t>
  </si>
  <si>
    <t>Snímač teploty kabelový,  Ni1000</t>
  </si>
  <si>
    <t>SK2S-1</t>
  </si>
  <si>
    <t>Kouřové čidlo do VZT , s měřící sadou a DO výstupem</t>
  </si>
  <si>
    <t>TERMOSTATY a MANOSTATY , ČIDLA TLAKU :</t>
  </si>
  <si>
    <t>ROZSAH : 30 - 90°C -405 611 266 041(1,6m)-2(2,5m)-3(6,3)+jímka mosaz</t>
  </si>
  <si>
    <t>Mrazová ochrana -18 … +13C° 6m bez resetu</t>
  </si>
  <si>
    <t>OPP-FRO-6</t>
  </si>
  <si>
    <t>Diferenciální manostat-vzduchový 20...200Pa</t>
  </si>
  <si>
    <t>DD 80 EV</t>
  </si>
  <si>
    <t>SERVOPOHONY  :</t>
  </si>
  <si>
    <t>LF 230 , 4Nm,150s/16s , 2 - bodový s hav.funkcí</t>
  </si>
  <si>
    <t>COMAR</t>
  </si>
  <si>
    <t>Třícestný ventil DN15 Kvs2,5 PN16</t>
  </si>
  <si>
    <t>Třícestný ventil DN15 Kvs1,6 PN16</t>
  </si>
  <si>
    <t>Třícestný ventil DN32 Kvs16 PN16</t>
  </si>
  <si>
    <t>Servopohon AC/DC 24V, 300N, 5,5mm, 0..10V, 30s, s připojovací svorkovnicí</t>
  </si>
  <si>
    <t>SSC61</t>
  </si>
  <si>
    <t xml:space="preserve"> KULOVÉ KOHOUTY, POHONY  :</t>
  </si>
  <si>
    <t>Dvoucestný kulový kohout DN32</t>
  </si>
  <si>
    <t>R 232</t>
  </si>
  <si>
    <t xml:space="preserve"> 230V, 10Nm, 3-polohová regulace, 140s, včetně montážní konzole</t>
  </si>
  <si>
    <t xml:space="preserve"> HR230-3</t>
  </si>
  <si>
    <t>PERIFERIE-CELKEM :</t>
  </si>
  <si>
    <t>KABELY A MONTÁŽNÍ MATERIÁL</t>
  </si>
  <si>
    <t>Kabely silové a stíněné</t>
  </si>
  <si>
    <t>CYKY 3X1,5</t>
  </si>
  <si>
    <t>JYTY 2x1</t>
  </si>
  <si>
    <t>JYTY 4x1</t>
  </si>
  <si>
    <t>Kabely silové a stíněné CELKEM :</t>
  </si>
  <si>
    <t xml:space="preserve">Montážní a nosný materiál </t>
  </si>
  <si>
    <t>MARS -1m , systém 62</t>
  </si>
  <si>
    <t>Krabice PH 8110 -PVC</t>
  </si>
  <si>
    <t>Lišta vkládací PVC 24x22</t>
  </si>
  <si>
    <t>Montážní a nosný materiál CELKEM :</t>
  </si>
  <si>
    <t>Spojovací materiál , izolace ….</t>
  </si>
  <si>
    <t>KABELY A MATERIÁL-CELKEM :</t>
  </si>
  <si>
    <t>VÝKONY</t>
  </si>
  <si>
    <r>
      <t xml:space="preserve"> </t>
    </r>
    <r>
      <rPr>
        <sz val="8"/>
        <color indexed="8"/>
        <rFont val="Arial"/>
        <family val="2"/>
      </rPr>
      <t>(výrobní dokumentace včetně skutečného stavu)</t>
    </r>
  </si>
  <si>
    <t>PROJEKT</t>
  </si>
  <si>
    <r>
      <t xml:space="preserve"> </t>
    </r>
    <r>
      <rPr>
        <sz val="8"/>
        <color indexed="8"/>
        <rFont val="Arial"/>
        <family val="2"/>
      </rPr>
      <t>(osazení průchodek a všech prvků,prodrátování,zkouška)</t>
    </r>
  </si>
  <si>
    <t>VÝROBA ROZV.</t>
  </si>
  <si>
    <r>
      <t xml:space="preserve"> </t>
    </r>
    <r>
      <rPr>
        <sz val="8"/>
        <rFont val="Arial"/>
        <family val="2"/>
      </rPr>
      <t>(trasování,kabeláž,zapojení rozvaděče a periferií)</t>
    </r>
  </si>
  <si>
    <t>MONTÁŽ</t>
  </si>
  <si>
    <r>
      <t xml:space="preserve"> </t>
    </r>
    <r>
      <rPr>
        <sz val="8"/>
        <color indexed="8"/>
        <rFont val="Arial"/>
        <family val="2"/>
      </rPr>
      <t>(elektro revize rozvaděčů a k nim připojených zařízení)</t>
    </r>
  </si>
  <si>
    <t>REVIZE</t>
  </si>
  <si>
    <t>(příprava programu a datových bodů pro automaty/DDC)</t>
  </si>
  <si>
    <t>SOFT.-DDC</t>
  </si>
  <si>
    <t>(fyzické a provozní zkoušky automatů/DDC-seřizování programu)</t>
  </si>
  <si>
    <t>TEST-DDC</t>
  </si>
  <si>
    <t>(příprava programu a datových bodů pro dispečink-tvorba grafiky,)</t>
  </si>
  <si>
    <t>SOFT.-DISPEČNK</t>
  </si>
  <si>
    <t>(fyzické a provozní zkoušky dispečinku-seřizování programu)</t>
  </si>
  <si>
    <t>TEST-DISPEČINK</t>
  </si>
  <si>
    <t>(doprava,ubytování,zřízení staveniště a režijní náklady)</t>
  </si>
  <si>
    <t>REŽIJE</t>
  </si>
  <si>
    <t>VÝKONY-CELKEM :</t>
  </si>
  <si>
    <t>CENA CELKEM BEZ DPH :</t>
  </si>
  <si>
    <t>DPH 19% :</t>
  </si>
  <si>
    <t>CENA CELKEM s DPH 19% :</t>
  </si>
  <si>
    <r>
      <t xml:space="preserve">                                            </t>
    </r>
    <r>
      <rPr>
        <b/>
        <sz val="8"/>
        <rFont val="Arial"/>
        <family val="2"/>
      </rPr>
      <t>ROZPOČET MÁ PLATNOST DO NÁSLEDUJÍCÍHO 1.května</t>
    </r>
  </si>
  <si>
    <t>Rozpočet je zpracován dle zadávací specifikace.</t>
  </si>
  <si>
    <t>Měření a regulace</t>
  </si>
  <si>
    <t>Stavba : CENTRUM ODBORNÉHO VZDĚLÁVÁNÍ</t>
  </si>
  <si>
    <t xml:space="preserve">EČO : </t>
  </si>
  <si>
    <t>Objednavatel : Královéhradecký kraj</t>
  </si>
  <si>
    <t>Zpracoval : Ing. Rádl</t>
  </si>
  <si>
    <t xml:space="preserve">Zhotovitel : </t>
  </si>
  <si>
    <t>Datum : 22.9.2008</t>
  </si>
  <si>
    <t>Popis</t>
  </si>
  <si>
    <t>Práce a dodávky HSV</t>
  </si>
  <si>
    <t>1</t>
  </si>
  <si>
    <t>Zemní práce</t>
  </si>
  <si>
    <t>001</t>
  </si>
  <si>
    <t>132201202</t>
  </si>
  <si>
    <t>Hloubení rýh š do 2000 mm v hornině tř. 3 objemu do 1000 m3</t>
  </si>
  <si>
    <t>m3</t>
  </si>
  <si>
    <t>162201102</t>
  </si>
  <si>
    <t>Vodorovné přemístění výkopku z horniny tříd 1 až 4 do 50 m</t>
  </si>
  <si>
    <t>162701105</t>
  </si>
  <si>
    <t>Vodorovné přemístění výkopku do 10000 m horniny tř. 1 až 4</t>
  </si>
  <si>
    <t>167101101</t>
  </si>
  <si>
    <t>Nakládání výkopku do 100 m3 hornin tř. 1 až 4</t>
  </si>
  <si>
    <t>171201201</t>
  </si>
  <si>
    <t>Uložení sypaniny na skládku</t>
  </si>
  <si>
    <t>171201201x</t>
  </si>
  <si>
    <t>Poplatek za skládku přebytečné zeminy</t>
  </si>
  <si>
    <t>174101101</t>
  </si>
  <si>
    <t>Zásyp jam, šachet rýh nebo kolem objektů sypaninou se zhutněním</t>
  </si>
  <si>
    <t>2</t>
  </si>
  <si>
    <t>Zakládání</t>
  </si>
  <si>
    <t>011</t>
  </si>
  <si>
    <t>272313611</t>
  </si>
  <si>
    <t>Beton základů prostý tř. C16/20</t>
  </si>
  <si>
    <t>272321311</t>
  </si>
  <si>
    <t>ŽB základů tř. C16/20</t>
  </si>
  <si>
    <t>272351215</t>
  </si>
  <si>
    <t>Bednění stěn základů zřízení</t>
  </si>
  <si>
    <t>m2</t>
  </si>
  <si>
    <t>272351216</t>
  </si>
  <si>
    <t>Bednění stěn základů odstranění</t>
  </si>
  <si>
    <t>272361821</t>
  </si>
  <si>
    <t>Výztuž základů z betonářské oceli 10 505</t>
  </si>
  <si>
    <t>3</t>
  </si>
  <si>
    <t>Svislé a kompletní konstrukce</t>
  </si>
  <si>
    <t>014</t>
  </si>
  <si>
    <t>310239211</t>
  </si>
  <si>
    <t>Zazdívka a dozdívky cihlami pálenými na MVC</t>
  </si>
  <si>
    <t>311274123</t>
  </si>
  <si>
    <t>Zdivo nosné z tvárnic LIAPOR P+D tl 300 mm</t>
  </si>
  <si>
    <t>311274124</t>
  </si>
  <si>
    <t>Zdivo nosné z tvárnic LIAPOR P+D tl 240 mm</t>
  </si>
  <si>
    <t>317144131</t>
  </si>
  <si>
    <t>Překlady LIAPOR 115/240/865 mm</t>
  </si>
  <si>
    <t>317144133</t>
  </si>
  <si>
    <t>Překlady LIAPOR 115/240/1240 mm</t>
  </si>
  <si>
    <t>317144134</t>
  </si>
  <si>
    <t>Překlady LIAPOR 115/240/1490 mm</t>
  </si>
  <si>
    <t>317144137</t>
  </si>
  <si>
    <t>Překlady LIAPOR 115/240/2240 mm</t>
  </si>
  <si>
    <t>317144141</t>
  </si>
  <si>
    <t>Překlady LIAPOR 175/240/865 mm</t>
  </si>
  <si>
    <t>317144143</t>
  </si>
  <si>
    <t>Překlady LIAPOR 175/240/1240 mm</t>
  </si>
  <si>
    <t>317144144</t>
  </si>
  <si>
    <t>Překlady LIAPOR 175/240/1490 mm</t>
  </si>
  <si>
    <t>317144147</t>
  </si>
  <si>
    <t>Překlady LIAPOR 175/240/2240 mm</t>
  </si>
  <si>
    <t>317144151</t>
  </si>
  <si>
    <t>Překlady LIAPOR 240/240/865 mm</t>
  </si>
  <si>
    <t>317144154</t>
  </si>
  <si>
    <t>Překlady LIAPOR 240/240/1490 mm</t>
  </si>
  <si>
    <t>317144157</t>
  </si>
  <si>
    <t>Překlady LIAPOR 240/240/2240 mm</t>
  </si>
  <si>
    <t>317144158</t>
  </si>
  <si>
    <t>Překlady LIAPOR 240/240/2490 mm</t>
  </si>
  <si>
    <t>317321411</t>
  </si>
  <si>
    <t>Překlad ŽB C25/30</t>
  </si>
  <si>
    <t>317351107</t>
  </si>
  <si>
    <t>Bednění překladů zřízení</t>
  </si>
  <si>
    <t>317351108</t>
  </si>
  <si>
    <t>Bednění překladů odstranění</t>
  </si>
  <si>
    <t>317351109</t>
  </si>
  <si>
    <t>Příplatek za zřízení i odstranění podpěrné konstrukce bednění překladů do 6 m</t>
  </si>
  <si>
    <t>317361821</t>
  </si>
  <si>
    <t>Výztuž překladů a říms z betonářské oceli 10 505</t>
  </si>
  <si>
    <t>342272358</t>
  </si>
  <si>
    <t>Příčky tl 100 mm</t>
  </si>
  <si>
    <t>342273111</t>
  </si>
  <si>
    <t>Příčky z bloků LIAPOR tl 115 mm</t>
  </si>
  <si>
    <t>342273111x</t>
  </si>
  <si>
    <t>Příčky z bloků LIAPOR tl 175 mm</t>
  </si>
  <si>
    <t>346271112</t>
  </si>
  <si>
    <t>Přizdívky instalační tl 140 mm</t>
  </si>
  <si>
    <t>4</t>
  </si>
  <si>
    <t>Vodorovné konstrukce</t>
  </si>
  <si>
    <t>411354236</t>
  </si>
  <si>
    <t>Bednění stropů z hraněných trapézových vln v 50 mm plech lesklý tl 1,0 mm</t>
  </si>
  <si>
    <t>417321313</t>
  </si>
  <si>
    <t>Ztužující pásy a věnce ŽB tř. C16/20</t>
  </si>
  <si>
    <t>417351115</t>
  </si>
  <si>
    <t>Bednění ztužujících věnců zřízení</t>
  </si>
  <si>
    <t>417351116</t>
  </si>
  <si>
    <t>Bednění ztužujících věnců odstranění</t>
  </si>
  <si>
    <t>417361821</t>
  </si>
  <si>
    <t>Výztuž ztužujících pásů z betonářské oceli 10 505</t>
  </si>
  <si>
    <t>434311113</t>
  </si>
  <si>
    <t>Schodišťové stupně z betonu</t>
  </si>
  <si>
    <t>434351141</t>
  </si>
  <si>
    <t>Bednění stupňů přímočarých schodišť zřízení</t>
  </si>
  <si>
    <t>434351142</t>
  </si>
  <si>
    <t>Bednění stupňů přímočarých schodišť odstranění</t>
  </si>
  <si>
    <t>5</t>
  </si>
  <si>
    <t>Venkovní objekty</t>
  </si>
  <si>
    <t>599001</t>
  </si>
  <si>
    <t>Zpevněná plocha nájezdů kompletní skladba</t>
  </si>
  <si>
    <t>6</t>
  </si>
  <si>
    <t>Úpravy povrchů, podlahy, osazení</t>
  </si>
  <si>
    <t>610472941</t>
  </si>
  <si>
    <t>Vyrovnání podkladu stěn perlinkou</t>
  </si>
  <si>
    <t>610991111</t>
  </si>
  <si>
    <t>Zakrývání výplní vnitřních otvorů</t>
  </si>
  <si>
    <t>612421331</t>
  </si>
  <si>
    <t>Oprava vnitřních omítek štukových stěn MV v rozsahu do 30 %</t>
  </si>
  <si>
    <t>612473181</t>
  </si>
  <si>
    <t>Vnitřní omítka zdiva vápenocementová ze suchých směsí zdiva hladká</t>
  </si>
  <si>
    <t>612421637</t>
  </si>
  <si>
    <t>Vnitřní omítka zdiva vápenná nebo vápenocementová štuková</t>
  </si>
  <si>
    <t>620471121</t>
  </si>
  <si>
    <t>Vnější omítka silikonová tenkovrstvá probarvená   zatřená (zrnitá) tl 1 mm</t>
  </si>
  <si>
    <t>620991121</t>
  </si>
  <si>
    <t>Zakrývání výplní venkovních otvorů</t>
  </si>
  <si>
    <t>622405377</t>
  </si>
  <si>
    <t>KZS stěn budov   s deskami z extrudovaného polystyrénu XPS tl 80 mm</t>
  </si>
  <si>
    <t>622405227</t>
  </si>
  <si>
    <t>KZS stěn budov   s deskami z expandovaného polystyrénu EPS tl 30 mm</t>
  </si>
  <si>
    <t>622405298</t>
  </si>
  <si>
    <t>KZS stěn budov   s deskami z expandovaného polystyrénu EPS tl 100 mm vč lišt</t>
  </si>
  <si>
    <t>631312611</t>
  </si>
  <si>
    <t>Mazanina z betonu C16/20 tl 80 mm</t>
  </si>
  <si>
    <t>631319171</t>
  </si>
  <si>
    <t>Příplatek za stržení povrchu spodní vrstvy před vložením výztuže do mazanin tl 80 mm</t>
  </si>
  <si>
    <t>631362021</t>
  </si>
  <si>
    <t>Výztuž mazanin svařovanými sítěmi Kari</t>
  </si>
  <si>
    <t>632451024</t>
  </si>
  <si>
    <t>Vyrovnávací potěr zdiva MC 15 hlazený dřevěným hladítkem tl 50 mm</t>
  </si>
  <si>
    <t>632990001</t>
  </si>
  <si>
    <t>Železobetonová deska s ochranným vsypem 120 mm</t>
  </si>
  <si>
    <t>642942611</t>
  </si>
  <si>
    <t>Osazení dveřní zárubně kovové do 2,5 m2 MPP</t>
  </si>
  <si>
    <t>553311620</t>
  </si>
  <si>
    <t>zárubeň ocelová 600-900/1970</t>
  </si>
  <si>
    <t>553311620x</t>
  </si>
  <si>
    <t>zárubeň ocelová 1100/1970</t>
  </si>
  <si>
    <t>553311620x1</t>
  </si>
  <si>
    <t>zárubeň ocelová 900/1970+1000 nadsvětlík</t>
  </si>
  <si>
    <t>9</t>
  </si>
  <si>
    <t>Ostatní konstrukce a práce-bourání</t>
  </si>
  <si>
    <t>003</t>
  </si>
  <si>
    <t>941941051</t>
  </si>
  <si>
    <t>Montáž lešení jednořadového s podlahami š 1,5 m v do 10 m</t>
  </si>
  <si>
    <t>941941391</t>
  </si>
  <si>
    <t>Příplatek za první a ZKD měsíc použití lešení jednořadového s podlahami š 1,5 m v do 10 m</t>
  </si>
  <si>
    <t>941941851</t>
  </si>
  <si>
    <t>Demontáž lešení jednořadového s podlahami š 1,5 m v do 10 m</t>
  </si>
  <si>
    <t>941955002</t>
  </si>
  <si>
    <t>Lešení lehké pomocné v podlah do 1,9 m</t>
  </si>
  <si>
    <t>942941021</t>
  </si>
  <si>
    <t>Montáž lešení těžkého řadového s podlahami š 2,5 v do 10 m</t>
  </si>
  <si>
    <t>942941191</t>
  </si>
  <si>
    <t>Příplatek za první a ZKD měsíc použití lešení těžkého řadového s podlahami š 2,5 v do 10 m</t>
  </si>
  <si>
    <t>942941821</t>
  </si>
  <si>
    <t>Demontáž lešení těžkého řadového s podlahami š 2,5 m v 10 m zatížení 3 kPa</t>
  </si>
  <si>
    <t>952901111</t>
  </si>
  <si>
    <t>Vyčištění budov bytové a občanské výstavby v podlaží do 4 m</t>
  </si>
  <si>
    <t>013</t>
  </si>
  <si>
    <t>962031133</t>
  </si>
  <si>
    <t>Bourání příček z cihel pálených na MVC tl 150 mm</t>
  </si>
  <si>
    <t>962032231</t>
  </si>
  <si>
    <t>Bourání zdiva z cihel pálených na MV nebo MVC</t>
  </si>
  <si>
    <t>962032631</t>
  </si>
  <si>
    <t>Bourání zdiva komínového nad střechou z cihel na MV nebo MVC</t>
  </si>
  <si>
    <t>962052211</t>
  </si>
  <si>
    <t>Bourání ŽB zdiva nadzákladového</t>
  </si>
  <si>
    <t>962081141</t>
  </si>
  <si>
    <t>Bourání příček ze skleněných tvárnic tl 150 mm</t>
  </si>
  <si>
    <t>963051110</t>
  </si>
  <si>
    <t>Bourání ŽB stropů deskových</t>
  </si>
  <si>
    <t>964051111</t>
  </si>
  <si>
    <t>Bourání ŽB trámů, průvlaků komplet vč. rozřezání</t>
  </si>
  <si>
    <t>967031132</t>
  </si>
  <si>
    <t>Přisekání rovných ostění v cihelném zdivu na MV nebo MVC</t>
  </si>
  <si>
    <t>968072355</t>
  </si>
  <si>
    <t>Vybourání rámů oken</t>
  </si>
  <si>
    <t>968072455</t>
  </si>
  <si>
    <t>Vybourání kovových dveřních zárubní pl 2 m2</t>
  </si>
  <si>
    <t>968072558</t>
  </si>
  <si>
    <t>Vybourání kovových vrat</t>
  </si>
  <si>
    <t>971033561</t>
  </si>
  <si>
    <t>Vybourání otvorů ve zdivu cihelném pl 1 m2 na MVC nebo MV tl 600 mm</t>
  </si>
  <si>
    <t>971033651</t>
  </si>
  <si>
    <t>Vybourání otvorů ve zdivu cihelném pl 4 m2 na MVC nebo MV tl 600 mm</t>
  </si>
  <si>
    <t>973031326</t>
  </si>
  <si>
    <t>Vysekání kapes ve zdivu cihelném na MV nebo MVC pl 0,10 m2 hl 450 mm</t>
  </si>
  <si>
    <t>973031346</t>
  </si>
  <si>
    <t>Vysekání kapes ve zdivu cihelném na MV nebo MVC pl 0,25 m2 hl 450 mm</t>
  </si>
  <si>
    <t>973042261</t>
  </si>
  <si>
    <t>Vysekání kapes ve zdivu z betonu pl 0,10 m2 hl 450 mm</t>
  </si>
  <si>
    <t>975074141</t>
  </si>
  <si>
    <t>Jednostranné podchycení střešních vazníků v nad 3,5 m hmotnosti nad 2500 kg/m</t>
  </si>
  <si>
    <t>978013141</t>
  </si>
  <si>
    <t>Otlučení vnitřních omítek stěn MV nebo MVC stěn o rozsahu do 30 %</t>
  </si>
  <si>
    <t>979001</t>
  </si>
  <si>
    <t>Demontáže stávajících ZTI, ÚT, a elektro vč. odpojení objektů</t>
  </si>
  <si>
    <t>kpl</t>
  </si>
  <si>
    <t>979002</t>
  </si>
  <si>
    <t>Ostatní bourací práce nespecifikované potřebné k provedení díla</t>
  </si>
  <si>
    <t>979003</t>
  </si>
  <si>
    <t>Stavební přípomoci profesím ZTI, UT, Elektro</t>
  </si>
  <si>
    <t>979011111</t>
  </si>
  <si>
    <t>Svislá doprava suti a vybouraných hmot za prvé podlaží</t>
  </si>
  <si>
    <t>979081111</t>
  </si>
  <si>
    <t>Odvoz suti a vybouraných hmot na skládku do 1 km</t>
  </si>
  <si>
    <t>979081121</t>
  </si>
  <si>
    <t>Odvoz suti a vybouraných hmot na skládku ZKD 1 km</t>
  </si>
  <si>
    <t>979082111</t>
  </si>
  <si>
    <t>Vnitrostaveništní doprava suti a vybouraných hmot do 10 m</t>
  </si>
  <si>
    <t>979082121</t>
  </si>
  <si>
    <t>Vnitrostaveništní doprava suti a vybouraných hmot ZKD 5 m</t>
  </si>
  <si>
    <t>979082121x</t>
  </si>
  <si>
    <t>Poplatek za skládku suti</t>
  </si>
  <si>
    <t>99</t>
  </si>
  <si>
    <t>Přesun hmot HSV</t>
  </si>
  <si>
    <t>998011002</t>
  </si>
  <si>
    <t>Přesun hmot pro budovy zděné výšky do 12 m</t>
  </si>
  <si>
    <t>HSV Celkem</t>
  </si>
  <si>
    <t>711</t>
  </si>
  <si>
    <t>Izolace proti vodě a vlhkosti</t>
  </si>
  <si>
    <t>711111001</t>
  </si>
  <si>
    <t>Provedení izolace proti zemní vlhkosti vodorovné za studena nátěrem penetračním</t>
  </si>
  <si>
    <t>111631500</t>
  </si>
  <si>
    <t>lak asfaltový PENETRAL ALP sudy</t>
  </si>
  <si>
    <t>711141559</t>
  </si>
  <si>
    <t>Provedení izolace proti zemní vlhkosti pásy přitavením vodorovné NAIP</t>
  </si>
  <si>
    <t>628331590</t>
  </si>
  <si>
    <t>pás těžký asfaltovaný Sklobit 40 mineral G 200 S40</t>
  </si>
  <si>
    <t>711193121</t>
  </si>
  <si>
    <t>Izolace proti zemní vlhkosti na vodorovné ploše těsnicí kaší AQUAFIN 2K</t>
  </si>
  <si>
    <t>711193131</t>
  </si>
  <si>
    <t>Izolace proti zemní vlhkosti na svislé ploše těsnicí kaší AQUAFIN 2K</t>
  </si>
  <si>
    <t>998711202</t>
  </si>
  <si>
    <t>Přesun hmot pro izolace proti vodě, vlhkosti a plynům v objektech v do 12 m</t>
  </si>
  <si>
    <t>713</t>
  </si>
  <si>
    <t>Izolace tepelné</t>
  </si>
  <si>
    <t>713121111</t>
  </si>
  <si>
    <t>Montáž izolace tepelné podlah na sucho 1 vrstva z rohoží, pásů, dílců, desek</t>
  </si>
  <si>
    <t>283758820</t>
  </si>
  <si>
    <t>Kročejová izolace tl. 70 mm</t>
  </si>
  <si>
    <t>713191121</t>
  </si>
  <si>
    <t>Separační vrstva</t>
  </si>
  <si>
    <t>998713202</t>
  </si>
  <si>
    <t>Přesun hmot pro izolace tepelné v objektech v do 12 m</t>
  </si>
  <si>
    <t>Zdravotechnika</t>
  </si>
  <si>
    <t>72101</t>
  </si>
  <si>
    <t>ZTI (samostatná část)</t>
  </si>
  <si>
    <t>Ústřední topení</t>
  </si>
  <si>
    <t>73101</t>
  </si>
  <si>
    <t>ÚT (samostatná část)</t>
  </si>
  <si>
    <t>73102</t>
  </si>
  <si>
    <t>Posunutí venkovního potrubí CZT o 1300 mm</t>
  </si>
  <si>
    <t>762</t>
  </si>
  <si>
    <t>Konstrukce tesařské</t>
  </si>
  <si>
    <t>762711850</t>
  </si>
  <si>
    <t>Demontáž konstrukce střechy vč. podhledů a podbití</t>
  </si>
  <si>
    <t>763</t>
  </si>
  <si>
    <t>Konstrukce - sádrokartony</t>
  </si>
  <si>
    <t>763132210</t>
  </si>
  <si>
    <t>SDK podhled KNAUF D112 zavěšená dvouvrstvá kce profil CD desky GKF tl 12,5 mm</t>
  </si>
  <si>
    <t>763132410</t>
  </si>
  <si>
    <t>SDK podhled KNAUF D112 zavěšená dvouvrstvá kce profil CD desky GKFI tl 12,5 mm</t>
  </si>
  <si>
    <t>998763402</t>
  </si>
  <si>
    <t>Přesun hmot pro sádrokartonové konstrukce v objektech v do 12 m</t>
  </si>
  <si>
    <t>764</t>
  </si>
  <si>
    <t>Konstrukce klempířské</t>
  </si>
  <si>
    <t>764252503</t>
  </si>
  <si>
    <t>Žlab Zn-Ti podokapní půlkruhový rš 330 mm</t>
  </si>
  <si>
    <t>764259529</t>
  </si>
  <si>
    <t>Montáž Zn-Ti kotlík kónický průměru 150 mm</t>
  </si>
  <si>
    <t>553442810</t>
  </si>
  <si>
    <t>kotlík oválný tvar standart 330/100 titanzinek VM ZINC</t>
  </si>
  <si>
    <t>764291520</t>
  </si>
  <si>
    <t>Střešní prvky Zn-Ti - závětrná lišta rš 330 mm</t>
  </si>
  <si>
    <t>764510550</t>
  </si>
  <si>
    <t>Oplechování parapetů Zn-Ti rš 330 mm včetně rohů</t>
  </si>
  <si>
    <t>764522510</t>
  </si>
  <si>
    <t>Oplechování Zn-Ti říms rš 800 mm</t>
  </si>
  <si>
    <t>764554503</t>
  </si>
  <si>
    <t>Odpadní trouby Zn-Ti kruhové průměr 120 mm</t>
  </si>
  <si>
    <t>998764202</t>
  </si>
  <si>
    <t>Přesun hmot pro konstrukce klempířské v objektech v do 12 m</t>
  </si>
  <si>
    <t>765</t>
  </si>
  <si>
    <t>Konstrukce - krytiny tvrdé</t>
  </si>
  <si>
    <t>765321810</t>
  </si>
  <si>
    <t>Demontáž střešní krytiny</t>
  </si>
  <si>
    <t>766</t>
  </si>
  <si>
    <t>Konstrukce truhlářské</t>
  </si>
  <si>
    <t>7660001</t>
  </si>
  <si>
    <t>Dřevěné dveře 600/1970 vnitřní plné hladké dle popisu vč. kování WC a kov.zárubně</t>
  </si>
  <si>
    <t>7660002</t>
  </si>
  <si>
    <t>Dřevěné dveře 700/1970 vnitřní plné hladké dle popisu vč. kování WC a kov.zárubně</t>
  </si>
  <si>
    <t>7660003</t>
  </si>
  <si>
    <t>Dřevěné dveře 800/1970 vnitřní plné hladké dle popisu vč. kování a kov.zárubně</t>
  </si>
  <si>
    <t>7660004</t>
  </si>
  <si>
    <t>Dřevěné dveře 900/1970 vnitřní plné hladké dle popisu vč. kování a kov.zárubně</t>
  </si>
  <si>
    <t>7660005</t>
  </si>
  <si>
    <t>Dřevěné dveře 900/1970+1000 nadsvětlík vnitřní plné hladké dle popisu vč. kování a kov.zárubně</t>
  </si>
  <si>
    <t>76601</t>
  </si>
  <si>
    <t>Dřevěné dveře požární EW 30DP3C 800/1970 vnitřní plné hladké dle popisu</t>
  </si>
  <si>
    <t>76602</t>
  </si>
  <si>
    <t>Dřevěné dveře požární EW 30DP3C 900/1970 vnitřní plné hladké dle popisu</t>
  </si>
  <si>
    <t>76603</t>
  </si>
  <si>
    <t>Dřevěné dveře požární EW 30DP3C 1000/1970 vnitřní plné hladké dle popisu</t>
  </si>
  <si>
    <t>76604</t>
  </si>
  <si>
    <t>Dřevěné dveře požární EW 15DP3C 800/1970 vnitřní plné hladké dle popisu</t>
  </si>
  <si>
    <t>76605</t>
  </si>
  <si>
    <t>Prosklená stěna s dveřmi 1600/2100 bezpečnostní sklo požární EW 30 DP3C</t>
  </si>
  <si>
    <t>7661</t>
  </si>
  <si>
    <t>Plastové výrobky</t>
  </si>
  <si>
    <t>766101</t>
  </si>
  <si>
    <t>Plastová okna vnitřní sklo bezpečnostní D+M</t>
  </si>
  <si>
    <t>766102</t>
  </si>
  <si>
    <t>Plastová okna venkovní pětikomorový systém dle popisu  D+M vč. parapetu</t>
  </si>
  <si>
    <t>766103</t>
  </si>
  <si>
    <t>Vnější dveře sklo bezpečnostní dle popisu  D+M</t>
  </si>
  <si>
    <t>766104</t>
  </si>
  <si>
    <t>Vnější vrata skládací s průhledovými okny a dveřmi dle popisu  D+M</t>
  </si>
  <si>
    <t>766105</t>
  </si>
  <si>
    <t>Světlík LAMILUX 2000/2000 dle popisu D+M</t>
  </si>
  <si>
    <t>767</t>
  </si>
  <si>
    <t>Konstrukce doplňkové kovové</t>
  </si>
  <si>
    <t>76701</t>
  </si>
  <si>
    <t>Ocelové venkovní schodiště vč. zábradlí (žárově pozinkováno) vč. založení</t>
  </si>
  <si>
    <t>767392113</t>
  </si>
  <si>
    <t>Montáž krytin střech</t>
  </si>
  <si>
    <t>553246530</t>
  </si>
  <si>
    <t>panel sendvičový sttřešní KINGSPAN 120 mm</t>
  </si>
  <si>
    <t>553246530x</t>
  </si>
  <si>
    <t>Příplatek za detaily, prostupy, klempířské výrobky a římsy</t>
  </si>
  <si>
    <t>7678901</t>
  </si>
  <si>
    <t>Plechové dveře vnitřní 800/1970 vč. rámu dle popisu</t>
  </si>
  <si>
    <t>7678902</t>
  </si>
  <si>
    <t>Plechové dveře vnitřní 900/1970 vč. rámu dle popisu</t>
  </si>
  <si>
    <t>7678903</t>
  </si>
  <si>
    <t>Plechové dveře vnitřní 1600/1970 vč. rámu dle popisu</t>
  </si>
  <si>
    <t>7678904</t>
  </si>
  <si>
    <t>Plechové vrata 3000/2700 s dveřmi vnitřní 800/1970 vč. rámu dle popisu</t>
  </si>
  <si>
    <t>7678905</t>
  </si>
  <si>
    <t>Plechové dveře venkovní zateplené 1100/2010 vč. rámu dle popisu</t>
  </si>
  <si>
    <t>7678906</t>
  </si>
  <si>
    <t>Ocelová čistící rohož ve vstupu do objektu</t>
  </si>
  <si>
    <t>7678907</t>
  </si>
  <si>
    <t>Madla vyrovnávacích schodů</t>
  </si>
  <si>
    <t>7678908</t>
  </si>
  <si>
    <t>Ochranný lemovací úhelník L100/100 z elox AL dl 1500 mm</t>
  </si>
  <si>
    <t>7678909</t>
  </si>
  <si>
    <t>Venkovní markýza u výtahové šachty kompletní výrobek 1600/1000</t>
  </si>
  <si>
    <t>7679901</t>
  </si>
  <si>
    <t>Demontáž mostového jeřábu</t>
  </si>
  <si>
    <t>998767202</t>
  </si>
  <si>
    <t>Přesun hmot pro zámečnické konstrukce v objektech v do 12 m</t>
  </si>
  <si>
    <t>771</t>
  </si>
  <si>
    <t>Podlahy z dlaždic</t>
  </si>
  <si>
    <t>771271113</t>
  </si>
  <si>
    <t>Montáž obkladů stupnic z dlaždic hladkých keramických š do 300 mm</t>
  </si>
  <si>
    <t>597677300</t>
  </si>
  <si>
    <t>Keramické schodovky</t>
  </si>
  <si>
    <t>771271232</t>
  </si>
  <si>
    <t>Montáž obkladů podstupnic z dlaždic hladkých keramických v do 200 mm</t>
  </si>
  <si>
    <t>597633300</t>
  </si>
  <si>
    <t>Keramické podstupnice</t>
  </si>
  <si>
    <t>771471135</t>
  </si>
  <si>
    <t>Montáž soklíků z dlaždic keramických schodišťových stupňovitých do malty v do 200 mm</t>
  </si>
  <si>
    <t>597633300x</t>
  </si>
  <si>
    <t>Keramický soklík schodiště</t>
  </si>
  <si>
    <t>771554113</t>
  </si>
  <si>
    <t>Montáž podlah teracových lepených flexibilním lepidlem vč. případného soklíku</t>
  </si>
  <si>
    <t>592472400</t>
  </si>
  <si>
    <t>dlaždice teracová 30x30x3 cm vč. případných soklíků</t>
  </si>
  <si>
    <t>771574116</t>
  </si>
  <si>
    <t>Montáž podlah keramických lepených flexibilním lepidlem vč. případných soklíků</t>
  </si>
  <si>
    <t>597639130</t>
  </si>
  <si>
    <t>Keramická dlažba vč. případných soklíků</t>
  </si>
  <si>
    <t>998771202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</si>
</sst>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_K_č"/>
    <numFmt numFmtId="169" formatCode="#,##0\ &quot;Kč&quot;"/>
    <numFmt numFmtId="170" formatCode="#"/>
    <numFmt numFmtId="171" formatCode="#,##0.000"/>
    <numFmt numFmtId="172" formatCode="#,##0&quot; Kč&quot;"/>
    <numFmt numFmtId="173" formatCode="#,##0&quot; Kč&quot;;\-#,##0&quot; Kč&quot;"/>
    <numFmt numFmtId="174" formatCode="#,##0.0\ [$Kč-405];\-#,##0.0\ [$Kč-405]"/>
    <numFmt numFmtId="175" formatCode="#,##0.0&quot; Kč&quot;"/>
    <numFmt numFmtId="176" formatCode="#,###\ [$CZK];[Red]\-#,###\ [$CZK]"/>
    <numFmt numFmtId="177" formatCode="#,##0.0"/>
  </numFmts>
  <fonts count="82">
    <font>
      <sz val="10"/>
      <name val="Arial CE"/>
      <family val="0"/>
    </font>
    <font>
      <sz val="14"/>
      <name val="Arial CE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sz val="16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20"/>
      <name val="Arial CE"/>
      <family val="0"/>
    </font>
    <font>
      <b/>
      <sz val="7"/>
      <name val="Arial CE"/>
      <family val="0"/>
    </font>
    <font>
      <b/>
      <sz val="7"/>
      <color indexed="18"/>
      <name val="Arial CE"/>
      <family val="0"/>
    </font>
    <font>
      <b/>
      <u val="single"/>
      <sz val="8"/>
      <name val="Arial CE"/>
      <family val="0"/>
    </font>
    <font>
      <b/>
      <u val="single"/>
      <sz val="8"/>
      <color indexed="10"/>
      <name val="Arial CE"/>
      <family val="0"/>
    </font>
    <font>
      <b/>
      <sz val="13"/>
      <color indexed="8"/>
      <name val="Arial"/>
      <family val="2"/>
    </font>
    <font>
      <b/>
      <sz val="1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"/>
      <family val="2"/>
    </font>
    <font>
      <b/>
      <sz val="8"/>
      <color indexed="8"/>
      <name val="Arial Black"/>
      <family val="2"/>
    </font>
    <font>
      <b/>
      <sz val="15"/>
      <color indexed="8"/>
      <name val="Arial Black"/>
      <family val="2"/>
    </font>
    <font>
      <i/>
      <sz val="9"/>
      <color indexed="10"/>
      <name val="Arial"/>
      <family val="2"/>
    </font>
    <font>
      <b/>
      <sz val="7"/>
      <color indexed="10"/>
      <name val="Arial"/>
      <family val="2"/>
    </font>
    <font>
      <b/>
      <i/>
      <sz val="8"/>
      <name val="Arial Narrow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i/>
      <sz val="8"/>
      <name val="Arial Narrow"/>
      <family val="2"/>
    </font>
    <font>
      <b/>
      <sz val="2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name val="Lucida Sans Unicode"/>
      <family val="2"/>
    </font>
    <font>
      <b/>
      <sz val="13"/>
      <color indexed="10"/>
      <name val="Arial Black"/>
      <family val="2"/>
    </font>
    <font>
      <i/>
      <sz val="14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 Black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13"/>
      <color indexed="8"/>
      <name val="Arial Black"/>
      <family val="2"/>
    </font>
    <font>
      <sz val="10"/>
      <color indexed="8"/>
      <name val="Arial"/>
      <family val="2"/>
    </font>
    <font>
      <b/>
      <i/>
      <sz val="8"/>
      <color indexed="8"/>
      <name val="Lucida Sans Unicode"/>
      <family val="2"/>
    </font>
    <font>
      <i/>
      <u val="single"/>
      <sz val="8"/>
      <color indexed="8"/>
      <name val="Arial Black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sz val="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7"/>
      <name val="Courier New"/>
      <family val="3"/>
    </font>
    <font>
      <b/>
      <sz val="10"/>
      <name val="Courier New"/>
      <family val="3"/>
    </font>
    <font>
      <vertAlign val="superscript"/>
      <sz val="10"/>
      <name val="Arial CE"/>
      <family val="2"/>
    </font>
    <font>
      <b/>
      <sz val="16"/>
      <name val="Arial CE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168" fontId="4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168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10" xfId="0" applyFont="1" applyBorder="1" applyAlignment="1">
      <alignment horizontal="left" indent="1"/>
    </xf>
    <xf numFmtId="168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7" fillId="18" borderId="0" xfId="0" applyNumberFormat="1" applyFont="1" applyFill="1" applyAlignment="1" applyProtection="1">
      <alignment vertical="center"/>
      <protection/>
    </xf>
    <xf numFmtId="0" fontId="0" fillId="18" borderId="0" xfId="0" applyNumberFormat="1" applyFont="1" applyFill="1" applyAlignment="1" applyProtection="1">
      <alignment/>
      <protection/>
    </xf>
    <xf numFmtId="0" fontId="28" fillId="18" borderId="0" xfId="0" applyNumberFormat="1" applyFont="1" applyFill="1" applyAlignment="1" applyProtection="1">
      <alignment/>
      <protection/>
    </xf>
    <xf numFmtId="0" fontId="29" fillId="18" borderId="0" xfId="0" applyNumberFormat="1" applyFont="1" applyFill="1" applyAlignment="1" applyProtection="1">
      <alignment/>
      <protection/>
    </xf>
    <xf numFmtId="0" fontId="30" fillId="18" borderId="0" xfId="0" applyNumberFormat="1" applyFont="1" applyFill="1" applyAlignment="1" applyProtection="1">
      <alignment/>
      <protection/>
    </xf>
    <xf numFmtId="0" fontId="31" fillId="18" borderId="0" xfId="0" applyNumberFormat="1" applyFont="1" applyFill="1" applyAlignment="1" applyProtection="1">
      <alignment horizontal="right"/>
      <protection/>
    </xf>
    <xf numFmtId="0" fontId="31" fillId="18" borderId="0" xfId="0" applyNumberFormat="1" applyFont="1" applyFill="1" applyAlignment="1" applyProtection="1">
      <alignment/>
      <protection/>
    </xf>
    <xf numFmtId="0" fontId="29" fillId="24" borderId="11" xfId="0" applyNumberFormat="1" applyFont="1" applyFill="1" applyBorder="1" applyAlignment="1" applyProtection="1">
      <alignment horizontal="center" vertical="center" wrapText="1"/>
      <protection/>
    </xf>
    <xf numFmtId="0" fontId="29" fillId="24" borderId="12" xfId="0" applyNumberFormat="1" applyFont="1" applyFill="1" applyBorder="1" applyAlignment="1" applyProtection="1">
      <alignment horizontal="center" vertical="center" wrapText="1"/>
      <protection/>
    </xf>
    <xf numFmtId="0" fontId="29" fillId="24" borderId="13" xfId="0" applyNumberFormat="1" applyFont="1" applyFill="1" applyBorder="1" applyAlignment="1" applyProtection="1">
      <alignment horizontal="center" vertical="center" wrapText="1"/>
      <protection/>
    </xf>
    <xf numFmtId="0" fontId="29" fillId="18" borderId="0" xfId="0" applyNumberFormat="1" applyFont="1" applyFill="1" applyAlignment="1" applyProtection="1">
      <alignment horizontal="center" wrapText="1"/>
      <protection/>
    </xf>
    <xf numFmtId="170" fontId="32" fillId="0" borderId="0" xfId="0" applyNumberFormat="1" applyFont="1" applyFill="1" applyAlignment="1" applyProtection="1">
      <alignment/>
      <protection/>
    </xf>
    <xf numFmtId="170" fontId="33" fillId="0" borderId="0" xfId="0" applyNumberFormat="1" applyFont="1" applyFill="1" applyAlignment="1" applyProtection="1">
      <alignment/>
      <protection/>
    </xf>
    <xf numFmtId="171" fontId="32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170" fontId="34" fillId="0" borderId="0" xfId="0" applyNumberFormat="1" applyFont="1" applyFill="1" applyAlignment="1" applyProtection="1">
      <alignment vertical="center"/>
      <protection/>
    </xf>
    <xf numFmtId="170" fontId="35" fillId="0" borderId="0" xfId="0" applyNumberFormat="1" applyFont="1" applyFill="1" applyAlignment="1" applyProtection="1">
      <alignment vertical="center"/>
      <protection/>
    </xf>
    <xf numFmtId="170" fontId="34" fillId="0" borderId="0" xfId="0" applyNumberFormat="1" applyFont="1" applyFill="1" applyAlignment="1" applyProtection="1">
      <alignment horizontal="left" vertical="center"/>
      <protection/>
    </xf>
    <xf numFmtId="171" fontId="34" fillId="0" borderId="0" xfId="0" applyNumberFormat="1" applyFont="1" applyFill="1" applyAlignment="1" applyProtection="1">
      <alignment horizontal="left" vertical="center"/>
      <protection/>
    </xf>
    <xf numFmtId="0" fontId="34" fillId="0" borderId="0" xfId="0" applyNumberFormat="1" applyFont="1" applyFill="1" applyAlignment="1" applyProtection="1">
      <alignment horizontal="left" vertical="center"/>
      <protection/>
    </xf>
    <xf numFmtId="170" fontId="29" fillId="0" borderId="11" xfId="0" applyNumberFormat="1" applyFont="1" applyFill="1" applyBorder="1" applyAlignment="1" applyProtection="1">
      <alignment vertical="center"/>
      <protection/>
    </xf>
    <xf numFmtId="170" fontId="29" fillId="0" borderId="12" xfId="0" applyNumberFormat="1" applyFont="1" applyFill="1" applyBorder="1" applyAlignment="1" applyProtection="1">
      <alignment horizontal="center" vertical="center"/>
      <protection/>
    </xf>
    <xf numFmtId="170" fontId="29" fillId="0" borderId="12" xfId="0" applyNumberFormat="1" applyFont="1" applyFill="1" applyBorder="1" applyAlignment="1" applyProtection="1">
      <alignment vertical="center"/>
      <protection/>
    </xf>
    <xf numFmtId="170" fontId="29" fillId="0" borderId="12" xfId="0" applyNumberFormat="1" applyFont="1" applyFill="1" applyBorder="1" applyAlignment="1" applyProtection="1">
      <alignment vertical="center" wrapText="1"/>
      <protection/>
    </xf>
    <xf numFmtId="171" fontId="29" fillId="0" borderId="12" xfId="0" applyNumberFormat="1" applyFont="1" applyFill="1" applyBorder="1" applyAlignment="1" applyProtection="1">
      <alignment vertical="center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0" fontId="29" fillId="0" borderId="13" xfId="0" applyNumberFormat="1" applyFont="1" applyFill="1" applyBorder="1" applyAlignment="1" applyProtection="1">
      <alignment vertical="center"/>
      <protection/>
    </xf>
    <xf numFmtId="171" fontId="34" fillId="0" borderId="0" xfId="0" applyNumberFormat="1" applyFont="1" applyFill="1" applyAlignment="1" applyProtection="1">
      <alignment vertical="center"/>
      <protection/>
    </xf>
    <xf numFmtId="0" fontId="34" fillId="0" borderId="0" xfId="0" applyNumberFormat="1" applyFont="1" applyFill="1" applyAlignment="1" applyProtection="1">
      <alignment vertical="center"/>
      <protection/>
    </xf>
    <xf numFmtId="0" fontId="34" fillId="7" borderId="14" xfId="0" applyNumberFormat="1" applyFont="1" applyFill="1" applyBorder="1" applyAlignment="1" applyProtection="1">
      <alignment vertical="center"/>
      <protection/>
    </xf>
    <xf numFmtId="170" fontId="32" fillId="0" borderId="0" xfId="0" applyNumberFormat="1" applyFont="1" applyFill="1" applyAlignment="1" applyProtection="1">
      <alignment vertical="top"/>
      <protection/>
    </xf>
    <xf numFmtId="170" fontId="33" fillId="0" borderId="0" xfId="0" applyNumberFormat="1" applyFont="1" applyFill="1" applyAlignment="1" applyProtection="1">
      <alignment vertical="top"/>
      <protection/>
    </xf>
    <xf numFmtId="171" fontId="32" fillId="0" borderId="0" xfId="0" applyNumberFormat="1" applyFont="1" applyFill="1" applyAlignment="1" applyProtection="1">
      <alignment vertical="top"/>
      <protection/>
    </xf>
    <xf numFmtId="0" fontId="32" fillId="0" borderId="0" xfId="0" applyNumberFormat="1" applyFont="1" applyFill="1" applyAlignment="1" applyProtection="1">
      <alignment vertical="top"/>
      <protection/>
    </xf>
    <xf numFmtId="0" fontId="32" fillId="7" borderId="14" xfId="0" applyNumberFormat="1" applyFont="1" applyFill="1" applyBorder="1" applyAlignment="1" applyProtection="1">
      <alignment vertical="top"/>
      <protection/>
    </xf>
    <xf numFmtId="170" fontId="36" fillId="0" borderId="0" xfId="0" applyNumberFormat="1" applyFont="1" applyFill="1" applyAlignment="1" applyProtection="1">
      <alignment/>
      <protection/>
    </xf>
    <xf numFmtId="170" fontId="37" fillId="0" borderId="0" xfId="0" applyNumberFormat="1" applyFont="1" applyFill="1" applyAlignment="1" applyProtection="1">
      <alignment/>
      <protection/>
    </xf>
    <xf numFmtId="0" fontId="32" fillId="7" borderId="14" xfId="0" applyNumberFormat="1" applyFont="1" applyFill="1" applyBorder="1" applyAlignment="1" applyProtection="1">
      <alignment/>
      <protection/>
    </xf>
    <xf numFmtId="0" fontId="39" fillId="25" borderId="0" xfId="0" applyFont="1" applyFill="1" applyBorder="1" applyAlignment="1">
      <alignment horizontal="left"/>
    </xf>
    <xf numFmtId="14" fontId="40" fillId="25" borderId="0" xfId="0" applyNumberFormat="1" applyFont="1" applyFill="1" applyBorder="1" applyAlignment="1">
      <alignment horizontal="center"/>
    </xf>
    <xf numFmtId="14" fontId="41" fillId="25" borderId="0" xfId="0" applyNumberFormat="1" applyFont="1" applyFill="1" applyBorder="1" applyAlignment="1">
      <alignment horizontal="center"/>
    </xf>
    <xf numFmtId="14" fontId="42" fillId="25" borderId="0" xfId="0" applyNumberFormat="1" applyFont="1" applyFill="1" applyBorder="1" applyAlignment="1">
      <alignment horizontal="right"/>
    </xf>
    <xf numFmtId="14" fontId="43" fillId="25" borderId="0" xfId="0" applyNumberFormat="1" applyFont="1" applyFill="1" applyBorder="1" applyAlignment="1">
      <alignment horizontal="right"/>
    </xf>
    <xf numFmtId="0" fontId="42" fillId="26" borderId="0" xfId="0" applyFont="1" applyFill="1" applyBorder="1" applyAlignment="1">
      <alignment horizontal="left"/>
    </xf>
    <xf numFmtId="0" fontId="44" fillId="26" borderId="0" xfId="0" applyFont="1" applyFill="1" applyBorder="1" applyAlignment="1">
      <alignment horizontal="right"/>
    </xf>
    <xf numFmtId="14" fontId="45" fillId="26" borderId="0" xfId="0" applyNumberFormat="1" applyFont="1" applyFill="1" applyBorder="1" applyAlignment="1">
      <alignment horizontal="center"/>
    </xf>
    <xf numFmtId="14" fontId="46" fillId="26" borderId="0" xfId="0" applyNumberFormat="1" applyFont="1" applyFill="1" applyBorder="1" applyAlignment="1">
      <alignment horizontal="center"/>
    </xf>
    <xf numFmtId="0" fontId="47" fillId="27" borderId="0" xfId="0" applyFont="1" applyFill="1" applyBorder="1" applyAlignment="1">
      <alignment/>
    </xf>
    <xf numFmtId="0" fontId="48" fillId="26" borderId="0" xfId="0" applyFont="1" applyFill="1" applyBorder="1" applyAlignment="1">
      <alignment horizontal="right"/>
    </xf>
    <xf numFmtId="0" fontId="49" fillId="26" borderId="0" xfId="0" applyFont="1" applyFill="1" applyBorder="1" applyAlignment="1">
      <alignment/>
    </xf>
    <xf numFmtId="0" fontId="49" fillId="26" borderId="0" xfId="0" applyFont="1" applyFill="1" applyBorder="1" applyAlignment="1">
      <alignment horizontal="left"/>
    </xf>
    <xf numFmtId="0" fontId="50" fillId="26" borderId="0" xfId="0" applyFont="1" applyFill="1" applyBorder="1" applyAlignment="1">
      <alignment horizontal="right"/>
    </xf>
    <xf numFmtId="14" fontId="50" fillId="26" borderId="0" xfId="0" applyNumberFormat="1" applyFont="1" applyFill="1" applyBorder="1" applyAlignment="1">
      <alignment horizontal="left"/>
    </xf>
    <xf numFmtId="0" fontId="51" fillId="26" borderId="0" xfId="0" applyFont="1" applyFill="1" applyBorder="1" applyAlignment="1">
      <alignment horizontal="center"/>
    </xf>
    <xf numFmtId="0" fontId="46" fillId="26" borderId="0" xfId="0" applyFont="1" applyFill="1" applyBorder="1" applyAlignment="1">
      <alignment horizontal="center"/>
    </xf>
    <xf numFmtId="0" fontId="46" fillId="26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53" fillId="28" borderId="15" xfId="0" applyFont="1" applyFill="1" applyBorder="1" applyAlignment="1">
      <alignment horizontal="center"/>
    </xf>
    <xf numFmtId="172" fontId="54" fillId="28" borderId="16" xfId="0" applyNumberFormat="1" applyFont="1" applyFill="1" applyBorder="1" applyAlignment="1">
      <alignment horizontal="right"/>
    </xf>
    <xf numFmtId="172" fontId="53" fillId="28" borderId="16" xfId="0" applyNumberFormat="1" applyFont="1" applyFill="1" applyBorder="1" applyAlignment="1">
      <alignment horizontal="center"/>
    </xf>
    <xf numFmtId="3" fontId="53" fillId="28" borderId="16" xfId="0" applyNumberFormat="1" applyFont="1" applyFill="1" applyBorder="1" applyAlignment="1">
      <alignment horizontal="center"/>
    </xf>
    <xf numFmtId="172" fontId="53" fillId="28" borderId="17" xfId="0" applyNumberFormat="1" applyFont="1" applyFill="1" applyBorder="1" applyAlignment="1">
      <alignment horizontal="center"/>
    </xf>
    <xf numFmtId="0" fontId="53" fillId="28" borderId="0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left"/>
    </xf>
    <xf numFmtId="0" fontId="54" fillId="0" borderId="18" xfId="0" applyFont="1" applyFill="1" applyBorder="1" applyAlignment="1">
      <alignment horizontal="right"/>
    </xf>
    <xf numFmtId="172" fontId="47" fillId="0" borderId="18" xfId="0" applyNumberFormat="1" applyFont="1" applyFill="1" applyBorder="1" applyAlignment="1">
      <alignment/>
    </xf>
    <xf numFmtId="3" fontId="47" fillId="0" borderId="18" xfId="0" applyNumberFormat="1" applyFont="1" applyFill="1" applyBorder="1" applyAlignment="1">
      <alignment/>
    </xf>
    <xf numFmtId="0" fontId="47" fillId="0" borderId="18" xfId="0" applyFont="1" applyBorder="1" applyAlignment="1">
      <alignment horizontal="right" wrapText="1"/>
    </xf>
    <xf numFmtId="172" fontId="47" fillId="0" borderId="18" xfId="0" applyNumberFormat="1" applyFont="1" applyFill="1" applyBorder="1" applyAlignment="1" applyProtection="1">
      <alignment horizontal="right"/>
      <protection hidden="1"/>
    </xf>
    <xf numFmtId="173" fontId="47" fillId="0" borderId="18" xfId="0" applyNumberFormat="1" applyFont="1" applyFill="1" applyBorder="1" applyAlignment="1">
      <alignment horizontal="right"/>
    </xf>
    <xf numFmtId="0" fontId="47" fillId="0" borderId="18" xfId="0" applyFont="1" applyBorder="1" applyAlignment="1">
      <alignment horizontal="right" vertical="center" wrapText="1"/>
    </xf>
    <xf numFmtId="173" fontId="47" fillId="0" borderId="18" xfId="0" applyNumberFormat="1" applyFont="1" applyBorder="1" applyAlignment="1">
      <alignment/>
    </xf>
    <xf numFmtId="1" fontId="53" fillId="0" borderId="18" xfId="0" applyNumberFormat="1" applyFont="1" applyBorder="1" applyAlignment="1">
      <alignment horizontal="right" wrapText="1"/>
    </xf>
    <xf numFmtId="172" fontId="53" fillId="0" borderId="18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7" fillId="0" borderId="18" xfId="0" applyFont="1" applyFill="1" applyBorder="1" applyAlignment="1" applyProtection="1">
      <alignment horizontal="right"/>
      <protection hidden="1"/>
    </xf>
    <xf numFmtId="0" fontId="54" fillId="0" borderId="18" xfId="0" applyFont="1" applyFill="1" applyBorder="1" applyAlignment="1" applyProtection="1">
      <alignment horizontal="right"/>
      <protection hidden="1"/>
    </xf>
    <xf numFmtId="3" fontId="47" fillId="0" borderId="18" xfId="0" applyNumberFormat="1" applyFont="1" applyFill="1" applyBorder="1" applyAlignment="1">
      <alignment horizontal="right"/>
    </xf>
    <xf numFmtId="172" fontId="47" fillId="0" borderId="18" xfId="0" applyNumberFormat="1" applyFont="1" applyFill="1" applyBorder="1" applyAlignment="1">
      <alignment horizontal="right"/>
    </xf>
    <xf numFmtId="0" fontId="53" fillId="0" borderId="18" xfId="0" applyFont="1" applyFill="1" applyBorder="1" applyAlignment="1">
      <alignment/>
    </xf>
    <xf numFmtId="172" fontId="53" fillId="0" borderId="18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172" fontId="54" fillId="0" borderId="18" xfId="0" applyNumberFormat="1" applyFont="1" applyFill="1" applyBorder="1" applyAlignment="1">
      <alignment horizontal="right"/>
    </xf>
    <xf numFmtId="0" fontId="47" fillId="0" borderId="18" xfId="0" applyFont="1" applyFill="1" applyBorder="1" applyAlignment="1">
      <alignment horizontal="right"/>
    </xf>
    <xf numFmtId="172" fontId="55" fillId="0" borderId="18" xfId="0" applyNumberFormat="1" applyFont="1" applyFill="1" applyBorder="1" applyAlignment="1">
      <alignment horizontal="right"/>
    </xf>
    <xf numFmtId="0" fontId="54" fillId="0" borderId="18" xfId="0" applyFont="1" applyBorder="1" applyAlignment="1">
      <alignment horizontal="right"/>
    </xf>
    <xf numFmtId="0" fontId="41" fillId="0" borderId="18" xfId="0" applyFont="1" applyFill="1" applyBorder="1" applyAlignment="1">
      <alignment horizontal="left"/>
    </xf>
    <xf numFmtId="172" fontId="56" fillId="0" borderId="18" xfId="0" applyNumberFormat="1" applyFont="1" applyFill="1" applyBorder="1" applyAlignment="1">
      <alignment horizontal="right"/>
    </xf>
    <xf numFmtId="172" fontId="57" fillId="0" borderId="18" xfId="0" applyNumberFormat="1" applyFont="1" applyFill="1" applyBorder="1" applyAlignment="1">
      <alignment/>
    </xf>
    <xf numFmtId="3" fontId="57" fillId="0" borderId="18" xfId="0" applyNumberFormat="1" applyFont="1" applyFill="1" applyBorder="1" applyAlignment="1">
      <alignment/>
    </xf>
    <xf numFmtId="0" fontId="57" fillId="0" borderId="18" xfId="0" applyFont="1" applyFill="1" applyBorder="1" applyAlignment="1">
      <alignment horizontal="right"/>
    </xf>
    <xf numFmtId="174" fontId="47" fillId="0" borderId="18" xfId="0" applyNumberFormat="1" applyFont="1" applyFill="1" applyBorder="1" applyAlignment="1" applyProtection="1">
      <alignment horizontal="right"/>
      <protection hidden="1"/>
    </xf>
    <xf numFmtId="3" fontId="58" fillId="0" borderId="18" xfId="0" applyNumberFormat="1" applyFont="1" applyFill="1" applyBorder="1" applyAlignment="1">
      <alignment/>
    </xf>
    <xf numFmtId="175" fontId="47" fillId="0" borderId="18" xfId="0" applyNumberFormat="1" applyFont="1" applyFill="1" applyBorder="1" applyAlignment="1">
      <alignment/>
    </xf>
    <xf numFmtId="1" fontId="53" fillId="0" borderId="18" xfId="0" applyNumberFormat="1" applyFont="1" applyFill="1" applyBorder="1" applyAlignment="1">
      <alignment horizontal="right" wrapText="1"/>
    </xf>
    <xf numFmtId="172" fontId="53" fillId="0" borderId="18" xfId="0" applyNumberFormat="1" applyFont="1" applyFill="1" applyBorder="1" applyAlignment="1">
      <alignment horizontal="right"/>
    </xf>
    <xf numFmtId="1" fontId="53" fillId="0" borderId="18" xfId="0" applyNumberFormat="1" applyFont="1" applyBorder="1" applyAlignment="1">
      <alignment horizontal="right" wrapText="1"/>
    </xf>
    <xf numFmtId="172" fontId="53" fillId="0" borderId="18" xfId="0" applyNumberFormat="1" applyFont="1" applyBorder="1" applyAlignment="1">
      <alignment horizontal="right"/>
    </xf>
    <xf numFmtId="0" fontId="59" fillId="0" borderId="18" xfId="0" applyFont="1" applyFill="1" applyBorder="1" applyAlignment="1">
      <alignment horizontal="right"/>
    </xf>
    <xf numFmtId="172" fontId="53" fillId="0" borderId="18" xfId="0" applyNumberFormat="1" applyFont="1" applyFill="1" applyBorder="1" applyAlignment="1">
      <alignment horizontal="left"/>
    </xf>
    <xf numFmtId="0" fontId="60" fillId="26" borderId="0" xfId="0" applyFont="1" applyFill="1" applyBorder="1" applyAlignment="1">
      <alignment/>
    </xf>
    <xf numFmtId="172" fontId="61" fillId="26" borderId="0" xfId="0" applyNumberFormat="1" applyFont="1" applyFill="1" applyBorder="1" applyAlignment="1">
      <alignment horizontal="right"/>
    </xf>
    <xf numFmtId="172" fontId="62" fillId="26" borderId="0" xfId="0" applyNumberFormat="1" applyFont="1" applyFill="1" applyBorder="1" applyAlignment="1">
      <alignment/>
    </xf>
    <xf numFmtId="3" fontId="62" fillId="26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42" fillId="29" borderId="0" xfId="0" applyNumberFormat="1" applyFont="1" applyFill="1" applyBorder="1" applyAlignment="1">
      <alignment horizontal="right"/>
    </xf>
    <xf numFmtId="176" fontId="42" fillId="29" borderId="0" xfId="0" applyNumberFormat="1" applyFont="1" applyFill="1" applyBorder="1" applyAlignment="1">
      <alignment horizontal="right" wrapText="1"/>
    </xf>
    <xf numFmtId="176" fontId="40" fillId="29" borderId="0" xfId="0" applyNumberFormat="1" applyFont="1" applyFill="1" applyBorder="1" applyAlignment="1">
      <alignment horizontal="right"/>
    </xf>
    <xf numFmtId="0" fontId="40" fillId="29" borderId="0" xfId="0" applyNumberFormat="1" applyFont="1" applyFill="1" applyBorder="1" applyAlignment="1">
      <alignment horizontal="center" wrapText="1"/>
    </xf>
    <xf numFmtId="176" fontId="40" fillId="29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" fontId="64" fillId="29" borderId="0" xfId="0" applyNumberFormat="1" applyFont="1" applyFill="1" applyBorder="1" applyAlignment="1">
      <alignment horizontal="right"/>
    </xf>
    <xf numFmtId="176" fontId="64" fillId="29" borderId="0" xfId="0" applyNumberFormat="1" applyFont="1" applyFill="1" applyBorder="1" applyAlignment="1">
      <alignment horizontal="right" wrapText="1"/>
    </xf>
    <xf numFmtId="176" fontId="65" fillId="29" borderId="0" xfId="0" applyNumberFormat="1" applyFont="1" applyFill="1" applyBorder="1" applyAlignment="1">
      <alignment horizontal="right"/>
    </xf>
    <xf numFmtId="0" fontId="65" fillId="29" borderId="0" xfId="0" applyNumberFormat="1" applyFont="1" applyFill="1" applyBorder="1" applyAlignment="1">
      <alignment horizontal="center" wrapText="1"/>
    </xf>
    <xf numFmtId="176" fontId="65" fillId="29" borderId="0" xfId="0" applyNumberFormat="1" applyFont="1" applyFill="1" applyBorder="1" applyAlignment="1">
      <alignment/>
    </xf>
    <xf numFmtId="172" fontId="38" fillId="25" borderId="0" xfId="0" applyNumberFormat="1" applyFont="1" applyFill="1" applyBorder="1" applyAlignment="1">
      <alignment/>
    </xf>
    <xf numFmtId="172" fontId="66" fillId="25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/>
    </xf>
    <xf numFmtId="0" fontId="41" fillId="29" borderId="0" xfId="0" applyFont="1" applyFill="1" applyBorder="1" applyAlignment="1">
      <alignment horizontal="right"/>
    </xf>
    <xf numFmtId="0" fontId="68" fillId="26" borderId="0" xfId="0" applyFont="1" applyFill="1" applyBorder="1" applyAlignment="1">
      <alignment horizontal="left"/>
    </xf>
    <xf numFmtId="172" fontId="69" fillId="26" borderId="0" xfId="0" applyNumberFormat="1" applyFont="1" applyFill="1" applyBorder="1" applyAlignment="1">
      <alignment horizontal="right"/>
    </xf>
    <xf numFmtId="172" fontId="63" fillId="26" borderId="0" xfId="0" applyNumberFormat="1" applyFont="1" applyFill="1" applyBorder="1" applyAlignment="1">
      <alignment/>
    </xf>
    <xf numFmtId="3" fontId="63" fillId="26" borderId="0" xfId="0" applyNumberFormat="1" applyFont="1" applyFill="1" applyBorder="1" applyAlignment="1">
      <alignment/>
    </xf>
    <xf numFmtId="172" fontId="63" fillId="26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172" fontId="69" fillId="0" borderId="0" xfId="0" applyNumberFormat="1" applyFont="1" applyFill="1" applyBorder="1" applyAlignment="1">
      <alignment horizontal="right"/>
    </xf>
    <xf numFmtId="172" fontId="63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172" fontId="63" fillId="0" borderId="0" xfId="0" applyNumberFormat="1" applyFont="1" applyFill="1" applyBorder="1" applyAlignment="1">
      <alignment horizontal="center"/>
    </xf>
    <xf numFmtId="0" fontId="53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right"/>
    </xf>
    <xf numFmtId="0" fontId="70" fillId="0" borderId="0" xfId="0" applyFont="1" applyBorder="1" applyAlignment="1">
      <alignment horizontal="left"/>
    </xf>
    <xf numFmtId="172" fontId="71" fillId="0" borderId="0" xfId="0" applyNumberFormat="1" applyFont="1" applyBorder="1" applyAlignment="1">
      <alignment horizontal="right"/>
    </xf>
    <xf numFmtId="0" fontId="29" fillId="18" borderId="0" xfId="0" applyNumberFormat="1" applyFont="1" applyFill="1" applyAlignment="1" applyProtection="1">
      <alignment vertical="center"/>
      <protection/>
    </xf>
    <xf numFmtId="0" fontId="28" fillId="18" borderId="0" xfId="0" applyNumberFormat="1" applyFont="1" applyFill="1" applyAlignment="1" applyProtection="1">
      <alignment vertical="center"/>
      <protection/>
    </xf>
    <xf numFmtId="0" fontId="31" fillId="18" borderId="0" xfId="0" applyNumberFormat="1" applyFont="1" applyFill="1" applyAlignment="1" applyProtection="1">
      <alignment vertical="center"/>
      <protection/>
    </xf>
    <xf numFmtId="0" fontId="29" fillId="24" borderId="19" xfId="0" applyNumberFormat="1" applyFont="1" applyFill="1" applyBorder="1" applyAlignment="1" applyProtection="1">
      <alignment horizontal="center" vertical="center" wrapText="1"/>
      <protection/>
    </xf>
    <xf numFmtId="0" fontId="29" fillId="24" borderId="20" xfId="0" applyNumberFormat="1" applyFont="1" applyFill="1" applyBorder="1" applyAlignment="1" applyProtection="1">
      <alignment horizontal="center" vertical="center" wrapText="1"/>
      <protection/>
    </xf>
    <xf numFmtId="0" fontId="29" fillId="24" borderId="21" xfId="0" applyNumberFormat="1" applyFont="1" applyFill="1" applyBorder="1" applyAlignment="1" applyProtection="1">
      <alignment horizontal="center" vertical="center" wrapText="1"/>
      <protection/>
    </xf>
    <xf numFmtId="0" fontId="72" fillId="24" borderId="22" xfId="0" applyNumberFormat="1" applyFont="1" applyFill="1" applyBorder="1" applyAlignment="1" applyProtection="1">
      <alignment horizontal="center" vertical="center" wrapText="1"/>
      <protection/>
    </xf>
    <xf numFmtId="0" fontId="72" fillId="24" borderId="23" xfId="0" applyNumberFormat="1" applyFont="1" applyFill="1" applyBorder="1" applyAlignment="1" applyProtection="1">
      <alignment horizontal="center" vertical="center" wrapText="1"/>
      <protection/>
    </xf>
    <xf numFmtId="0" fontId="72" fillId="24" borderId="24" xfId="0" applyNumberFormat="1" applyFont="1" applyFill="1" applyBorder="1" applyAlignment="1" applyProtection="1">
      <alignment horizontal="center" vertical="center" wrapText="1"/>
      <protection/>
    </xf>
    <xf numFmtId="170" fontId="33" fillId="30" borderId="0" xfId="0" applyNumberFormat="1" applyFont="1" applyFill="1" applyBorder="1" applyAlignment="1" applyProtection="1">
      <alignment horizontal="right"/>
      <protection/>
    </xf>
    <xf numFmtId="170" fontId="33" fillId="30" borderId="0" xfId="0" applyNumberFormat="1" applyFont="1" applyFill="1" applyBorder="1" applyAlignment="1" applyProtection="1">
      <alignment horizontal="center"/>
      <protection/>
    </xf>
    <xf numFmtId="170" fontId="33" fillId="30" borderId="0" xfId="0" applyNumberFormat="1" applyFont="1" applyFill="1" applyBorder="1" applyAlignment="1" applyProtection="1">
      <alignment horizontal="left"/>
      <protection/>
    </xf>
    <xf numFmtId="170" fontId="33" fillId="30" borderId="0" xfId="0" applyNumberFormat="1" applyFont="1" applyFill="1" applyBorder="1" applyAlignment="1" applyProtection="1">
      <alignment horizontal="left" wrapText="1"/>
      <protection/>
    </xf>
    <xf numFmtId="171" fontId="33" fillId="30" borderId="0" xfId="0" applyNumberFormat="1" applyFont="1" applyFill="1" applyBorder="1" applyAlignment="1" applyProtection="1">
      <alignment horizontal="right"/>
      <protection/>
    </xf>
    <xf numFmtId="4" fontId="33" fillId="30" borderId="0" xfId="0" applyNumberFormat="1" applyFont="1" applyFill="1" applyBorder="1" applyAlignment="1" applyProtection="1">
      <alignment horizontal="right"/>
      <protection/>
    </xf>
    <xf numFmtId="170" fontId="35" fillId="30" borderId="0" xfId="0" applyNumberFormat="1" applyFont="1" applyFill="1" applyBorder="1" applyAlignment="1" applyProtection="1">
      <alignment horizontal="right"/>
      <protection/>
    </xf>
    <xf numFmtId="170" fontId="35" fillId="30" borderId="0" xfId="0" applyNumberFormat="1" applyFont="1" applyFill="1" applyBorder="1" applyAlignment="1" applyProtection="1">
      <alignment horizontal="center"/>
      <protection/>
    </xf>
    <xf numFmtId="170" fontId="35" fillId="30" borderId="0" xfId="0" applyNumberFormat="1" applyFont="1" applyFill="1" applyBorder="1" applyAlignment="1" applyProtection="1">
      <alignment horizontal="left"/>
      <protection/>
    </xf>
    <xf numFmtId="170" fontId="35" fillId="30" borderId="0" xfId="0" applyNumberFormat="1" applyFont="1" applyFill="1" applyBorder="1" applyAlignment="1" applyProtection="1">
      <alignment horizontal="left" wrapText="1"/>
      <protection/>
    </xf>
    <xf numFmtId="171" fontId="35" fillId="30" borderId="0" xfId="0" applyNumberFormat="1" applyFont="1" applyFill="1" applyBorder="1" applyAlignment="1" applyProtection="1">
      <alignment horizontal="right"/>
      <protection/>
    </xf>
    <xf numFmtId="4" fontId="35" fillId="30" borderId="0" xfId="0" applyNumberFormat="1" applyFont="1" applyFill="1" applyBorder="1" applyAlignment="1" applyProtection="1">
      <alignment horizontal="right"/>
      <protection/>
    </xf>
    <xf numFmtId="170" fontId="29" fillId="30" borderId="11" xfId="0" applyNumberFormat="1" applyFont="1" applyFill="1" applyBorder="1" applyAlignment="1" applyProtection="1">
      <alignment horizontal="right" vertical="center"/>
      <protection/>
    </xf>
    <xf numFmtId="170" fontId="29" fillId="30" borderId="12" xfId="0" applyNumberFormat="1" applyFont="1" applyFill="1" applyBorder="1" applyAlignment="1" applyProtection="1">
      <alignment horizontal="center" vertical="center"/>
      <protection/>
    </xf>
    <xf numFmtId="170" fontId="29" fillId="30" borderId="12" xfId="0" applyNumberFormat="1" applyFont="1" applyFill="1" applyBorder="1" applyAlignment="1" applyProtection="1">
      <alignment horizontal="left" vertical="center"/>
      <protection/>
    </xf>
    <xf numFmtId="170" fontId="29" fillId="30" borderId="12" xfId="0" applyNumberFormat="1" applyFont="1" applyFill="1" applyBorder="1" applyAlignment="1" applyProtection="1">
      <alignment horizontal="left" vertical="center" wrapText="1"/>
      <protection/>
    </xf>
    <xf numFmtId="171" fontId="29" fillId="30" borderId="12" xfId="0" applyNumberFormat="1" applyFont="1" applyFill="1" applyBorder="1" applyAlignment="1" applyProtection="1">
      <alignment horizontal="right" vertical="center"/>
      <protection/>
    </xf>
    <xf numFmtId="4" fontId="29" fillId="30" borderId="12" xfId="0" applyNumberFormat="1" applyFont="1" applyFill="1" applyBorder="1" applyAlignment="1" applyProtection="1">
      <alignment horizontal="right" vertical="center"/>
      <protection/>
    </xf>
    <xf numFmtId="4" fontId="29" fillId="30" borderId="13" xfId="0" applyNumberFormat="1" applyFont="1" applyFill="1" applyBorder="1" applyAlignment="1" applyProtection="1">
      <alignment horizontal="right" vertical="center"/>
      <protection/>
    </xf>
    <xf numFmtId="170" fontId="35" fillId="30" borderId="0" xfId="0" applyNumberFormat="1" applyFont="1" applyFill="1" applyBorder="1" applyAlignment="1" applyProtection="1">
      <alignment horizontal="right" vertical="center"/>
      <protection/>
    </xf>
    <xf numFmtId="170" fontId="35" fillId="30" borderId="0" xfId="0" applyNumberFormat="1" applyFont="1" applyFill="1" applyBorder="1" applyAlignment="1" applyProtection="1">
      <alignment horizontal="center" vertical="center"/>
      <protection/>
    </xf>
    <xf numFmtId="170" fontId="35" fillId="30" borderId="0" xfId="0" applyNumberFormat="1" applyFont="1" applyFill="1" applyBorder="1" applyAlignment="1" applyProtection="1">
      <alignment horizontal="left" vertical="center"/>
      <protection/>
    </xf>
    <xf numFmtId="170" fontId="35" fillId="30" borderId="0" xfId="0" applyNumberFormat="1" applyFont="1" applyFill="1" applyBorder="1" applyAlignment="1" applyProtection="1">
      <alignment horizontal="left" vertical="center" wrapText="1"/>
      <protection/>
    </xf>
    <xf numFmtId="171" fontId="35" fillId="30" borderId="0" xfId="0" applyNumberFormat="1" applyFont="1" applyFill="1" applyBorder="1" applyAlignment="1" applyProtection="1">
      <alignment horizontal="right" vertical="center"/>
      <protection/>
    </xf>
    <xf numFmtId="4" fontId="35" fillId="30" borderId="0" xfId="0" applyNumberFormat="1" applyFont="1" applyFill="1" applyBorder="1" applyAlignment="1" applyProtection="1">
      <alignment horizontal="right" vertical="center"/>
      <protection/>
    </xf>
    <xf numFmtId="170" fontId="37" fillId="30" borderId="0" xfId="0" applyNumberFormat="1" applyFont="1" applyFill="1" applyBorder="1" applyAlignment="1" applyProtection="1">
      <alignment horizontal="right"/>
      <protection/>
    </xf>
    <xf numFmtId="170" fontId="37" fillId="30" borderId="0" xfId="0" applyNumberFormat="1" applyFont="1" applyFill="1" applyBorder="1" applyAlignment="1" applyProtection="1">
      <alignment horizontal="center"/>
      <protection/>
    </xf>
    <xf numFmtId="170" fontId="37" fillId="30" borderId="0" xfId="0" applyNumberFormat="1" applyFont="1" applyFill="1" applyBorder="1" applyAlignment="1" applyProtection="1">
      <alignment horizontal="left"/>
      <protection/>
    </xf>
    <xf numFmtId="170" fontId="37" fillId="30" borderId="0" xfId="0" applyNumberFormat="1" applyFont="1" applyFill="1" applyBorder="1" applyAlignment="1" applyProtection="1">
      <alignment horizontal="left" wrapText="1"/>
      <protection/>
    </xf>
    <xf numFmtId="171" fontId="37" fillId="30" borderId="0" xfId="0" applyNumberFormat="1" applyFont="1" applyFill="1" applyBorder="1" applyAlignment="1" applyProtection="1">
      <alignment horizontal="right"/>
      <protection/>
    </xf>
    <xf numFmtId="4" fontId="37" fillId="3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Alignment="1">
      <alignment horizontal="left" indent="1"/>
    </xf>
    <xf numFmtId="168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0" fontId="75" fillId="0" borderId="10" xfId="0" applyFont="1" applyBorder="1" applyAlignment="1">
      <alignment/>
    </xf>
    <xf numFmtId="0" fontId="0" fillId="0" borderId="10" xfId="0" applyBorder="1" applyAlignment="1">
      <alignment horizontal="left" indent="1"/>
    </xf>
    <xf numFmtId="177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2" fontId="4" fillId="0" borderId="0" xfId="0" applyNumberFormat="1" applyFont="1" applyAlignment="1">
      <alignment/>
    </xf>
    <xf numFmtId="0" fontId="0" fillId="0" borderId="0" xfId="0" applyBorder="1" applyAlignment="1">
      <alignment horizontal="left" indent="1"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indent="1"/>
    </xf>
    <xf numFmtId="2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76" fillId="0" borderId="10" xfId="0" applyFont="1" applyBorder="1" applyAlignment="1">
      <alignment/>
    </xf>
    <xf numFmtId="0" fontId="78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41" fillId="29" borderId="0" xfId="0" applyNumberFormat="1" applyFont="1" applyFill="1" applyBorder="1" applyAlignment="1">
      <alignment horizontal="right"/>
    </xf>
    <xf numFmtId="0" fontId="52" fillId="31" borderId="0" xfId="0" applyFont="1" applyFill="1" applyBorder="1" applyAlignment="1">
      <alignment horizontal="center"/>
    </xf>
    <xf numFmtId="0" fontId="0" fillId="0" borderId="0" xfId="0" applyAlignment="1">
      <alignment/>
    </xf>
    <xf numFmtId="176" fontId="66" fillId="31" borderId="0" xfId="0" applyNumberFormat="1" applyFont="1" applyFill="1" applyBorder="1" applyAlignment="1">
      <alignment horizontal="right"/>
    </xf>
    <xf numFmtId="0" fontId="79" fillId="0" borderId="0" xfId="0" applyFont="1" applyAlignment="1">
      <alignment/>
    </xf>
    <xf numFmtId="0" fontId="74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74" fillId="0" borderId="0" xfId="0" applyFont="1" applyAlignment="1">
      <alignment wrapText="1"/>
    </xf>
    <xf numFmtId="0" fontId="74" fillId="0" borderId="0" xfId="0" applyFont="1" applyAlignment="1">
      <alignment horizontal="left"/>
    </xf>
    <xf numFmtId="1" fontId="74" fillId="0" borderId="0" xfId="0" applyNumberFormat="1" applyFont="1" applyAlignment="1">
      <alignment horizontal="center"/>
    </xf>
    <xf numFmtId="0" fontId="74" fillId="0" borderId="0" xfId="0" applyFont="1" applyAlignment="1">
      <alignment horizontal="center"/>
    </xf>
    <xf numFmtId="0" fontId="8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2143125</xdr:colOff>
      <xdr:row>0</xdr:row>
      <xdr:rowOff>0</xdr:rowOff>
    </xdr:from>
    <xdr:to>
      <xdr:col>1</xdr:col>
      <xdr:colOff>676275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3105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2190750</xdr:colOff>
      <xdr:row>0</xdr:row>
      <xdr:rowOff>0</xdr:rowOff>
    </xdr:from>
    <xdr:to>
      <xdr:col>1</xdr:col>
      <xdr:colOff>695325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0"/>
          <a:ext cx="3076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workbookViewId="0" topLeftCell="A217">
      <selection activeCell="K63" sqref="K63"/>
    </sheetView>
  </sheetViews>
  <sheetFormatPr defaultColWidth="9.00390625" defaultRowHeight="12.75"/>
  <cols>
    <col min="1" max="1" width="4.375" style="0" customWidth="1"/>
    <col min="2" max="2" width="3.75390625" style="0" customWidth="1"/>
    <col min="3" max="3" width="7.375" style="0" customWidth="1"/>
    <col min="4" max="4" width="41.75390625" style="0" customWidth="1"/>
    <col min="5" max="5" width="4.75390625" style="0" customWidth="1"/>
    <col min="6" max="6" width="12.125" style="0" customWidth="1"/>
    <col min="7" max="7" width="9.875" style="0" customWidth="1"/>
    <col min="8" max="8" width="13.25390625" style="0" customWidth="1"/>
  </cols>
  <sheetData>
    <row r="1" ht="29.25" customHeight="1">
      <c r="D1" s="248" t="s">
        <v>45</v>
      </c>
    </row>
    <row r="2" spans="1:8" ht="18">
      <c r="A2" s="72" t="s">
        <v>735</v>
      </c>
      <c r="B2" s="208"/>
      <c r="C2" s="208"/>
      <c r="D2" s="208"/>
      <c r="E2" s="208"/>
      <c r="F2" s="208"/>
      <c r="G2" s="208"/>
      <c r="H2" s="208"/>
    </row>
    <row r="3" spans="1:8" ht="12.75">
      <c r="A3" s="209" t="s">
        <v>839</v>
      </c>
      <c r="B3" s="210"/>
      <c r="C3" s="210"/>
      <c r="D3" s="210"/>
      <c r="E3" s="210"/>
      <c r="F3" s="210" t="s">
        <v>462</v>
      </c>
      <c r="G3" s="210"/>
      <c r="H3" s="208"/>
    </row>
    <row r="4" spans="1:8" ht="12.75">
      <c r="A4" s="209" t="s">
        <v>44</v>
      </c>
      <c r="B4" s="210"/>
      <c r="C4" s="210"/>
      <c r="D4" s="210"/>
      <c r="E4" s="210"/>
      <c r="F4" s="210" t="s">
        <v>840</v>
      </c>
      <c r="G4" s="210"/>
      <c r="H4" s="208"/>
    </row>
    <row r="5" spans="1:8" ht="12.75">
      <c r="A5" s="210" t="s">
        <v>841</v>
      </c>
      <c r="B5" s="210"/>
      <c r="C5" s="210"/>
      <c r="D5" s="210"/>
      <c r="E5" s="210"/>
      <c r="F5" s="210" t="s">
        <v>842</v>
      </c>
      <c r="G5" s="210"/>
      <c r="H5" s="208"/>
    </row>
    <row r="6" spans="1:8" ht="12.75">
      <c r="A6" s="210" t="s">
        <v>843</v>
      </c>
      <c r="B6" s="210"/>
      <c r="C6" s="210"/>
      <c r="D6" s="210"/>
      <c r="E6" s="210"/>
      <c r="F6" s="210" t="s">
        <v>844</v>
      </c>
      <c r="G6" s="210"/>
      <c r="H6" s="208"/>
    </row>
    <row r="7" spans="1:8" ht="12.75">
      <c r="A7" s="210"/>
      <c r="B7" s="210"/>
      <c r="C7" s="210"/>
      <c r="D7" s="210"/>
      <c r="E7" s="210"/>
      <c r="F7" s="210"/>
      <c r="G7" s="210"/>
      <c r="H7" s="208"/>
    </row>
    <row r="8" spans="1:8" ht="19.5">
      <c r="A8" s="211" t="s">
        <v>464</v>
      </c>
      <c r="B8" s="212" t="s">
        <v>465</v>
      </c>
      <c r="C8" s="212" t="s">
        <v>466</v>
      </c>
      <c r="D8" s="212" t="s">
        <v>845</v>
      </c>
      <c r="E8" s="212" t="s">
        <v>468</v>
      </c>
      <c r="F8" s="212" t="s">
        <v>469</v>
      </c>
      <c r="G8" s="212" t="s">
        <v>470</v>
      </c>
      <c r="H8" s="213" t="s">
        <v>471</v>
      </c>
    </row>
    <row r="9" spans="1:8" ht="12.75">
      <c r="A9" s="214">
        <v>1</v>
      </c>
      <c r="B9" s="215">
        <v>2</v>
      </c>
      <c r="C9" s="215">
        <v>3</v>
      </c>
      <c r="D9" s="215">
        <v>4</v>
      </c>
      <c r="E9" s="215">
        <v>5</v>
      </c>
      <c r="F9" s="215">
        <v>6</v>
      </c>
      <c r="G9" s="215">
        <v>7</v>
      </c>
      <c r="H9" s="216">
        <v>8</v>
      </c>
    </row>
    <row r="10" spans="1:8" ht="12.75">
      <c r="A10" s="208"/>
      <c r="B10" s="208"/>
      <c r="C10" s="208"/>
      <c r="D10" s="208"/>
      <c r="E10" s="208"/>
      <c r="F10" s="208"/>
      <c r="G10" s="208"/>
      <c r="H10" s="208"/>
    </row>
    <row r="11" spans="1:8" ht="12.75">
      <c r="A11" s="217"/>
      <c r="B11" s="218"/>
      <c r="C11" s="219"/>
      <c r="D11" s="220" t="s">
        <v>846</v>
      </c>
      <c r="E11" s="218"/>
      <c r="F11" s="221"/>
      <c r="G11" s="222"/>
      <c r="H11" s="222"/>
    </row>
    <row r="12" spans="1:8" ht="12.75">
      <c r="A12" s="223">
        <v>0</v>
      </c>
      <c r="B12" s="224"/>
      <c r="C12" s="225" t="s">
        <v>847</v>
      </c>
      <c r="D12" s="226" t="s">
        <v>848</v>
      </c>
      <c r="E12" s="224"/>
      <c r="F12" s="227"/>
      <c r="G12" s="228"/>
      <c r="H12" s="228"/>
    </row>
    <row r="13" spans="1:8" ht="12.75">
      <c r="A13" s="229">
        <v>1</v>
      </c>
      <c r="B13" s="230" t="s">
        <v>849</v>
      </c>
      <c r="C13" s="231" t="s">
        <v>850</v>
      </c>
      <c r="D13" s="232" t="s">
        <v>851</v>
      </c>
      <c r="E13" s="230" t="s">
        <v>852</v>
      </c>
      <c r="F13" s="233">
        <v>100.031</v>
      </c>
      <c r="G13" s="234"/>
      <c r="H13" s="235"/>
    </row>
    <row r="14" spans="1:8" ht="12.75">
      <c r="A14" s="229">
        <v>2</v>
      </c>
      <c r="B14" s="230" t="s">
        <v>849</v>
      </c>
      <c r="C14" s="231" t="s">
        <v>853</v>
      </c>
      <c r="D14" s="232" t="s">
        <v>854</v>
      </c>
      <c r="E14" s="230" t="s">
        <v>852</v>
      </c>
      <c r="F14" s="233">
        <v>63.36</v>
      </c>
      <c r="G14" s="234"/>
      <c r="H14" s="235"/>
    </row>
    <row r="15" spans="1:8" ht="12.75">
      <c r="A15" s="229">
        <v>3</v>
      </c>
      <c r="B15" s="230" t="s">
        <v>849</v>
      </c>
      <c r="C15" s="231" t="s">
        <v>855</v>
      </c>
      <c r="D15" s="232" t="s">
        <v>856</v>
      </c>
      <c r="E15" s="230" t="s">
        <v>852</v>
      </c>
      <c r="F15" s="233">
        <v>68.351</v>
      </c>
      <c r="G15" s="234"/>
      <c r="H15" s="235"/>
    </row>
    <row r="16" spans="1:8" ht="12.75">
      <c r="A16" s="229">
        <v>4</v>
      </c>
      <c r="B16" s="230" t="s">
        <v>849</v>
      </c>
      <c r="C16" s="231" t="s">
        <v>857</v>
      </c>
      <c r="D16" s="232" t="s">
        <v>858</v>
      </c>
      <c r="E16" s="230" t="s">
        <v>852</v>
      </c>
      <c r="F16" s="233">
        <v>31.68</v>
      </c>
      <c r="G16" s="234"/>
      <c r="H16" s="235"/>
    </row>
    <row r="17" spans="1:8" ht="12.75">
      <c r="A17" s="229">
        <v>5</v>
      </c>
      <c r="B17" s="230" t="s">
        <v>849</v>
      </c>
      <c r="C17" s="231" t="s">
        <v>859</v>
      </c>
      <c r="D17" s="232" t="s">
        <v>860</v>
      </c>
      <c r="E17" s="230" t="s">
        <v>852</v>
      </c>
      <c r="F17" s="233">
        <v>68.351</v>
      </c>
      <c r="G17" s="234"/>
      <c r="H17" s="235"/>
    </row>
    <row r="18" spans="1:8" ht="12.75">
      <c r="A18" s="229">
        <v>6</v>
      </c>
      <c r="B18" s="230" t="s">
        <v>849</v>
      </c>
      <c r="C18" s="231" t="s">
        <v>861</v>
      </c>
      <c r="D18" s="232" t="s">
        <v>862</v>
      </c>
      <c r="E18" s="230" t="s">
        <v>720</v>
      </c>
      <c r="F18" s="233">
        <v>95.691</v>
      </c>
      <c r="G18" s="234"/>
      <c r="H18" s="235"/>
    </row>
    <row r="19" spans="1:8" ht="19.5">
      <c r="A19" s="229">
        <v>7</v>
      </c>
      <c r="B19" s="230" t="s">
        <v>849</v>
      </c>
      <c r="C19" s="231" t="s">
        <v>863</v>
      </c>
      <c r="D19" s="232" t="s">
        <v>864</v>
      </c>
      <c r="E19" s="230" t="s">
        <v>852</v>
      </c>
      <c r="F19" s="233">
        <v>31.68</v>
      </c>
      <c r="G19" s="234"/>
      <c r="H19" s="235"/>
    </row>
    <row r="20" spans="1:8" ht="12.75">
      <c r="A20" s="236">
        <v>0</v>
      </c>
      <c r="B20" s="237"/>
      <c r="C20" s="238" t="s">
        <v>847</v>
      </c>
      <c r="D20" s="239" t="s">
        <v>848</v>
      </c>
      <c r="E20" s="237"/>
      <c r="F20" s="240"/>
      <c r="G20" s="241"/>
      <c r="H20" s="241"/>
    </row>
    <row r="21" spans="1:8" ht="12.75">
      <c r="A21" s="223">
        <v>0</v>
      </c>
      <c r="B21" s="224"/>
      <c r="C21" s="225" t="s">
        <v>865</v>
      </c>
      <c r="D21" s="226" t="s">
        <v>866</v>
      </c>
      <c r="E21" s="224"/>
      <c r="F21" s="227"/>
      <c r="G21" s="228"/>
      <c r="H21" s="228"/>
    </row>
    <row r="22" spans="1:8" ht="12.75">
      <c r="A22" s="229">
        <v>8</v>
      </c>
      <c r="B22" s="230" t="s">
        <v>867</v>
      </c>
      <c r="C22" s="231" t="s">
        <v>868</v>
      </c>
      <c r="D22" s="232" t="s">
        <v>869</v>
      </c>
      <c r="E22" s="230" t="s">
        <v>852</v>
      </c>
      <c r="F22" s="233">
        <v>57.551</v>
      </c>
      <c r="G22" s="234"/>
      <c r="H22" s="235"/>
    </row>
    <row r="23" spans="1:8" ht="12.75">
      <c r="A23" s="229">
        <v>9</v>
      </c>
      <c r="B23" s="230" t="s">
        <v>867</v>
      </c>
      <c r="C23" s="231" t="s">
        <v>870</v>
      </c>
      <c r="D23" s="232" t="s">
        <v>871</v>
      </c>
      <c r="E23" s="230" t="s">
        <v>852</v>
      </c>
      <c r="F23" s="233">
        <v>6.264</v>
      </c>
      <c r="G23" s="234"/>
      <c r="H23" s="235"/>
    </row>
    <row r="24" spans="1:8" ht="12.75">
      <c r="A24" s="229">
        <v>10</v>
      </c>
      <c r="B24" s="230" t="s">
        <v>867</v>
      </c>
      <c r="C24" s="231" t="s">
        <v>872</v>
      </c>
      <c r="D24" s="232" t="s">
        <v>873</v>
      </c>
      <c r="E24" s="230" t="s">
        <v>874</v>
      </c>
      <c r="F24" s="233">
        <v>20.16</v>
      </c>
      <c r="G24" s="234"/>
      <c r="H24" s="235"/>
    </row>
    <row r="25" spans="1:8" ht="12.75">
      <c r="A25" s="229">
        <v>11</v>
      </c>
      <c r="B25" s="230" t="s">
        <v>867</v>
      </c>
      <c r="C25" s="231" t="s">
        <v>875</v>
      </c>
      <c r="D25" s="232" t="s">
        <v>876</v>
      </c>
      <c r="E25" s="230" t="s">
        <v>874</v>
      </c>
      <c r="F25" s="233">
        <v>20.16</v>
      </c>
      <c r="G25" s="234"/>
      <c r="H25" s="235"/>
    </row>
    <row r="26" spans="1:8" ht="12.75">
      <c r="A26" s="229">
        <v>12</v>
      </c>
      <c r="B26" s="230" t="s">
        <v>867</v>
      </c>
      <c r="C26" s="231" t="s">
        <v>877</v>
      </c>
      <c r="D26" s="232" t="s">
        <v>878</v>
      </c>
      <c r="E26" s="230" t="s">
        <v>720</v>
      </c>
      <c r="F26" s="233">
        <v>0.376</v>
      </c>
      <c r="G26" s="234"/>
      <c r="H26" s="235"/>
    </row>
    <row r="27" spans="1:8" ht="12.75">
      <c r="A27" s="236">
        <v>0</v>
      </c>
      <c r="B27" s="237"/>
      <c r="C27" s="238" t="s">
        <v>865</v>
      </c>
      <c r="D27" s="239" t="s">
        <v>866</v>
      </c>
      <c r="E27" s="237"/>
      <c r="F27" s="240"/>
      <c r="G27" s="241"/>
      <c r="H27" s="241"/>
    </row>
    <row r="28" spans="1:8" ht="12.75">
      <c r="A28" s="223">
        <v>0</v>
      </c>
      <c r="B28" s="224"/>
      <c r="C28" s="225" t="s">
        <v>879</v>
      </c>
      <c r="D28" s="226" t="s">
        <v>880</v>
      </c>
      <c r="E28" s="224"/>
      <c r="F28" s="227"/>
      <c r="G28" s="228"/>
      <c r="H28" s="228"/>
    </row>
    <row r="29" spans="1:8" ht="12.75">
      <c r="A29" s="229">
        <v>13</v>
      </c>
      <c r="B29" s="230" t="s">
        <v>881</v>
      </c>
      <c r="C29" s="231" t="s">
        <v>882</v>
      </c>
      <c r="D29" s="232" t="s">
        <v>883</v>
      </c>
      <c r="E29" s="230" t="s">
        <v>852</v>
      </c>
      <c r="F29" s="233">
        <v>50.576</v>
      </c>
      <c r="G29" s="234"/>
      <c r="H29" s="235"/>
    </row>
    <row r="30" spans="1:8" ht="12.75">
      <c r="A30" s="229">
        <v>14</v>
      </c>
      <c r="B30" s="230" t="s">
        <v>867</v>
      </c>
      <c r="C30" s="231" t="s">
        <v>884</v>
      </c>
      <c r="D30" s="232" t="s">
        <v>885</v>
      </c>
      <c r="E30" s="230" t="s">
        <v>852</v>
      </c>
      <c r="F30" s="233">
        <v>139.31</v>
      </c>
      <c r="G30" s="234"/>
      <c r="H30" s="235"/>
    </row>
    <row r="31" spans="1:8" ht="12.75">
      <c r="A31" s="229">
        <v>15</v>
      </c>
      <c r="B31" s="230" t="s">
        <v>867</v>
      </c>
      <c r="C31" s="231" t="s">
        <v>886</v>
      </c>
      <c r="D31" s="232" t="s">
        <v>887</v>
      </c>
      <c r="E31" s="230" t="s">
        <v>852</v>
      </c>
      <c r="F31" s="233">
        <v>93.371</v>
      </c>
      <c r="G31" s="234"/>
      <c r="H31" s="235"/>
    </row>
    <row r="32" spans="1:8" ht="12.75">
      <c r="A32" s="229">
        <v>16</v>
      </c>
      <c r="B32" s="230" t="s">
        <v>867</v>
      </c>
      <c r="C32" s="231" t="s">
        <v>888</v>
      </c>
      <c r="D32" s="232" t="s">
        <v>889</v>
      </c>
      <c r="E32" s="230" t="s">
        <v>477</v>
      </c>
      <c r="F32" s="233">
        <v>3</v>
      </c>
      <c r="G32" s="234"/>
      <c r="H32" s="235"/>
    </row>
    <row r="33" spans="1:8" ht="12.75">
      <c r="A33" s="229">
        <v>17</v>
      </c>
      <c r="B33" s="230" t="s">
        <v>867</v>
      </c>
      <c r="C33" s="231" t="s">
        <v>890</v>
      </c>
      <c r="D33" s="232" t="s">
        <v>891</v>
      </c>
      <c r="E33" s="230" t="s">
        <v>477</v>
      </c>
      <c r="F33" s="233">
        <v>1</v>
      </c>
      <c r="G33" s="234"/>
      <c r="H33" s="235"/>
    </row>
    <row r="34" spans="1:8" ht="12.75">
      <c r="A34" s="229">
        <v>18</v>
      </c>
      <c r="B34" s="230" t="s">
        <v>867</v>
      </c>
      <c r="C34" s="231" t="s">
        <v>892</v>
      </c>
      <c r="D34" s="232" t="s">
        <v>893</v>
      </c>
      <c r="E34" s="230" t="s">
        <v>477</v>
      </c>
      <c r="F34" s="233">
        <v>4</v>
      </c>
      <c r="G34" s="234"/>
      <c r="H34" s="235"/>
    </row>
    <row r="35" spans="1:8" ht="12.75">
      <c r="A35" s="229">
        <v>19</v>
      </c>
      <c r="B35" s="230" t="s">
        <v>867</v>
      </c>
      <c r="C35" s="231" t="s">
        <v>894</v>
      </c>
      <c r="D35" s="232" t="s">
        <v>895</v>
      </c>
      <c r="E35" s="230" t="s">
        <v>477</v>
      </c>
      <c r="F35" s="233">
        <v>15</v>
      </c>
      <c r="G35" s="234"/>
      <c r="H35" s="235"/>
    </row>
    <row r="36" spans="1:8" ht="12.75">
      <c r="A36" s="229">
        <v>20</v>
      </c>
      <c r="B36" s="230" t="s">
        <v>867</v>
      </c>
      <c r="C36" s="231" t="s">
        <v>896</v>
      </c>
      <c r="D36" s="232" t="s">
        <v>897</v>
      </c>
      <c r="E36" s="230" t="s">
        <v>477</v>
      </c>
      <c r="F36" s="233">
        <v>3</v>
      </c>
      <c r="G36" s="234"/>
      <c r="H36" s="235"/>
    </row>
    <row r="37" spans="1:8" ht="12.75">
      <c r="A37" s="229">
        <v>21</v>
      </c>
      <c r="B37" s="230" t="s">
        <v>867</v>
      </c>
      <c r="C37" s="231" t="s">
        <v>898</v>
      </c>
      <c r="D37" s="232" t="s">
        <v>899</v>
      </c>
      <c r="E37" s="230" t="s">
        <v>477</v>
      </c>
      <c r="F37" s="233">
        <v>1</v>
      </c>
      <c r="G37" s="234"/>
      <c r="H37" s="235"/>
    </row>
    <row r="38" spans="1:8" ht="12.75">
      <c r="A38" s="229">
        <v>22</v>
      </c>
      <c r="B38" s="230" t="s">
        <v>867</v>
      </c>
      <c r="C38" s="231" t="s">
        <v>900</v>
      </c>
      <c r="D38" s="232" t="s">
        <v>901</v>
      </c>
      <c r="E38" s="230" t="s">
        <v>477</v>
      </c>
      <c r="F38" s="233">
        <v>5</v>
      </c>
      <c r="G38" s="234"/>
      <c r="H38" s="235"/>
    </row>
    <row r="39" spans="1:8" ht="12.75">
      <c r="A39" s="229">
        <v>23</v>
      </c>
      <c r="B39" s="230" t="s">
        <v>867</v>
      </c>
      <c r="C39" s="231" t="s">
        <v>902</v>
      </c>
      <c r="D39" s="232" t="s">
        <v>903</v>
      </c>
      <c r="E39" s="230" t="s">
        <v>477</v>
      </c>
      <c r="F39" s="233">
        <v>15</v>
      </c>
      <c r="G39" s="234"/>
      <c r="H39" s="235"/>
    </row>
    <row r="40" spans="1:8" ht="12.75">
      <c r="A40" s="229">
        <v>24</v>
      </c>
      <c r="B40" s="230" t="s">
        <v>867</v>
      </c>
      <c r="C40" s="231" t="s">
        <v>904</v>
      </c>
      <c r="D40" s="232" t="s">
        <v>905</v>
      </c>
      <c r="E40" s="230" t="s">
        <v>477</v>
      </c>
      <c r="F40" s="233">
        <v>6</v>
      </c>
      <c r="G40" s="234"/>
      <c r="H40" s="235"/>
    </row>
    <row r="41" spans="1:8" ht="12.75">
      <c r="A41" s="229">
        <v>25</v>
      </c>
      <c r="B41" s="230" t="s">
        <v>867</v>
      </c>
      <c r="C41" s="231" t="s">
        <v>906</v>
      </c>
      <c r="D41" s="232" t="s">
        <v>907</v>
      </c>
      <c r="E41" s="230" t="s">
        <v>477</v>
      </c>
      <c r="F41" s="233">
        <v>4</v>
      </c>
      <c r="G41" s="234"/>
      <c r="H41" s="235"/>
    </row>
    <row r="42" spans="1:8" ht="12.75">
      <c r="A42" s="229">
        <v>26</v>
      </c>
      <c r="B42" s="230" t="s">
        <v>867</v>
      </c>
      <c r="C42" s="231" t="s">
        <v>908</v>
      </c>
      <c r="D42" s="232" t="s">
        <v>909</v>
      </c>
      <c r="E42" s="230" t="s">
        <v>477</v>
      </c>
      <c r="F42" s="233">
        <v>45</v>
      </c>
      <c r="G42" s="234"/>
      <c r="H42" s="235"/>
    </row>
    <row r="43" spans="1:8" ht="12.75">
      <c r="A43" s="229">
        <v>27</v>
      </c>
      <c r="B43" s="230" t="s">
        <v>867</v>
      </c>
      <c r="C43" s="231" t="s">
        <v>910</v>
      </c>
      <c r="D43" s="232" t="s">
        <v>911</v>
      </c>
      <c r="E43" s="230" t="s">
        <v>477</v>
      </c>
      <c r="F43" s="233">
        <v>2</v>
      </c>
      <c r="G43" s="234"/>
      <c r="H43" s="235"/>
    </row>
    <row r="44" spans="1:8" ht="12.75">
      <c r="A44" s="229">
        <v>28</v>
      </c>
      <c r="B44" s="230" t="s">
        <v>867</v>
      </c>
      <c r="C44" s="231" t="s">
        <v>912</v>
      </c>
      <c r="D44" s="232" t="s">
        <v>913</v>
      </c>
      <c r="E44" s="230" t="s">
        <v>852</v>
      </c>
      <c r="F44" s="233">
        <v>2.363</v>
      </c>
      <c r="G44" s="234"/>
      <c r="H44" s="235"/>
    </row>
    <row r="45" spans="1:8" ht="12.75">
      <c r="A45" s="229">
        <v>29</v>
      </c>
      <c r="B45" s="230" t="s">
        <v>867</v>
      </c>
      <c r="C45" s="231" t="s">
        <v>914</v>
      </c>
      <c r="D45" s="232" t="s">
        <v>915</v>
      </c>
      <c r="E45" s="230" t="s">
        <v>874</v>
      </c>
      <c r="F45" s="233">
        <v>19.6</v>
      </c>
      <c r="G45" s="234"/>
      <c r="H45" s="235"/>
    </row>
    <row r="46" spans="1:8" ht="12.75">
      <c r="A46" s="229">
        <v>30</v>
      </c>
      <c r="B46" s="230" t="s">
        <v>867</v>
      </c>
      <c r="C46" s="231" t="s">
        <v>916</v>
      </c>
      <c r="D46" s="232" t="s">
        <v>917</v>
      </c>
      <c r="E46" s="230" t="s">
        <v>874</v>
      </c>
      <c r="F46" s="233">
        <v>19.6</v>
      </c>
      <c r="G46" s="234"/>
      <c r="H46" s="235"/>
    </row>
    <row r="47" spans="1:8" ht="19.5">
      <c r="A47" s="229">
        <v>31</v>
      </c>
      <c r="B47" s="230" t="s">
        <v>867</v>
      </c>
      <c r="C47" s="231" t="s">
        <v>918</v>
      </c>
      <c r="D47" s="232" t="s">
        <v>919</v>
      </c>
      <c r="E47" s="230" t="s">
        <v>874</v>
      </c>
      <c r="F47" s="233">
        <v>19.6</v>
      </c>
      <c r="G47" s="234"/>
      <c r="H47" s="235"/>
    </row>
    <row r="48" spans="1:8" ht="12.75">
      <c r="A48" s="229">
        <v>32</v>
      </c>
      <c r="B48" s="230" t="s">
        <v>867</v>
      </c>
      <c r="C48" s="231" t="s">
        <v>920</v>
      </c>
      <c r="D48" s="232" t="s">
        <v>921</v>
      </c>
      <c r="E48" s="230" t="s">
        <v>720</v>
      </c>
      <c r="F48" s="233">
        <v>0.189</v>
      </c>
      <c r="G48" s="234"/>
      <c r="H48" s="235"/>
    </row>
    <row r="49" spans="1:8" ht="12.75">
      <c r="A49" s="229">
        <v>33</v>
      </c>
      <c r="B49" s="230" t="s">
        <v>867</v>
      </c>
      <c r="C49" s="231" t="s">
        <v>922</v>
      </c>
      <c r="D49" s="232" t="s">
        <v>923</v>
      </c>
      <c r="E49" s="230" t="s">
        <v>874</v>
      </c>
      <c r="F49" s="233">
        <v>25.97</v>
      </c>
      <c r="G49" s="234"/>
      <c r="H49" s="235"/>
    </row>
    <row r="50" spans="1:8" ht="12.75">
      <c r="A50" s="229">
        <v>34</v>
      </c>
      <c r="B50" s="230" t="s">
        <v>867</v>
      </c>
      <c r="C50" s="231" t="s">
        <v>924</v>
      </c>
      <c r="D50" s="232" t="s">
        <v>925</v>
      </c>
      <c r="E50" s="230" t="s">
        <v>874</v>
      </c>
      <c r="F50" s="233">
        <v>232.903</v>
      </c>
      <c r="G50" s="234"/>
      <c r="H50" s="235"/>
    </row>
    <row r="51" spans="1:8" ht="12.75">
      <c r="A51" s="229">
        <v>35</v>
      </c>
      <c r="B51" s="230" t="s">
        <v>867</v>
      </c>
      <c r="C51" s="231" t="s">
        <v>926</v>
      </c>
      <c r="D51" s="232" t="s">
        <v>927</v>
      </c>
      <c r="E51" s="230" t="s">
        <v>874</v>
      </c>
      <c r="F51" s="233">
        <v>24.439</v>
      </c>
      <c r="G51" s="234"/>
      <c r="H51" s="235"/>
    </row>
    <row r="52" spans="1:8" ht="12.75">
      <c r="A52" s="229">
        <v>36</v>
      </c>
      <c r="B52" s="230" t="s">
        <v>867</v>
      </c>
      <c r="C52" s="231" t="s">
        <v>928</v>
      </c>
      <c r="D52" s="232" t="s">
        <v>929</v>
      </c>
      <c r="E52" s="230" t="s">
        <v>874</v>
      </c>
      <c r="F52" s="233">
        <v>50.85</v>
      </c>
      <c r="G52" s="234"/>
      <c r="H52" s="235"/>
    </row>
    <row r="53" spans="1:8" ht="12.75">
      <c r="A53" s="236">
        <v>0</v>
      </c>
      <c r="B53" s="237"/>
      <c r="C53" s="238" t="s">
        <v>879</v>
      </c>
      <c r="D53" s="239" t="s">
        <v>880</v>
      </c>
      <c r="E53" s="237"/>
      <c r="F53" s="240"/>
      <c r="G53" s="241"/>
      <c r="H53" s="241"/>
    </row>
    <row r="54" spans="1:8" ht="12.75">
      <c r="A54" s="223">
        <v>0</v>
      </c>
      <c r="B54" s="224"/>
      <c r="C54" s="225" t="s">
        <v>930</v>
      </c>
      <c r="D54" s="226" t="s">
        <v>931</v>
      </c>
      <c r="E54" s="224"/>
      <c r="F54" s="227"/>
      <c r="G54" s="228"/>
      <c r="H54" s="228"/>
    </row>
    <row r="55" spans="1:8" ht="19.5">
      <c r="A55" s="229">
        <v>37</v>
      </c>
      <c r="B55" s="230" t="s">
        <v>867</v>
      </c>
      <c r="C55" s="231" t="s">
        <v>932</v>
      </c>
      <c r="D55" s="232" t="s">
        <v>933</v>
      </c>
      <c r="E55" s="230" t="s">
        <v>874</v>
      </c>
      <c r="F55" s="233">
        <v>1257.435</v>
      </c>
      <c r="G55" s="234"/>
      <c r="H55" s="235"/>
    </row>
    <row r="56" spans="1:8" ht="12.75">
      <c r="A56" s="229">
        <v>38</v>
      </c>
      <c r="B56" s="230" t="s">
        <v>867</v>
      </c>
      <c r="C56" s="231" t="s">
        <v>934</v>
      </c>
      <c r="D56" s="232" t="s">
        <v>935</v>
      </c>
      <c r="E56" s="230" t="s">
        <v>852</v>
      </c>
      <c r="F56" s="233">
        <v>15.06</v>
      </c>
      <c r="G56" s="234"/>
      <c r="H56" s="235"/>
    </row>
    <row r="57" spans="1:8" ht="12.75">
      <c r="A57" s="229">
        <v>39</v>
      </c>
      <c r="B57" s="230" t="s">
        <v>867</v>
      </c>
      <c r="C57" s="231" t="s">
        <v>936</v>
      </c>
      <c r="D57" s="232" t="s">
        <v>937</v>
      </c>
      <c r="E57" s="230" t="s">
        <v>874</v>
      </c>
      <c r="F57" s="233">
        <v>150.6</v>
      </c>
      <c r="G57" s="234"/>
      <c r="H57" s="235"/>
    </row>
    <row r="58" spans="1:8" ht="12.75">
      <c r="A58" s="229">
        <v>40</v>
      </c>
      <c r="B58" s="230" t="s">
        <v>867</v>
      </c>
      <c r="C58" s="231" t="s">
        <v>938</v>
      </c>
      <c r="D58" s="232" t="s">
        <v>939</v>
      </c>
      <c r="E58" s="230" t="s">
        <v>874</v>
      </c>
      <c r="F58" s="233">
        <v>150.6</v>
      </c>
      <c r="G58" s="234"/>
      <c r="H58" s="235"/>
    </row>
    <row r="59" spans="1:8" ht="12.75">
      <c r="A59" s="229">
        <v>41</v>
      </c>
      <c r="B59" s="230" t="s">
        <v>867</v>
      </c>
      <c r="C59" s="231" t="s">
        <v>940</v>
      </c>
      <c r="D59" s="232" t="s">
        <v>941</v>
      </c>
      <c r="E59" s="230" t="s">
        <v>720</v>
      </c>
      <c r="F59" s="233">
        <v>0.753</v>
      </c>
      <c r="G59" s="234"/>
      <c r="H59" s="235"/>
    </row>
    <row r="60" spans="1:8" ht="12.75">
      <c r="A60" s="229">
        <v>42</v>
      </c>
      <c r="B60" s="230" t="s">
        <v>867</v>
      </c>
      <c r="C60" s="231" t="s">
        <v>942</v>
      </c>
      <c r="D60" s="232" t="s">
        <v>943</v>
      </c>
      <c r="E60" s="230" t="s">
        <v>296</v>
      </c>
      <c r="F60" s="233">
        <v>94.3</v>
      </c>
      <c r="G60" s="234"/>
      <c r="H60" s="235"/>
    </row>
    <row r="61" spans="1:8" ht="12.75">
      <c r="A61" s="229">
        <v>43</v>
      </c>
      <c r="B61" s="230" t="s">
        <v>867</v>
      </c>
      <c r="C61" s="231" t="s">
        <v>944</v>
      </c>
      <c r="D61" s="232" t="s">
        <v>945</v>
      </c>
      <c r="E61" s="230" t="s">
        <v>874</v>
      </c>
      <c r="F61" s="233">
        <v>42.435</v>
      </c>
      <c r="G61" s="234"/>
      <c r="H61" s="235"/>
    </row>
    <row r="62" spans="1:8" ht="12.75">
      <c r="A62" s="229">
        <v>44</v>
      </c>
      <c r="B62" s="230" t="s">
        <v>867</v>
      </c>
      <c r="C62" s="231" t="s">
        <v>946</v>
      </c>
      <c r="D62" s="232" t="s">
        <v>947</v>
      </c>
      <c r="E62" s="230" t="s">
        <v>874</v>
      </c>
      <c r="F62" s="233">
        <v>42.435</v>
      </c>
      <c r="G62" s="234"/>
      <c r="H62" s="235"/>
    </row>
    <row r="63" spans="1:8" ht="12.75">
      <c r="A63" s="236">
        <v>0</v>
      </c>
      <c r="B63" s="237"/>
      <c r="C63" s="238" t="s">
        <v>930</v>
      </c>
      <c r="D63" s="239" t="s">
        <v>931</v>
      </c>
      <c r="E63" s="237"/>
      <c r="F63" s="240"/>
      <c r="G63" s="241"/>
      <c r="H63" s="241"/>
    </row>
    <row r="64" spans="1:8" ht="12.75">
      <c r="A64" s="223">
        <v>0</v>
      </c>
      <c r="B64" s="224"/>
      <c r="C64" s="225" t="s">
        <v>948</v>
      </c>
      <c r="D64" s="226" t="s">
        <v>949</v>
      </c>
      <c r="E64" s="224"/>
      <c r="F64" s="227"/>
      <c r="G64" s="228"/>
      <c r="H64" s="228"/>
    </row>
    <row r="65" spans="1:8" ht="12.75">
      <c r="A65" s="229">
        <v>45</v>
      </c>
      <c r="B65" s="230" t="s">
        <v>463</v>
      </c>
      <c r="C65" s="231" t="s">
        <v>950</v>
      </c>
      <c r="D65" s="232" t="s">
        <v>951</v>
      </c>
      <c r="E65" s="230" t="s">
        <v>874</v>
      </c>
      <c r="F65" s="233">
        <v>31.68</v>
      </c>
      <c r="G65" s="234"/>
      <c r="H65" s="235"/>
    </row>
    <row r="66" spans="1:8" ht="12.75">
      <c r="A66" s="236">
        <v>0</v>
      </c>
      <c r="B66" s="237"/>
      <c r="C66" s="238" t="s">
        <v>948</v>
      </c>
      <c r="D66" s="239" t="s">
        <v>949</v>
      </c>
      <c r="E66" s="237"/>
      <c r="F66" s="240"/>
      <c r="G66" s="241"/>
      <c r="H66" s="241"/>
    </row>
    <row r="67" spans="1:8" ht="12.75">
      <c r="A67" s="223">
        <v>0</v>
      </c>
      <c r="B67" s="224"/>
      <c r="C67" s="225" t="s">
        <v>952</v>
      </c>
      <c r="D67" s="226" t="s">
        <v>953</v>
      </c>
      <c r="E67" s="224"/>
      <c r="F67" s="227"/>
      <c r="G67" s="228"/>
      <c r="H67" s="228"/>
    </row>
    <row r="68" spans="1:8" ht="12.75">
      <c r="A68" s="229">
        <v>49</v>
      </c>
      <c r="B68" s="230" t="s">
        <v>867</v>
      </c>
      <c r="C68" s="231" t="s">
        <v>954</v>
      </c>
      <c r="D68" s="232" t="s">
        <v>955</v>
      </c>
      <c r="E68" s="230" t="s">
        <v>874</v>
      </c>
      <c r="F68" s="233">
        <v>1232.079</v>
      </c>
      <c r="G68" s="234"/>
      <c r="H68" s="235"/>
    </row>
    <row r="69" spans="1:8" ht="12.75">
      <c r="A69" s="229">
        <v>50</v>
      </c>
      <c r="B69" s="230" t="s">
        <v>867</v>
      </c>
      <c r="C69" s="231" t="s">
        <v>956</v>
      </c>
      <c r="D69" s="232" t="s">
        <v>957</v>
      </c>
      <c r="E69" s="230" t="s">
        <v>874</v>
      </c>
      <c r="F69" s="233">
        <v>249.992</v>
      </c>
      <c r="G69" s="234"/>
      <c r="H69" s="235"/>
    </row>
    <row r="70" spans="1:8" ht="12.75">
      <c r="A70" s="229">
        <v>51</v>
      </c>
      <c r="B70" s="230" t="s">
        <v>881</v>
      </c>
      <c r="C70" s="231" t="s">
        <v>958</v>
      </c>
      <c r="D70" s="232" t="s">
        <v>959</v>
      </c>
      <c r="E70" s="230" t="s">
        <v>874</v>
      </c>
      <c r="F70" s="233">
        <v>1967.986</v>
      </c>
      <c r="G70" s="234"/>
      <c r="H70" s="235"/>
    </row>
    <row r="71" spans="1:8" ht="19.5">
      <c r="A71" s="229">
        <v>52</v>
      </c>
      <c r="B71" s="230" t="s">
        <v>867</v>
      </c>
      <c r="C71" s="231" t="s">
        <v>960</v>
      </c>
      <c r="D71" s="232" t="s">
        <v>961</v>
      </c>
      <c r="E71" s="230" t="s">
        <v>874</v>
      </c>
      <c r="F71" s="233">
        <v>1519.018</v>
      </c>
      <c r="G71" s="234"/>
      <c r="H71" s="235"/>
    </row>
    <row r="72" spans="1:8" ht="12.75">
      <c r="A72" s="229">
        <v>53</v>
      </c>
      <c r="B72" s="230" t="s">
        <v>867</v>
      </c>
      <c r="C72" s="231" t="s">
        <v>962</v>
      </c>
      <c r="D72" s="232" t="s">
        <v>963</v>
      </c>
      <c r="E72" s="230" t="s">
        <v>874</v>
      </c>
      <c r="F72" s="233">
        <v>1232.079</v>
      </c>
      <c r="G72" s="234"/>
      <c r="H72" s="235"/>
    </row>
    <row r="73" spans="1:8" ht="19.5">
      <c r="A73" s="229">
        <v>54</v>
      </c>
      <c r="B73" s="230" t="s">
        <v>867</v>
      </c>
      <c r="C73" s="231" t="s">
        <v>964</v>
      </c>
      <c r="D73" s="232" t="s">
        <v>965</v>
      </c>
      <c r="E73" s="230" t="s">
        <v>874</v>
      </c>
      <c r="F73" s="233">
        <v>1014.213</v>
      </c>
      <c r="G73" s="234"/>
      <c r="H73" s="235"/>
    </row>
    <row r="74" spans="1:8" ht="12.75">
      <c r="A74" s="229">
        <v>55</v>
      </c>
      <c r="B74" s="230" t="s">
        <v>867</v>
      </c>
      <c r="C74" s="231" t="s">
        <v>966</v>
      </c>
      <c r="D74" s="232" t="s">
        <v>967</v>
      </c>
      <c r="E74" s="230" t="s">
        <v>874</v>
      </c>
      <c r="F74" s="233">
        <v>249.992</v>
      </c>
      <c r="G74" s="234"/>
      <c r="H74" s="235"/>
    </row>
    <row r="75" spans="1:8" ht="19.5">
      <c r="A75" s="229">
        <v>56</v>
      </c>
      <c r="B75" s="230" t="s">
        <v>867</v>
      </c>
      <c r="C75" s="231" t="s">
        <v>968</v>
      </c>
      <c r="D75" s="232" t="s">
        <v>969</v>
      </c>
      <c r="E75" s="230" t="s">
        <v>874</v>
      </c>
      <c r="F75" s="233">
        <v>147.6</v>
      </c>
      <c r="G75" s="234"/>
      <c r="H75" s="235"/>
    </row>
    <row r="76" spans="1:8" ht="19.5">
      <c r="A76" s="229">
        <v>57</v>
      </c>
      <c r="B76" s="230" t="s">
        <v>867</v>
      </c>
      <c r="C76" s="231" t="s">
        <v>970</v>
      </c>
      <c r="D76" s="232" t="s">
        <v>971</v>
      </c>
      <c r="E76" s="230" t="s">
        <v>874</v>
      </c>
      <c r="F76" s="233">
        <v>74.067</v>
      </c>
      <c r="G76" s="234"/>
      <c r="H76" s="235"/>
    </row>
    <row r="77" spans="1:8" ht="19.5">
      <c r="A77" s="229">
        <v>58</v>
      </c>
      <c r="B77" s="230" t="s">
        <v>867</v>
      </c>
      <c r="C77" s="231" t="s">
        <v>972</v>
      </c>
      <c r="D77" s="232" t="s">
        <v>973</v>
      </c>
      <c r="E77" s="230" t="s">
        <v>874</v>
      </c>
      <c r="F77" s="233">
        <v>940.146</v>
      </c>
      <c r="G77" s="234"/>
      <c r="H77" s="235"/>
    </row>
    <row r="78" spans="1:8" ht="12.75">
      <c r="A78" s="229">
        <v>59</v>
      </c>
      <c r="B78" s="230" t="s">
        <v>867</v>
      </c>
      <c r="C78" s="231" t="s">
        <v>974</v>
      </c>
      <c r="D78" s="232" t="s">
        <v>975</v>
      </c>
      <c r="E78" s="230" t="s">
        <v>852</v>
      </c>
      <c r="F78" s="233">
        <v>163.41</v>
      </c>
      <c r="G78" s="234"/>
      <c r="H78" s="235"/>
    </row>
    <row r="79" spans="1:8" ht="19.5">
      <c r="A79" s="229">
        <v>60</v>
      </c>
      <c r="B79" s="230" t="s">
        <v>867</v>
      </c>
      <c r="C79" s="231" t="s">
        <v>976</v>
      </c>
      <c r="D79" s="232" t="s">
        <v>977</v>
      </c>
      <c r="E79" s="230" t="s">
        <v>852</v>
      </c>
      <c r="F79" s="233">
        <v>152.603</v>
      </c>
      <c r="G79" s="234"/>
      <c r="H79" s="235"/>
    </row>
    <row r="80" spans="1:8" ht="12.75">
      <c r="A80" s="229">
        <v>61</v>
      </c>
      <c r="B80" s="230" t="s">
        <v>867</v>
      </c>
      <c r="C80" s="231" t="s">
        <v>978</v>
      </c>
      <c r="D80" s="232" t="s">
        <v>979</v>
      </c>
      <c r="E80" s="230" t="s">
        <v>720</v>
      </c>
      <c r="F80" s="233">
        <v>4.602</v>
      </c>
      <c r="G80" s="234"/>
      <c r="H80" s="235"/>
    </row>
    <row r="81" spans="1:8" ht="19.5">
      <c r="A81" s="229">
        <v>62</v>
      </c>
      <c r="B81" s="230" t="s">
        <v>867</v>
      </c>
      <c r="C81" s="231" t="s">
        <v>980</v>
      </c>
      <c r="D81" s="232" t="s">
        <v>981</v>
      </c>
      <c r="E81" s="230" t="s">
        <v>874</v>
      </c>
      <c r="F81" s="233">
        <v>45.12</v>
      </c>
      <c r="G81" s="234"/>
      <c r="H81" s="235"/>
    </row>
    <row r="82" spans="1:8" ht="12.75">
      <c r="A82" s="229">
        <v>64</v>
      </c>
      <c r="B82" s="230" t="s">
        <v>463</v>
      </c>
      <c r="C82" s="231" t="s">
        <v>982</v>
      </c>
      <c r="D82" s="232" t="s">
        <v>983</v>
      </c>
      <c r="E82" s="230" t="s">
        <v>296</v>
      </c>
      <c r="F82" s="233">
        <v>581.097</v>
      </c>
      <c r="G82" s="234"/>
      <c r="H82" s="235"/>
    </row>
    <row r="83" spans="1:8" ht="12.75">
      <c r="A83" s="229">
        <v>65</v>
      </c>
      <c r="B83" s="230" t="s">
        <v>867</v>
      </c>
      <c r="C83" s="231" t="s">
        <v>984</v>
      </c>
      <c r="D83" s="232" t="s">
        <v>985</v>
      </c>
      <c r="E83" s="230" t="s">
        <v>477</v>
      </c>
      <c r="F83" s="233">
        <v>36</v>
      </c>
      <c r="G83" s="234"/>
      <c r="H83" s="235"/>
    </row>
    <row r="84" spans="1:8" ht="12.75">
      <c r="A84" s="229">
        <v>66</v>
      </c>
      <c r="B84" s="230" t="s">
        <v>595</v>
      </c>
      <c r="C84" s="231" t="s">
        <v>986</v>
      </c>
      <c r="D84" s="232" t="s">
        <v>987</v>
      </c>
      <c r="E84" s="230" t="s">
        <v>477</v>
      </c>
      <c r="F84" s="233">
        <v>31</v>
      </c>
      <c r="G84" s="234"/>
      <c r="H84" s="235"/>
    </row>
    <row r="85" spans="1:8" ht="12.75">
      <c r="A85" s="229">
        <v>67</v>
      </c>
      <c r="B85" s="230" t="s">
        <v>595</v>
      </c>
      <c r="C85" s="231" t="s">
        <v>988</v>
      </c>
      <c r="D85" s="232" t="s">
        <v>989</v>
      </c>
      <c r="E85" s="230" t="s">
        <v>477</v>
      </c>
      <c r="F85" s="233">
        <v>1</v>
      </c>
      <c r="G85" s="234"/>
      <c r="H85" s="235"/>
    </row>
    <row r="86" spans="1:8" ht="12.75">
      <c r="A86" s="229">
        <v>68</v>
      </c>
      <c r="B86" s="230" t="s">
        <v>595</v>
      </c>
      <c r="C86" s="231" t="s">
        <v>990</v>
      </c>
      <c r="D86" s="232" t="s">
        <v>991</v>
      </c>
      <c r="E86" s="230" t="s">
        <v>477</v>
      </c>
      <c r="F86" s="233">
        <v>3</v>
      </c>
      <c r="G86" s="234"/>
      <c r="H86" s="235"/>
    </row>
    <row r="87" spans="1:8" ht="12.75">
      <c r="A87" s="236">
        <v>0</v>
      </c>
      <c r="B87" s="237"/>
      <c r="C87" s="238" t="s">
        <v>952</v>
      </c>
      <c r="D87" s="239" t="s">
        <v>953</v>
      </c>
      <c r="E87" s="237"/>
      <c r="F87" s="240"/>
      <c r="G87" s="241"/>
      <c r="H87" s="241"/>
    </row>
    <row r="88" spans="1:8" ht="12.75">
      <c r="A88" s="223">
        <v>0</v>
      </c>
      <c r="B88" s="224"/>
      <c r="C88" s="225" t="s">
        <v>992</v>
      </c>
      <c r="D88" s="226" t="s">
        <v>993</v>
      </c>
      <c r="E88" s="224"/>
      <c r="F88" s="227"/>
      <c r="G88" s="228"/>
      <c r="H88" s="228"/>
    </row>
    <row r="89" spans="1:8" ht="12.75">
      <c r="A89" s="229">
        <v>69</v>
      </c>
      <c r="B89" s="230" t="s">
        <v>994</v>
      </c>
      <c r="C89" s="231" t="s">
        <v>995</v>
      </c>
      <c r="D89" s="232" t="s">
        <v>996</v>
      </c>
      <c r="E89" s="230" t="s">
        <v>874</v>
      </c>
      <c r="F89" s="233">
        <v>1228.8</v>
      </c>
      <c r="G89" s="234"/>
      <c r="H89" s="235"/>
    </row>
    <row r="90" spans="1:8" ht="19.5">
      <c r="A90" s="229">
        <v>70</v>
      </c>
      <c r="B90" s="230" t="s">
        <v>994</v>
      </c>
      <c r="C90" s="231" t="s">
        <v>997</v>
      </c>
      <c r="D90" s="232" t="s">
        <v>998</v>
      </c>
      <c r="E90" s="230" t="s">
        <v>874</v>
      </c>
      <c r="F90" s="233">
        <v>2457.6</v>
      </c>
      <c r="G90" s="234"/>
      <c r="H90" s="235"/>
    </row>
    <row r="91" spans="1:8" ht="12.75">
      <c r="A91" s="229">
        <v>71</v>
      </c>
      <c r="B91" s="230" t="s">
        <v>994</v>
      </c>
      <c r="C91" s="231" t="s">
        <v>999</v>
      </c>
      <c r="D91" s="232" t="s">
        <v>1000</v>
      </c>
      <c r="E91" s="230" t="s">
        <v>874</v>
      </c>
      <c r="F91" s="233">
        <v>1228.8</v>
      </c>
      <c r="G91" s="234"/>
      <c r="H91" s="235"/>
    </row>
    <row r="92" spans="1:8" ht="12.75">
      <c r="A92" s="229">
        <v>72</v>
      </c>
      <c r="B92" s="230" t="s">
        <v>994</v>
      </c>
      <c r="C92" s="231" t="s">
        <v>1001</v>
      </c>
      <c r="D92" s="232" t="s">
        <v>1002</v>
      </c>
      <c r="E92" s="230" t="s">
        <v>874</v>
      </c>
      <c r="F92" s="233">
        <v>1908.932</v>
      </c>
      <c r="G92" s="234"/>
      <c r="H92" s="235"/>
    </row>
    <row r="93" spans="1:8" ht="12.75">
      <c r="A93" s="229">
        <v>73</v>
      </c>
      <c r="B93" s="230" t="s">
        <v>994</v>
      </c>
      <c r="C93" s="231" t="s">
        <v>1003</v>
      </c>
      <c r="D93" s="232" t="s">
        <v>1004</v>
      </c>
      <c r="E93" s="230" t="s">
        <v>874</v>
      </c>
      <c r="F93" s="233">
        <v>112</v>
      </c>
      <c r="G93" s="234"/>
      <c r="H93" s="235"/>
    </row>
    <row r="94" spans="1:8" ht="19.5">
      <c r="A94" s="229">
        <v>74</v>
      </c>
      <c r="B94" s="230" t="s">
        <v>994</v>
      </c>
      <c r="C94" s="231" t="s">
        <v>1005</v>
      </c>
      <c r="D94" s="232" t="s">
        <v>1006</v>
      </c>
      <c r="E94" s="230" t="s">
        <v>874</v>
      </c>
      <c r="F94" s="233">
        <v>112</v>
      </c>
      <c r="G94" s="234"/>
      <c r="H94" s="235"/>
    </row>
    <row r="95" spans="1:8" ht="19.5">
      <c r="A95" s="229">
        <v>75</v>
      </c>
      <c r="B95" s="230" t="s">
        <v>994</v>
      </c>
      <c r="C95" s="231" t="s">
        <v>1007</v>
      </c>
      <c r="D95" s="232" t="s">
        <v>1008</v>
      </c>
      <c r="E95" s="230" t="s">
        <v>874</v>
      </c>
      <c r="F95" s="233">
        <v>112</v>
      </c>
      <c r="G95" s="234"/>
      <c r="H95" s="235"/>
    </row>
    <row r="96" spans="1:8" ht="12.75">
      <c r="A96" s="229">
        <v>76</v>
      </c>
      <c r="B96" s="230" t="s">
        <v>867</v>
      </c>
      <c r="C96" s="231" t="s">
        <v>1009</v>
      </c>
      <c r="D96" s="232" t="s">
        <v>1010</v>
      </c>
      <c r="E96" s="230" t="s">
        <v>874</v>
      </c>
      <c r="F96" s="233">
        <v>1908.932</v>
      </c>
      <c r="G96" s="234"/>
      <c r="H96" s="235"/>
    </row>
    <row r="97" spans="1:8" ht="12.75">
      <c r="A97" s="229">
        <v>77</v>
      </c>
      <c r="B97" s="230" t="s">
        <v>1011</v>
      </c>
      <c r="C97" s="231" t="s">
        <v>1012</v>
      </c>
      <c r="D97" s="232" t="s">
        <v>1013</v>
      </c>
      <c r="E97" s="230" t="s">
        <v>874</v>
      </c>
      <c r="F97" s="233">
        <v>75.735</v>
      </c>
      <c r="G97" s="234"/>
      <c r="H97" s="235"/>
    </row>
    <row r="98" spans="1:8" ht="12.75">
      <c r="A98" s="229">
        <v>78</v>
      </c>
      <c r="B98" s="230" t="s">
        <v>1011</v>
      </c>
      <c r="C98" s="231" t="s">
        <v>1014</v>
      </c>
      <c r="D98" s="232" t="s">
        <v>1015</v>
      </c>
      <c r="E98" s="230" t="s">
        <v>852</v>
      </c>
      <c r="F98" s="233">
        <v>36.41</v>
      </c>
      <c r="G98" s="234"/>
      <c r="H98" s="235"/>
    </row>
    <row r="99" spans="1:8" ht="12.75">
      <c r="A99" s="229">
        <v>79</v>
      </c>
      <c r="B99" s="230" t="s">
        <v>1011</v>
      </c>
      <c r="C99" s="231" t="s">
        <v>1016</v>
      </c>
      <c r="D99" s="232" t="s">
        <v>1017</v>
      </c>
      <c r="E99" s="230" t="s">
        <v>852</v>
      </c>
      <c r="F99" s="233">
        <v>29.731</v>
      </c>
      <c r="G99" s="234"/>
      <c r="H99" s="235"/>
    </row>
    <row r="100" spans="1:8" ht="12.75">
      <c r="A100" s="229">
        <v>80</v>
      </c>
      <c r="B100" s="230" t="s">
        <v>1011</v>
      </c>
      <c r="C100" s="231" t="s">
        <v>1018</v>
      </c>
      <c r="D100" s="232" t="s">
        <v>1019</v>
      </c>
      <c r="E100" s="230" t="s">
        <v>852</v>
      </c>
      <c r="F100" s="233">
        <v>7.733</v>
      </c>
      <c r="G100" s="234"/>
      <c r="H100" s="235"/>
    </row>
    <row r="101" spans="1:8" ht="12.75">
      <c r="A101" s="229">
        <v>81</v>
      </c>
      <c r="B101" s="230" t="s">
        <v>1011</v>
      </c>
      <c r="C101" s="231" t="s">
        <v>1020</v>
      </c>
      <c r="D101" s="232" t="s">
        <v>1021</v>
      </c>
      <c r="E101" s="230" t="s">
        <v>874</v>
      </c>
      <c r="F101" s="233">
        <v>11.22</v>
      </c>
      <c r="G101" s="234"/>
      <c r="H101" s="235"/>
    </row>
    <row r="102" spans="1:8" ht="12.75">
      <c r="A102" s="229">
        <v>82</v>
      </c>
      <c r="B102" s="230" t="s">
        <v>1011</v>
      </c>
      <c r="C102" s="231" t="s">
        <v>1022</v>
      </c>
      <c r="D102" s="232" t="s">
        <v>1023</v>
      </c>
      <c r="E102" s="230" t="s">
        <v>852</v>
      </c>
      <c r="F102" s="233">
        <v>6.048</v>
      </c>
      <c r="G102" s="234"/>
      <c r="H102" s="235"/>
    </row>
    <row r="103" spans="1:8" ht="12.75">
      <c r="A103" s="229">
        <v>83</v>
      </c>
      <c r="B103" s="230" t="s">
        <v>1011</v>
      </c>
      <c r="C103" s="231" t="s">
        <v>1024</v>
      </c>
      <c r="D103" s="232" t="s">
        <v>1025</v>
      </c>
      <c r="E103" s="230" t="s">
        <v>852</v>
      </c>
      <c r="F103" s="233">
        <v>12.096</v>
      </c>
      <c r="G103" s="234"/>
      <c r="H103" s="235"/>
    </row>
    <row r="104" spans="1:8" ht="12.75">
      <c r="A104" s="229">
        <v>84</v>
      </c>
      <c r="B104" s="230" t="s">
        <v>1011</v>
      </c>
      <c r="C104" s="231" t="s">
        <v>1026</v>
      </c>
      <c r="D104" s="232" t="s">
        <v>1027</v>
      </c>
      <c r="E104" s="230" t="s">
        <v>874</v>
      </c>
      <c r="F104" s="233">
        <v>28.8</v>
      </c>
      <c r="G104" s="234"/>
      <c r="H104" s="235"/>
    </row>
    <row r="105" spans="1:8" ht="12.75">
      <c r="A105" s="229">
        <v>85</v>
      </c>
      <c r="B105" s="230" t="s">
        <v>1011</v>
      </c>
      <c r="C105" s="231" t="s">
        <v>1028</v>
      </c>
      <c r="D105" s="232" t="s">
        <v>1029</v>
      </c>
      <c r="E105" s="230" t="s">
        <v>874</v>
      </c>
      <c r="F105" s="233">
        <v>151.585</v>
      </c>
      <c r="G105" s="234"/>
      <c r="H105" s="235"/>
    </row>
    <row r="106" spans="1:8" ht="12.75">
      <c r="A106" s="229">
        <v>86</v>
      </c>
      <c r="B106" s="230" t="s">
        <v>1011</v>
      </c>
      <c r="C106" s="231" t="s">
        <v>1030</v>
      </c>
      <c r="D106" s="232" t="s">
        <v>1031</v>
      </c>
      <c r="E106" s="230" t="s">
        <v>874</v>
      </c>
      <c r="F106" s="233">
        <v>32</v>
      </c>
      <c r="G106" s="234"/>
      <c r="H106" s="235"/>
    </row>
    <row r="107" spans="1:8" ht="12.75">
      <c r="A107" s="229">
        <v>87</v>
      </c>
      <c r="B107" s="230" t="s">
        <v>1011</v>
      </c>
      <c r="C107" s="231" t="s">
        <v>1032</v>
      </c>
      <c r="D107" s="232" t="s">
        <v>1033</v>
      </c>
      <c r="E107" s="230" t="s">
        <v>874</v>
      </c>
      <c r="F107" s="233">
        <v>56.642</v>
      </c>
      <c r="G107" s="234"/>
      <c r="H107" s="235"/>
    </row>
    <row r="108" spans="1:8" ht="19.5">
      <c r="A108" s="229">
        <v>88</v>
      </c>
      <c r="B108" s="230" t="s">
        <v>1011</v>
      </c>
      <c r="C108" s="231" t="s">
        <v>1034</v>
      </c>
      <c r="D108" s="232" t="s">
        <v>1035</v>
      </c>
      <c r="E108" s="230" t="s">
        <v>852</v>
      </c>
      <c r="F108" s="233">
        <v>1.08</v>
      </c>
      <c r="G108" s="234"/>
      <c r="H108" s="235"/>
    </row>
    <row r="109" spans="1:8" ht="19.5">
      <c r="A109" s="229">
        <v>89</v>
      </c>
      <c r="B109" s="230" t="s">
        <v>1011</v>
      </c>
      <c r="C109" s="231" t="s">
        <v>1036</v>
      </c>
      <c r="D109" s="232" t="s">
        <v>1037</v>
      </c>
      <c r="E109" s="230" t="s">
        <v>852</v>
      </c>
      <c r="F109" s="233">
        <v>25.077</v>
      </c>
      <c r="G109" s="234"/>
      <c r="H109" s="235"/>
    </row>
    <row r="110" spans="1:8" ht="19.5">
      <c r="A110" s="229">
        <v>90</v>
      </c>
      <c r="B110" s="230" t="s">
        <v>1011</v>
      </c>
      <c r="C110" s="231" t="s">
        <v>1038</v>
      </c>
      <c r="D110" s="232" t="s">
        <v>1039</v>
      </c>
      <c r="E110" s="230" t="s">
        <v>477</v>
      </c>
      <c r="F110" s="233">
        <v>50</v>
      </c>
      <c r="G110" s="234"/>
      <c r="H110" s="235"/>
    </row>
    <row r="111" spans="1:8" ht="19.5">
      <c r="A111" s="229">
        <v>91</v>
      </c>
      <c r="B111" s="230" t="s">
        <v>1011</v>
      </c>
      <c r="C111" s="231" t="s">
        <v>1040</v>
      </c>
      <c r="D111" s="232" t="s">
        <v>1041</v>
      </c>
      <c r="E111" s="230" t="s">
        <v>477</v>
      </c>
      <c r="F111" s="233">
        <v>40</v>
      </c>
      <c r="G111" s="234"/>
      <c r="H111" s="235"/>
    </row>
    <row r="112" spans="1:8" ht="12.75">
      <c r="A112" s="229">
        <v>92</v>
      </c>
      <c r="B112" s="230" t="s">
        <v>1011</v>
      </c>
      <c r="C112" s="231" t="s">
        <v>1042</v>
      </c>
      <c r="D112" s="232" t="s">
        <v>1043</v>
      </c>
      <c r="E112" s="230" t="s">
        <v>477</v>
      </c>
      <c r="F112" s="233">
        <v>40</v>
      </c>
      <c r="G112" s="234"/>
      <c r="H112" s="235"/>
    </row>
    <row r="113" spans="1:8" ht="19.5">
      <c r="A113" s="229">
        <v>93</v>
      </c>
      <c r="B113" s="230" t="s">
        <v>1011</v>
      </c>
      <c r="C113" s="231" t="s">
        <v>1044</v>
      </c>
      <c r="D113" s="232" t="s">
        <v>1045</v>
      </c>
      <c r="E113" s="230" t="s">
        <v>296</v>
      </c>
      <c r="F113" s="233">
        <v>22.4</v>
      </c>
      <c r="G113" s="234"/>
      <c r="H113" s="235"/>
    </row>
    <row r="114" spans="1:8" ht="19.5">
      <c r="A114" s="229">
        <v>94</v>
      </c>
      <c r="B114" s="230" t="s">
        <v>1011</v>
      </c>
      <c r="C114" s="231" t="s">
        <v>1046</v>
      </c>
      <c r="D114" s="232" t="s">
        <v>1047</v>
      </c>
      <c r="E114" s="230" t="s">
        <v>874</v>
      </c>
      <c r="F114" s="233">
        <v>1967.986</v>
      </c>
      <c r="G114" s="234"/>
      <c r="H114" s="235"/>
    </row>
    <row r="115" spans="1:8" ht="12.75">
      <c r="A115" s="229">
        <v>95</v>
      </c>
      <c r="B115" s="230" t="s">
        <v>463</v>
      </c>
      <c r="C115" s="231" t="s">
        <v>1048</v>
      </c>
      <c r="D115" s="232" t="s">
        <v>1049</v>
      </c>
      <c r="E115" s="230" t="s">
        <v>1050</v>
      </c>
      <c r="F115" s="233">
        <v>1</v>
      </c>
      <c r="G115" s="234"/>
      <c r="H115" s="235"/>
    </row>
    <row r="116" spans="1:8" ht="12.75">
      <c r="A116" s="229">
        <v>96</v>
      </c>
      <c r="B116" s="230" t="s">
        <v>463</v>
      </c>
      <c r="C116" s="231" t="s">
        <v>1051</v>
      </c>
      <c r="D116" s="232" t="s">
        <v>1052</v>
      </c>
      <c r="E116" s="230" t="s">
        <v>1050</v>
      </c>
      <c r="F116" s="233">
        <v>1</v>
      </c>
      <c r="G116" s="234"/>
      <c r="H116" s="235"/>
    </row>
    <row r="117" spans="1:8" ht="12.75">
      <c r="A117" s="229">
        <v>97</v>
      </c>
      <c r="B117" s="230" t="s">
        <v>463</v>
      </c>
      <c r="C117" s="231" t="s">
        <v>1053</v>
      </c>
      <c r="D117" s="232" t="s">
        <v>1054</v>
      </c>
      <c r="E117" s="230" t="s">
        <v>1050</v>
      </c>
      <c r="F117" s="233">
        <v>1</v>
      </c>
      <c r="G117" s="234"/>
      <c r="H117" s="235"/>
    </row>
    <row r="118" spans="1:8" ht="12.75">
      <c r="A118" s="229">
        <v>98</v>
      </c>
      <c r="B118" s="230" t="s">
        <v>1011</v>
      </c>
      <c r="C118" s="231" t="s">
        <v>1055</v>
      </c>
      <c r="D118" s="232" t="s">
        <v>1056</v>
      </c>
      <c r="E118" s="230" t="s">
        <v>720</v>
      </c>
      <c r="F118" s="233">
        <v>417.6144340000001</v>
      </c>
      <c r="G118" s="234"/>
      <c r="H118" s="235"/>
    </row>
    <row r="119" spans="1:8" ht="12.75">
      <c r="A119" s="229">
        <v>99</v>
      </c>
      <c r="B119" s="230" t="s">
        <v>1011</v>
      </c>
      <c r="C119" s="231" t="s">
        <v>1057</v>
      </c>
      <c r="D119" s="232" t="s">
        <v>1058</v>
      </c>
      <c r="E119" s="230" t="s">
        <v>720</v>
      </c>
      <c r="F119" s="233">
        <v>417.6144340000001</v>
      </c>
      <c r="G119" s="234"/>
      <c r="H119" s="235"/>
    </row>
    <row r="120" spans="1:8" ht="12.75">
      <c r="A120" s="229">
        <v>100</v>
      </c>
      <c r="B120" s="230" t="s">
        <v>1011</v>
      </c>
      <c r="C120" s="231" t="s">
        <v>1059</v>
      </c>
      <c r="D120" s="232" t="s">
        <v>1060</v>
      </c>
      <c r="E120" s="230" t="s">
        <v>720</v>
      </c>
      <c r="F120" s="233">
        <v>2088.0721700000004</v>
      </c>
      <c r="G120" s="234"/>
      <c r="H120" s="235"/>
    </row>
    <row r="121" spans="1:8" ht="12.75">
      <c r="A121" s="229">
        <v>101</v>
      </c>
      <c r="B121" s="230" t="s">
        <v>1011</v>
      </c>
      <c r="C121" s="231" t="s">
        <v>1061</v>
      </c>
      <c r="D121" s="232" t="s">
        <v>1062</v>
      </c>
      <c r="E121" s="230" t="s">
        <v>720</v>
      </c>
      <c r="F121" s="233">
        <v>417.6144340000001</v>
      </c>
      <c r="G121" s="234"/>
      <c r="H121" s="235"/>
    </row>
    <row r="122" spans="1:8" ht="12.75">
      <c r="A122" s="229">
        <v>102</v>
      </c>
      <c r="B122" s="230" t="s">
        <v>1011</v>
      </c>
      <c r="C122" s="231" t="s">
        <v>1063</v>
      </c>
      <c r="D122" s="232" t="s">
        <v>1064</v>
      </c>
      <c r="E122" s="230" t="s">
        <v>720</v>
      </c>
      <c r="F122" s="233">
        <v>417.6144340000001</v>
      </c>
      <c r="G122" s="234"/>
      <c r="H122" s="235"/>
    </row>
    <row r="123" spans="1:8" ht="12.75">
      <c r="A123" s="229">
        <v>103</v>
      </c>
      <c r="B123" s="230" t="s">
        <v>1011</v>
      </c>
      <c r="C123" s="231" t="s">
        <v>1065</v>
      </c>
      <c r="D123" s="232" t="s">
        <v>1066</v>
      </c>
      <c r="E123" s="230" t="s">
        <v>720</v>
      </c>
      <c r="F123" s="233">
        <v>417.6144340000001</v>
      </c>
      <c r="G123" s="234"/>
      <c r="H123" s="235"/>
    </row>
    <row r="124" spans="1:8" ht="12.75">
      <c r="A124" s="236">
        <v>0</v>
      </c>
      <c r="B124" s="237"/>
      <c r="C124" s="238" t="s">
        <v>992</v>
      </c>
      <c r="D124" s="239" t="s">
        <v>993</v>
      </c>
      <c r="E124" s="237"/>
      <c r="F124" s="240"/>
      <c r="G124" s="241"/>
      <c r="H124" s="241"/>
    </row>
    <row r="125" spans="1:8" ht="12.75">
      <c r="A125" s="223">
        <v>0</v>
      </c>
      <c r="B125" s="224"/>
      <c r="C125" s="225" t="s">
        <v>1067</v>
      </c>
      <c r="D125" s="226" t="s">
        <v>1068</v>
      </c>
      <c r="E125" s="224"/>
      <c r="F125" s="227"/>
      <c r="G125" s="228"/>
      <c r="H125" s="228"/>
    </row>
    <row r="126" spans="1:8" ht="12.75">
      <c r="A126" s="229">
        <v>104</v>
      </c>
      <c r="B126" s="230" t="s">
        <v>867</v>
      </c>
      <c r="C126" s="231" t="s">
        <v>1069</v>
      </c>
      <c r="D126" s="232" t="s">
        <v>1070</v>
      </c>
      <c r="E126" s="230" t="s">
        <v>720</v>
      </c>
      <c r="F126" s="233">
        <v>1371.5217903000007</v>
      </c>
      <c r="G126" s="234"/>
      <c r="H126" s="235"/>
    </row>
    <row r="127" spans="1:8" ht="12.75">
      <c r="A127" s="236">
        <v>0</v>
      </c>
      <c r="B127" s="237"/>
      <c r="C127" s="238" t="s">
        <v>1067</v>
      </c>
      <c r="D127" s="239" t="s">
        <v>1068</v>
      </c>
      <c r="E127" s="237"/>
      <c r="F127" s="240"/>
      <c r="G127" s="241"/>
      <c r="H127" s="241"/>
    </row>
    <row r="128" spans="1:8" ht="12.75">
      <c r="A128" s="217"/>
      <c r="B128" s="218"/>
      <c r="C128" s="219"/>
      <c r="D128" s="220" t="s">
        <v>1071</v>
      </c>
      <c r="E128" s="218"/>
      <c r="F128" s="221"/>
      <c r="G128" s="222"/>
      <c r="H128" s="222"/>
    </row>
    <row r="129" spans="1:8" ht="12.75">
      <c r="A129" s="217"/>
      <c r="B129" s="218"/>
      <c r="C129" s="219"/>
      <c r="D129" s="220" t="s">
        <v>472</v>
      </c>
      <c r="E129" s="218"/>
      <c r="F129" s="221"/>
      <c r="G129" s="222"/>
      <c r="H129" s="222"/>
    </row>
    <row r="130" spans="1:8" ht="12.75">
      <c r="A130" s="223">
        <v>0</v>
      </c>
      <c r="B130" s="224"/>
      <c r="C130" s="225" t="s">
        <v>1072</v>
      </c>
      <c r="D130" s="226" t="s">
        <v>1073</v>
      </c>
      <c r="E130" s="224"/>
      <c r="F130" s="227"/>
      <c r="G130" s="228"/>
      <c r="H130" s="228"/>
    </row>
    <row r="131" spans="1:8" ht="19.5">
      <c r="A131" s="229">
        <v>105</v>
      </c>
      <c r="B131" s="230" t="s">
        <v>1072</v>
      </c>
      <c r="C131" s="231" t="s">
        <v>1074</v>
      </c>
      <c r="D131" s="232" t="s">
        <v>1075</v>
      </c>
      <c r="E131" s="230" t="s">
        <v>874</v>
      </c>
      <c r="F131" s="233">
        <v>1077.639</v>
      </c>
      <c r="G131" s="234"/>
      <c r="H131" s="235"/>
    </row>
    <row r="132" spans="1:8" ht="12.75">
      <c r="A132" s="229">
        <v>106</v>
      </c>
      <c r="B132" s="230" t="s">
        <v>595</v>
      </c>
      <c r="C132" s="231" t="s">
        <v>1076</v>
      </c>
      <c r="D132" s="232" t="s">
        <v>1077</v>
      </c>
      <c r="E132" s="230" t="s">
        <v>720</v>
      </c>
      <c r="F132" s="233">
        <v>0.323</v>
      </c>
      <c r="G132" s="234"/>
      <c r="H132" s="235"/>
    </row>
    <row r="133" spans="1:8" ht="19.5">
      <c r="A133" s="229">
        <v>107</v>
      </c>
      <c r="B133" s="230" t="s">
        <v>1072</v>
      </c>
      <c r="C133" s="231" t="s">
        <v>1078</v>
      </c>
      <c r="D133" s="232" t="s">
        <v>1079</v>
      </c>
      <c r="E133" s="230" t="s">
        <v>874</v>
      </c>
      <c r="F133" s="233">
        <v>1077.639</v>
      </c>
      <c r="G133" s="234"/>
      <c r="H133" s="235"/>
    </row>
    <row r="134" spans="1:8" ht="12.75">
      <c r="A134" s="229">
        <v>108</v>
      </c>
      <c r="B134" s="230" t="s">
        <v>595</v>
      </c>
      <c r="C134" s="231" t="s">
        <v>1080</v>
      </c>
      <c r="D134" s="232" t="s">
        <v>1081</v>
      </c>
      <c r="E134" s="230" t="s">
        <v>874</v>
      </c>
      <c r="F134" s="233">
        <v>1239.285</v>
      </c>
      <c r="G134" s="234"/>
      <c r="H134" s="235"/>
    </row>
    <row r="135" spans="1:8" ht="19.5">
      <c r="A135" s="229">
        <v>109</v>
      </c>
      <c r="B135" s="230" t="s">
        <v>1072</v>
      </c>
      <c r="C135" s="231" t="s">
        <v>1082</v>
      </c>
      <c r="D135" s="232" t="s">
        <v>1083</v>
      </c>
      <c r="E135" s="230" t="s">
        <v>874</v>
      </c>
      <c r="F135" s="233">
        <v>171.475</v>
      </c>
      <c r="G135" s="234"/>
      <c r="H135" s="235"/>
    </row>
    <row r="136" spans="1:8" ht="19.5">
      <c r="A136" s="229">
        <v>110</v>
      </c>
      <c r="B136" s="230" t="s">
        <v>1072</v>
      </c>
      <c r="C136" s="231" t="s">
        <v>1084</v>
      </c>
      <c r="D136" s="232" t="s">
        <v>1085</v>
      </c>
      <c r="E136" s="230" t="s">
        <v>874</v>
      </c>
      <c r="F136" s="233">
        <v>69.9</v>
      </c>
      <c r="G136" s="234"/>
      <c r="H136" s="235"/>
    </row>
    <row r="137" spans="1:8" ht="19.5">
      <c r="A137" s="229">
        <v>111</v>
      </c>
      <c r="B137" s="230" t="s">
        <v>1072</v>
      </c>
      <c r="C137" s="231" t="s">
        <v>1086</v>
      </c>
      <c r="D137" s="232" t="s">
        <v>1087</v>
      </c>
      <c r="E137" s="230" t="s">
        <v>399</v>
      </c>
      <c r="F137" s="233">
        <v>3.45</v>
      </c>
      <c r="G137" s="234"/>
      <c r="H137" s="235"/>
    </row>
    <row r="138" spans="1:8" ht="12.75">
      <c r="A138" s="236">
        <v>0</v>
      </c>
      <c r="B138" s="237"/>
      <c r="C138" s="238" t="s">
        <v>1072</v>
      </c>
      <c r="D138" s="239" t="s">
        <v>1073</v>
      </c>
      <c r="E138" s="237"/>
      <c r="F138" s="240"/>
      <c r="G138" s="241"/>
      <c r="H138" s="241"/>
    </row>
    <row r="139" spans="1:8" ht="12.75">
      <c r="A139" s="223">
        <v>0</v>
      </c>
      <c r="B139" s="224"/>
      <c r="C139" s="225" t="s">
        <v>1088</v>
      </c>
      <c r="D139" s="226" t="s">
        <v>1089</v>
      </c>
      <c r="E139" s="224"/>
      <c r="F139" s="227"/>
      <c r="G139" s="228"/>
      <c r="H139" s="228"/>
    </row>
    <row r="140" spans="1:8" ht="19.5">
      <c r="A140" s="229">
        <v>112</v>
      </c>
      <c r="B140" s="230" t="s">
        <v>1088</v>
      </c>
      <c r="C140" s="231" t="s">
        <v>1090</v>
      </c>
      <c r="D140" s="232" t="s">
        <v>1091</v>
      </c>
      <c r="E140" s="230" t="s">
        <v>874</v>
      </c>
      <c r="F140" s="233">
        <v>994.02</v>
      </c>
      <c r="G140" s="234"/>
      <c r="H140" s="235"/>
    </row>
    <row r="141" spans="1:8" ht="12.75">
      <c r="A141" s="229">
        <v>113</v>
      </c>
      <c r="B141" s="230" t="s">
        <v>595</v>
      </c>
      <c r="C141" s="231" t="s">
        <v>1092</v>
      </c>
      <c r="D141" s="232" t="s">
        <v>1093</v>
      </c>
      <c r="E141" s="230" t="s">
        <v>874</v>
      </c>
      <c r="F141" s="233">
        <v>1013.9</v>
      </c>
      <c r="G141" s="234"/>
      <c r="H141" s="235"/>
    </row>
    <row r="142" spans="1:8" ht="12.75">
      <c r="A142" s="229">
        <v>116</v>
      </c>
      <c r="B142" s="230" t="s">
        <v>1088</v>
      </c>
      <c r="C142" s="231" t="s">
        <v>1094</v>
      </c>
      <c r="D142" s="232" t="s">
        <v>1095</v>
      </c>
      <c r="E142" s="230" t="s">
        <v>874</v>
      </c>
      <c r="F142" s="233">
        <v>1143.123</v>
      </c>
      <c r="G142" s="234"/>
      <c r="H142" s="235"/>
    </row>
    <row r="143" spans="1:8" ht="12.75">
      <c r="A143" s="229">
        <v>117</v>
      </c>
      <c r="B143" s="230" t="s">
        <v>1088</v>
      </c>
      <c r="C143" s="231" t="s">
        <v>1096</v>
      </c>
      <c r="D143" s="232" t="s">
        <v>1097</v>
      </c>
      <c r="E143" s="230" t="s">
        <v>399</v>
      </c>
      <c r="F143" s="233">
        <v>2.1</v>
      </c>
      <c r="G143" s="234"/>
      <c r="H143" s="235"/>
    </row>
    <row r="144" spans="1:8" ht="12.75">
      <c r="A144" s="236">
        <v>0</v>
      </c>
      <c r="B144" s="237"/>
      <c r="C144" s="238" t="s">
        <v>1088</v>
      </c>
      <c r="D144" s="239" t="s">
        <v>1089</v>
      </c>
      <c r="E144" s="237"/>
      <c r="F144" s="240"/>
      <c r="G144" s="241"/>
      <c r="H144" s="241"/>
    </row>
    <row r="145" spans="1:8" ht="12.75">
      <c r="A145" s="223">
        <v>0</v>
      </c>
      <c r="B145" s="224"/>
      <c r="C145" s="225" t="s">
        <v>473</v>
      </c>
      <c r="D145" s="226" t="s">
        <v>1098</v>
      </c>
      <c r="E145" s="224"/>
      <c r="F145" s="227"/>
      <c r="G145" s="228"/>
      <c r="H145" s="228"/>
    </row>
    <row r="146" spans="1:8" ht="12.75">
      <c r="A146" s="229">
        <v>118</v>
      </c>
      <c r="B146" s="230" t="s">
        <v>463</v>
      </c>
      <c r="C146" s="231" t="s">
        <v>1099</v>
      </c>
      <c r="D146" s="232" t="s">
        <v>1100</v>
      </c>
      <c r="E146" s="230" t="s">
        <v>1050</v>
      </c>
      <c r="F146" s="233">
        <v>1</v>
      </c>
      <c r="G146" s="234"/>
      <c r="H146" s="235"/>
    </row>
    <row r="147" spans="1:8" ht="12.75">
      <c r="A147" s="236">
        <v>0</v>
      </c>
      <c r="B147" s="237"/>
      <c r="C147" s="238" t="s">
        <v>473</v>
      </c>
      <c r="D147" s="239" t="s">
        <v>1098</v>
      </c>
      <c r="E147" s="237"/>
      <c r="F147" s="240"/>
      <c r="G147" s="241"/>
      <c r="H147" s="241"/>
    </row>
    <row r="148" spans="1:8" ht="12.75">
      <c r="A148" s="223">
        <v>0</v>
      </c>
      <c r="B148" s="224"/>
      <c r="C148" s="225" t="s">
        <v>725</v>
      </c>
      <c r="D148" s="226" t="s">
        <v>1101</v>
      </c>
      <c r="E148" s="224"/>
      <c r="F148" s="227"/>
      <c r="G148" s="228"/>
      <c r="H148" s="228"/>
    </row>
    <row r="149" spans="1:8" ht="12.75">
      <c r="A149" s="229">
        <v>119</v>
      </c>
      <c r="B149" s="230" t="s">
        <v>463</v>
      </c>
      <c r="C149" s="231" t="s">
        <v>1102</v>
      </c>
      <c r="D149" s="232" t="s">
        <v>1103</v>
      </c>
      <c r="E149" s="230" t="s">
        <v>1050</v>
      </c>
      <c r="F149" s="233">
        <v>1</v>
      </c>
      <c r="G149" s="234"/>
      <c r="H149" s="235"/>
    </row>
    <row r="150" spans="1:8" ht="12.75">
      <c r="A150" s="229">
        <v>120</v>
      </c>
      <c r="B150" s="230" t="s">
        <v>463</v>
      </c>
      <c r="C150" s="231" t="s">
        <v>1104</v>
      </c>
      <c r="D150" s="232" t="s">
        <v>1105</v>
      </c>
      <c r="E150" s="230" t="s">
        <v>1050</v>
      </c>
      <c r="F150" s="233">
        <v>1</v>
      </c>
      <c r="G150" s="234"/>
      <c r="H150" s="235"/>
    </row>
    <row r="151" spans="1:8" ht="12.75">
      <c r="A151" s="236">
        <v>0</v>
      </c>
      <c r="B151" s="237"/>
      <c r="C151" s="238" t="s">
        <v>725</v>
      </c>
      <c r="D151" s="239" t="s">
        <v>1101</v>
      </c>
      <c r="E151" s="237"/>
      <c r="F151" s="240"/>
      <c r="G151" s="241"/>
      <c r="H151" s="241"/>
    </row>
    <row r="152" spans="1:8" ht="12.75">
      <c r="A152" s="223">
        <v>0</v>
      </c>
      <c r="B152" s="224"/>
      <c r="C152" s="225" t="s">
        <v>1106</v>
      </c>
      <c r="D152" s="226" t="s">
        <v>1107</v>
      </c>
      <c r="E152" s="224"/>
      <c r="F152" s="227"/>
      <c r="G152" s="228"/>
      <c r="H152" s="228"/>
    </row>
    <row r="153" spans="1:8" ht="12.75">
      <c r="A153" s="229">
        <v>121</v>
      </c>
      <c r="B153" s="230" t="s">
        <v>1106</v>
      </c>
      <c r="C153" s="231" t="s">
        <v>1108</v>
      </c>
      <c r="D153" s="232" t="s">
        <v>1109</v>
      </c>
      <c r="E153" s="230" t="s">
        <v>874</v>
      </c>
      <c r="F153" s="233">
        <v>1226.345</v>
      </c>
      <c r="G153" s="234"/>
      <c r="H153" s="235"/>
    </row>
    <row r="154" spans="1:8" ht="12.75">
      <c r="A154" s="236">
        <v>0</v>
      </c>
      <c r="B154" s="237"/>
      <c r="C154" s="238" t="s">
        <v>1106</v>
      </c>
      <c r="D154" s="239" t="s">
        <v>1107</v>
      </c>
      <c r="E154" s="237"/>
      <c r="F154" s="240"/>
      <c r="G154" s="241"/>
      <c r="H154" s="241"/>
    </row>
    <row r="155" spans="1:8" ht="12.75">
      <c r="A155" s="223">
        <v>0</v>
      </c>
      <c r="B155" s="224"/>
      <c r="C155" s="225" t="s">
        <v>1110</v>
      </c>
      <c r="D155" s="226" t="s">
        <v>1111</v>
      </c>
      <c r="E155" s="224"/>
      <c r="F155" s="227"/>
      <c r="G155" s="228"/>
      <c r="H155" s="228"/>
    </row>
    <row r="156" spans="1:8" ht="19.5">
      <c r="A156" s="229">
        <v>122</v>
      </c>
      <c r="B156" s="230" t="s">
        <v>1110</v>
      </c>
      <c r="C156" s="231" t="s">
        <v>1112</v>
      </c>
      <c r="D156" s="232" t="s">
        <v>1113</v>
      </c>
      <c r="E156" s="230" t="s">
        <v>874</v>
      </c>
      <c r="F156" s="233">
        <v>1742.382</v>
      </c>
      <c r="G156" s="234"/>
      <c r="H156" s="235"/>
    </row>
    <row r="157" spans="1:8" ht="19.5">
      <c r="A157" s="229">
        <v>123</v>
      </c>
      <c r="B157" s="230" t="s">
        <v>1110</v>
      </c>
      <c r="C157" s="231" t="s">
        <v>1114</v>
      </c>
      <c r="D157" s="232" t="s">
        <v>1115</v>
      </c>
      <c r="E157" s="230" t="s">
        <v>874</v>
      </c>
      <c r="F157" s="233">
        <v>166.55</v>
      </c>
      <c r="G157" s="234"/>
      <c r="H157" s="235"/>
    </row>
    <row r="158" spans="1:8" ht="19.5">
      <c r="A158" s="229">
        <v>192</v>
      </c>
      <c r="B158" s="230" t="s">
        <v>1110</v>
      </c>
      <c r="C158" s="231" t="s">
        <v>1116</v>
      </c>
      <c r="D158" s="232" t="s">
        <v>1117</v>
      </c>
      <c r="E158" s="230" t="s">
        <v>399</v>
      </c>
      <c r="F158" s="233">
        <v>1.65</v>
      </c>
      <c r="G158" s="234"/>
      <c r="H158" s="235"/>
    </row>
    <row r="159" spans="1:8" ht="12.75">
      <c r="A159" s="236">
        <v>0</v>
      </c>
      <c r="B159" s="237"/>
      <c r="C159" s="238" t="s">
        <v>1110</v>
      </c>
      <c r="D159" s="239" t="s">
        <v>1111</v>
      </c>
      <c r="E159" s="237"/>
      <c r="F159" s="240"/>
      <c r="G159" s="241"/>
      <c r="H159" s="241"/>
    </row>
    <row r="160" spans="1:8" ht="12.75">
      <c r="A160" s="223">
        <v>0</v>
      </c>
      <c r="B160" s="224"/>
      <c r="C160" s="225" t="s">
        <v>1118</v>
      </c>
      <c r="D160" s="226" t="s">
        <v>1119</v>
      </c>
      <c r="E160" s="224"/>
      <c r="F160" s="227"/>
      <c r="G160" s="228"/>
      <c r="H160" s="228"/>
    </row>
    <row r="161" spans="1:8" ht="12.75">
      <c r="A161" s="229">
        <v>125</v>
      </c>
      <c r="B161" s="230" t="s">
        <v>1118</v>
      </c>
      <c r="C161" s="231" t="s">
        <v>1120</v>
      </c>
      <c r="D161" s="232" t="s">
        <v>1121</v>
      </c>
      <c r="E161" s="230" t="s">
        <v>296</v>
      </c>
      <c r="F161" s="233">
        <v>104</v>
      </c>
      <c r="G161" s="234"/>
      <c r="H161" s="235"/>
    </row>
    <row r="162" spans="1:8" ht="12.75">
      <c r="A162" s="229">
        <v>126</v>
      </c>
      <c r="B162" s="230" t="s">
        <v>1118</v>
      </c>
      <c r="C162" s="231" t="s">
        <v>1122</v>
      </c>
      <c r="D162" s="232" t="s">
        <v>1123</v>
      </c>
      <c r="E162" s="230" t="s">
        <v>477</v>
      </c>
      <c r="F162" s="233">
        <v>6</v>
      </c>
      <c r="G162" s="234"/>
      <c r="H162" s="235"/>
    </row>
    <row r="163" spans="1:8" ht="12.75">
      <c r="A163" s="229">
        <v>127</v>
      </c>
      <c r="B163" s="230" t="s">
        <v>595</v>
      </c>
      <c r="C163" s="231" t="s">
        <v>1124</v>
      </c>
      <c r="D163" s="232" t="s">
        <v>1125</v>
      </c>
      <c r="E163" s="230" t="s">
        <v>477</v>
      </c>
      <c r="F163" s="233">
        <v>6</v>
      </c>
      <c r="G163" s="234"/>
      <c r="H163" s="235"/>
    </row>
    <row r="164" spans="1:8" ht="12.75">
      <c r="A164" s="229">
        <v>128</v>
      </c>
      <c r="B164" s="230" t="s">
        <v>1118</v>
      </c>
      <c r="C164" s="231" t="s">
        <v>1126</v>
      </c>
      <c r="D164" s="232" t="s">
        <v>1127</v>
      </c>
      <c r="E164" s="230" t="s">
        <v>296</v>
      </c>
      <c r="F164" s="233">
        <v>48</v>
      </c>
      <c r="G164" s="234"/>
      <c r="H164" s="235"/>
    </row>
    <row r="165" spans="1:8" ht="12.75">
      <c r="A165" s="229">
        <v>129</v>
      </c>
      <c r="B165" s="230" t="s">
        <v>1118</v>
      </c>
      <c r="C165" s="231" t="s">
        <v>1128</v>
      </c>
      <c r="D165" s="232" t="s">
        <v>1129</v>
      </c>
      <c r="E165" s="230" t="s">
        <v>296</v>
      </c>
      <c r="F165" s="233">
        <v>112.8</v>
      </c>
      <c r="G165" s="234"/>
      <c r="H165" s="235"/>
    </row>
    <row r="166" spans="1:8" ht="12.75">
      <c r="A166" s="229">
        <v>130</v>
      </c>
      <c r="B166" s="230" t="s">
        <v>1118</v>
      </c>
      <c r="C166" s="231" t="s">
        <v>1130</v>
      </c>
      <c r="D166" s="232" t="s">
        <v>1131</v>
      </c>
      <c r="E166" s="230" t="s">
        <v>296</v>
      </c>
      <c r="F166" s="233">
        <v>151.2</v>
      </c>
      <c r="G166" s="234"/>
      <c r="H166" s="235"/>
    </row>
    <row r="167" spans="1:8" ht="12.75">
      <c r="A167" s="229">
        <v>131</v>
      </c>
      <c r="B167" s="230" t="s">
        <v>1118</v>
      </c>
      <c r="C167" s="231" t="s">
        <v>1132</v>
      </c>
      <c r="D167" s="232" t="s">
        <v>1133</v>
      </c>
      <c r="E167" s="230" t="s">
        <v>296</v>
      </c>
      <c r="F167" s="233">
        <v>54</v>
      </c>
      <c r="G167" s="234"/>
      <c r="H167" s="235"/>
    </row>
    <row r="168" spans="1:8" ht="12.75">
      <c r="A168" s="229">
        <v>132</v>
      </c>
      <c r="B168" s="230" t="s">
        <v>1118</v>
      </c>
      <c r="C168" s="231" t="s">
        <v>1134</v>
      </c>
      <c r="D168" s="232" t="s">
        <v>1135</v>
      </c>
      <c r="E168" s="230" t="s">
        <v>399</v>
      </c>
      <c r="F168" s="233">
        <v>1.65</v>
      </c>
      <c r="G168" s="234"/>
      <c r="H168" s="235"/>
    </row>
    <row r="169" spans="1:8" ht="12.75">
      <c r="A169" s="236">
        <v>0</v>
      </c>
      <c r="B169" s="237"/>
      <c r="C169" s="238" t="s">
        <v>1118</v>
      </c>
      <c r="D169" s="239" t="s">
        <v>1119</v>
      </c>
      <c r="E169" s="237"/>
      <c r="F169" s="240"/>
      <c r="G169" s="241"/>
      <c r="H169" s="241"/>
    </row>
    <row r="170" spans="1:8" ht="12.75">
      <c r="A170" s="223">
        <v>0</v>
      </c>
      <c r="B170" s="224"/>
      <c r="C170" s="225" t="s">
        <v>1136</v>
      </c>
      <c r="D170" s="226" t="s">
        <v>1137</v>
      </c>
      <c r="E170" s="224"/>
      <c r="F170" s="227"/>
      <c r="G170" s="228"/>
      <c r="H170" s="228"/>
    </row>
    <row r="171" spans="1:8" ht="12.75">
      <c r="A171" s="229">
        <v>133</v>
      </c>
      <c r="B171" s="230" t="s">
        <v>1136</v>
      </c>
      <c r="C171" s="231" t="s">
        <v>1138</v>
      </c>
      <c r="D171" s="232" t="s">
        <v>1139</v>
      </c>
      <c r="E171" s="230" t="s">
        <v>874</v>
      </c>
      <c r="F171" s="233">
        <v>1226.345</v>
      </c>
      <c r="G171" s="234"/>
      <c r="H171" s="235"/>
    </row>
    <row r="172" spans="1:8" ht="12.75">
      <c r="A172" s="236">
        <v>0</v>
      </c>
      <c r="B172" s="237"/>
      <c r="C172" s="238" t="s">
        <v>1136</v>
      </c>
      <c r="D172" s="239" t="s">
        <v>1137</v>
      </c>
      <c r="E172" s="237"/>
      <c r="F172" s="240"/>
      <c r="G172" s="241"/>
      <c r="H172" s="241"/>
    </row>
    <row r="173" spans="1:8" ht="12.75">
      <c r="A173" s="223">
        <v>0</v>
      </c>
      <c r="B173" s="224"/>
      <c r="C173" s="225" t="s">
        <v>1140</v>
      </c>
      <c r="D173" s="226" t="s">
        <v>1141</v>
      </c>
      <c r="E173" s="224"/>
      <c r="F173" s="227"/>
      <c r="G173" s="228"/>
      <c r="H173" s="228"/>
    </row>
    <row r="174" spans="1:8" ht="19.5">
      <c r="A174" s="229">
        <v>134</v>
      </c>
      <c r="B174" s="230" t="s">
        <v>463</v>
      </c>
      <c r="C174" s="231" t="s">
        <v>1142</v>
      </c>
      <c r="D174" s="232" t="s">
        <v>1143</v>
      </c>
      <c r="E174" s="230" t="s">
        <v>477</v>
      </c>
      <c r="F174" s="233">
        <v>11</v>
      </c>
      <c r="G174" s="234"/>
      <c r="H174" s="235"/>
    </row>
    <row r="175" spans="1:8" ht="19.5">
      <c r="A175" s="229">
        <v>135</v>
      </c>
      <c r="B175" s="230" t="s">
        <v>463</v>
      </c>
      <c r="C175" s="231" t="s">
        <v>1144</v>
      </c>
      <c r="D175" s="232" t="s">
        <v>1145</v>
      </c>
      <c r="E175" s="230" t="s">
        <v>477</v>
      </c>
      <c r="F175" s="233">
        <v>6</v>
      </c>
      <c r="G175" s="234"/>
      <c r="H175" s="235"/>
    </row>
    <row r="176" spans="1:8" ht="19.5">
      <c r="A176" s="229">
        <v>136</v>
      </c>
      <c r="B176" s="230" t="s">
        <v>463</v>
      </c>
      <c r="C176" s="231" t="s">
        <v>1146</v>
      </c>
      <c r="D176" s="232" t="s">
        <v>1147</v>
      </c>
      <c r="E176" s="230" t="s">
        <v>477</v>
      </c>
      <c r="F176" s="233">
        <v>4</v>
      </c>
      <c r="G176" s="234"/>
      <c r="H176" s="235"/>
    </row>
    <row r="177" spans="1:8" ht="19.5">
      <c r="A177" s="229">
        <v>137</v>
      </c>
      <c r="B177" s="230" t="s">
        <v>463</v>
      </c>
      <c r="C177" s="231" t="s">
        <v>1148</v>
      </c>
      <c r="D177" s="232" t="s">
        <v>1149</v>
      </c>
      <c r="E177" s="230" t="s">
        <v>477</v>
      </c>
      <c r="F177" s="233">
        <v>6</v>
      </c>
      <c r="G177" s="234"/>
      <c r="H177" s="235"/>
    </row>
    <row r="178" spans="1:8" ht="19.5">
      <c r="A178" s="229">
        <v>138</v>
      </c>
      <c r="B178" s="230" t="s">
        <v>463</v>
      </c>
      <c r="C178" s="231" t="s">
        <v>1150</v>
      </c>
      <c r="D178" s="232" t="s">
        <v>1151</v>
      </c>
      <c r="E178" s="230" t="s">
        <v>477</v>
      </c>
      <c r="F178" s="233">
        <v>3</v>
      </c>
      <c r="G178" s="234"/>
      <c r="H178" s="235"/>
    </row>
    <row r="179" spans="1:8" ht="19.5">
      <c r="A179" s="229">
        <v>139</v>
      </c>
      <c r="B179" s="230" t="s">
        <v>463</v>
      </c>
      <c r="C179" s="231" t="s">
        <v>1152</v>
      </c>
      <c r="D179" s="232" t="s">
        <v>1153</v>
      </c>
      <c r="E179" s="230" t="s">
        <v>477</v>
      </c>
      <c r="F179" s="233">
        <v>2</v>
      </c>
      <c r="G179" s="234"/>
      <c r="H179" s="235"/>
    </row>
    <row r="180" spans="1:8" ht="19.5">
      <c r="A180" s="229">
        <v>140</v>
      </c>
      <c r="B180" s="230" t="s">
        <v>463</v>
      </c>
      <c r="C180" s="231" t="s">
        <v>1154</v>
      </c>
      <c r="D180" s="232" t="s">
        <v>1155</v>
      </c>
      <c r="E180" s="230" t="s">
        <v>477</v>
      </c>
      <c r="F180" s="233">
        <v>2</v>
      </c>
      <c r="G180" s="234"/>
      <c r="H180" s="235"/>
    </row>
    <row r="181" spans="1:8" ht="19.5">
      <c r="A181" s="229">
        <v>141</v>
      </c>
      <c r="B181" s="230" t="s">
        <v>463</v>
      </c>
      <c r="C181" s="231" t="s">
        <v>1156</v>
      </c>
      <c r="D181" s="232" t="s">
        <v>1157</v>
      </c>
      <c r="E181" s="230" t="s">
        <v>477</v>
      </c>
      <c r="F181" s="233">
        <v>1</v>
      </c>
      <c r="G181" s="234"/>
      <c r="H181" s="235"/>
    </row>
    <row r="182" spans="1:8" ht="19.5">
      <c r="A182" s="229">
        <v>142</v>
      </c>
      <c r="B182" s="230" t="s">
        <v>463</v>
      </c>
      <c r="C182" s="231" t="s">
        <v>1158</v>
      </c>
      <c r="D182" s="232" t="s">
        <v>1159</v>
      </c>
      <c r="E182" s="230" t="s">
        <v>477</v>
      </c>
      <c r="F182" s="233">
        <v>1</v>
      </c>
      <c r="G182" s="234"/>
      <c r="H182" s="235"/>
    </row>
    <row r="183" spans="1:8" ht="19.5">
      <c r="A183" s="229">
        <v>143</v>
      </c>
      <c r="B183" s="230" t="s">
        <v>463</v>
      </c>
      <c r="C183" s="231" t="s">
        <v>1160</v>
      </c>
      <c r="D183" s="232" t="s">
        <v>1161</v>
      </c>
      <c r="E183" s="230" t="s">
        <v>874</v>
      </c>
      <c r="F183" s="233">
        <v>5.145</v>
      </c>
      <c r="G183" s="234"/>
      <c r="H183" s="235"/>
    </row>
    <row r="184" spans="1:8" ht="12.75">
      <c r="A184" s="236">
        <v>0</v>
      </c>
      <c r="B184" s="237"/>
      <c r="C184" s="238" t="s">
        <v>1140</v>
      </c>
      <c r="D184" s="239" t="s">
        <v>1141</v>
      </c>
      <c r="E184" s="237"/>
      <c r="F184" s="240"/>
      <c r="G184" s="241"/>
      <c r="H184" s="241"/>
    </row>
    <row r="185" spans="1:8" ht="12.75">
      <c r="A185" s="223">
        <v>0</v>
      </c>
      <c r="B185" s="224"/>
      <c r="C185" s="225" t="s">
        <v>1162</v>
      </c>
      <c r="D185" s="226" t="s">
        <v>1163</v>
      </c>
      <c r="E185" s="224"/>
      <c r="F185" s="227"/>
      <c r="G185" s="228"/>
      <c r="H185" s="228"/>
    </row>
    <row r="186" spans="1:8" ht="12.75">
      <c r="A186" s="229">
        <v>144</v>
      </c>
      <c r="B186" s="230" t="s">
        <v>463</v>
      </c>
      <c r="C186" s="231" t="s">
        <v>1164</v>
      </c>
      <c r="D186" s="232" t="s">
        <v>1165</v>
      </c>
      <c r="E186" s="230" t="s">
        <v>874</v>
      </c>
      <c r="F186" s="233">
        <v>19.189</v>
      </c>
      <c r="G186" s="234"/>
      <c r="H186" s="235"/>
    </row>
    <row r="187" spans="1:8" ht="19.5">
      <c r="A187" s="229">
        <v>145</v>
      </c>
      <c r="B187" s="230" t="s">
        <v>463</v>
      </c>
      <c r="C187" s="231" t="s">
        <v>1166</v>
      </c>
      <c r="D187" s="232" t="s">
        <v>1167</v>
      </c>
      <c r="E187" s="230" t="s">
        <v>874</v>
      </c>
      <c r="F187" s="233">
        <v>185.167</v>
      </c>
      <c r="G187" s="234"/>
      <c r="H187" s="235"/>
    </row>
    <row r="188" spans="1:8" ht="12.75">
      <c r="A188" s="229">
        <v>146</v>
      </c>
      <c r="B188" s="230" t="s">
        <v>463</v>
      </c>
      <c r="C188" s="231" t="s">
        <v>1168</v>
      </c>
      <c r="D188" s="232" t="s">
        <v>1169</v>
      </c>
      <c r="E188" s="230" t="s">
        <v>874</v>
      </c>
      <c r="F188" s="233">
        <v>8.6</v>
      </c>
      <c r="G188" s="234"/>
      <c r="H188" s="235"/>
    </row>
    <row r="189" spans="1:8" ht="19.5">
      <c r="A189" s="229">
        <v>147</v>
      </c>
      <c r="B189" s="230" t="s">
        <v>463</v>
      </c>
      <c r="C189" s="231" t="s">
        <v>1170</v>
      </c>
      <c r="D189" s="232" t="s">
        <v>1171</v>
      </c>
      <c r="E189" s="230" t="s">
        <v>874</v>
      </c>
      <c r="F189" s="233">
        <v>56.225</v>
      </c>
      <c r="G189" s="234"/>
      <c r="H189" s="235"/>
    </row>
    <row r="190" spans="1:8" ht="12.75">
      <c r="A190" s="229">
        <v>148</v>
      </c>
      <c r="B190" s="230" t="s">
        <v>463</v>
      </c>
      <c r="C190" s="231" t="s">
        <v>1172</v>
      </c>
      <c r="D190" s="232" t="s">
        <v>1173</v>
      </c>
      <c r="E190" s="230" t="s">
        <v>477</v>
      </c>
      <c r="F190" s="233">
        <v>1</v>
      </c>
      <c r="G190" s="234"/>
      <c r="H190" s="235"/>
    </row>
    <row r="191" spans="1:8" ht="12.75">
      <c r="A191" s="236">
        <v>0</v>
      </c>
      <c r="B191" s="237"/>
      <c r="C191" s="238" t="s">
        <v>1162</v>
      </c>
      <c r="D191" s="239" t="s">
        <v>1163</v>
      </c>
      <c r="E191" s="237"/>
      <c r="F191" s="240"/>
      <c r="G191" s="241"/>
      <c r="H191" s="241"/>
    </row>
    <row r="192" spans="1:8" ht="12.75">
      <c r="A192" s="223">
        <v>0</v>
      </c>
      <c r="B192" s="224"/>
      <c r="C192" s="225" t="s">
        <v>1174</v>
      </c>
      <c r="D192" s="226" t="s">
        <v>1175</v>
      </c>
      <c r="E192" s="224"/>
      <c r="F192" s="227"/>
      <c r="G192" s="228"/>
      <c r="H192" s="228"/>
    </row>
    <row r="193" spans="1:8" ht="19.5">
      <c r="A193" s="229">
        <v>149</v>
      </c>
      <c r="B193" s="230" t="s">
        <v>463</v>
      </c>
      <c r="C193" s="231" t="s">
        <v>1176</v>
      </c>
      <c r="D193" s="232" t="s">
        <v>1177</v>
      </c>
      <c r="E193" s="230" t="s">
        <v>1050</v>
      </c>
      <c r="F193" s="233">
        <v>1</v>
      </c>
      <c r="G193" s="234"/>
      <c r="H193" s="235"/>
    </row>
    <row r="194" spans="1:8" ht="12.75">
      <c r="A194" s="229">
        <v>150</v>
      </c>
      <c r="B194" s="230" t="s">
        <v>1174</v>
      </c>
      <c r="C194" s="231" t="s">
        <v>1178</v>
      </c>
      <c r="D194" s="232" t="s">
        <v>1179</v>
      </c>
      <c r="E194" s="230" t="s">
        <v>874</v>
      </c>
      <c r="F194" s="233">
        <v>1249.2</v>
      </c>
      <c r="G194" s="234"/>
      <c r="H194" s="235"/>
    </row>
    <row r="195" spans="1:8" ht="12.75">
      <c r="A195" s="229">
        <v>151</v>
      </c>
      <c r="B195" s="230" t="s">
        <v>595</v>
      </c>
      <c r="C195" s="231" t="s">
        <v>1180</v>
      </c>
      <c r="D195" s="232" t="s">
        <v>1181</v>
      </c>
      <c r="E195" s="230" t="s">
        <v>874</v>
      </c>
      <c r="F195" s="233">
        <v>1311.66</v>
      </c>
      <c r="G195" s="234"/>
      <c r="H195" s="235"/>
    </row>
    <row r="196" spans="1:8" ht="12.75">
      <c r="A196" s="229">
        <v>152</v>
      </c>
      <c r="B196" s="230" t="s">
        <v>595</v>
      </c>
      <c r="C196" s="231" t="s">
        <v>1182</v>
      </c>
      <c r="D196" s="232" t="s">
        <v>1183</v>
      </c>
      <c r="E196" s="230" t="s">
        <v>874</v>
      </c>
      <c r="F196" s="233">
        <v>1311.66</v>
      </c>
      <c r="G196" s="234"/>
      <c r="H196" s="235"/>
    </row>
    <row r="197" spans="1:8" ht="12.75">
      <c r="A197" s="229">
        <v>153</v>
      </c>
      <c r="B197" s="230" t="s">
        <v>463</v>
      </c>
      <c r="C197" s="231" t="s">
        <v>1184</v>
      </c>
      <c r="D197" s="232" t="s">
        <v>1185</v>
      </c>
      <c r="E197" s="230" t="s">
        <v>1050</v>
      </c>
      <c r="F197" s="233">
        <v>1</v>
      </c>
      <c r="G197" s="234"/>
      <c r="H197" s="235"/>
    </row>
    <row r="198" spans="1:8" ht="12.75">
      <c r="A198" s="229">
        <v>154</v>
      </c>
      <c r="B198" s="230" t="s">
        <v>463</v>
      </c>
      <c r="C198" s="231" t="s">
        <v>1186</v>
      </c>
      <c r="D198" s="232" t="s">
        <v>1187</v>
      </c>
      <c r="E198" s="230" t="s">
        <v>1050</v>
      </c>
      <c r="F198" s="233">
        <v>2</v>
      </c>
      <c r="G198" s="234"/>
      <c r="H198" s="235"/>
    </row>
    <row r="199" spans="1:8" ht="12.75">
      <c r="A199" s="229">
        <v>155</v>
      </c>
      <c r="B199" s="230" t="s">
        <v>463</v>
      </c>
      <c r="C199" s="231" t="s">
        <v>1188</v>
      </c>
      <c r="D199" s="232" t="s">
        <v>1189</v>
      </c>
      <c r="E199" s="230" t="s">
        <v>1050</v>
      </c>
      <c r="F199" s="233">
        <v>1</v>
      </c>
      <c r="G199" s="234"/>
      <c r="H199" s="235"/>
    </row>
    <row r="200" spans="1:8" ht="19.5">
      <c r="A200" s="229">
        <v>156</v>
      </c>
      <c r="B200" s="230" t="s">
        <v>463</v>
      </c>
      <c r="C200" s="231" t="s">
        <v>1190</v>
      </c>
      <c r="D200" s="232" t="s">
        <v>1191</v>
      </c>
      <c r="E200" s="230" t="s">
        <v>1050</v>
      </c>
      <c r="F200" s="233">
        <v>1</v>
      </c>
      <c r="G200" s="234"/>
      <c r="H200" s="235"/>
    </row>
    <row r="201" spans="1:8" ht="19.5">
      <c r="A201" s="229">
        <v>157</v>
      </c>
      <c r="B201" s="230" t="s">
        <v>463</v>
      </c>
      <c r="C201" s="231" t="s">
        <v>1192</v>
      </c>
      <c r="D201" s="232" t="s">
        <v>1193</v>
      </c>
      <c r="E201" s="230" t="s">
        <v>1050</v>
      </c>
      <c r="F201" s="233">
        <v>1</v>
      </c>
      <c r="G201" s="234"/>
      <c r="H201" s="235"/>
    </row>
    <row r="202" spans="1:8" ht="12.75">
      <c r="A202" s="229">
        <v>158</v>
      </c>
      <c r="B202" s="230" t="s">
        <v>463</v>
      </c>
      <c r="C202" s="231" t="s">
        <v>1194</v>
      </c>
      <c r="D202" s="232" t="s">
        <v>1195</v>
      </c>
      <c r="E202" s="230" t="s">
        <v>1050</v>
      </c>
      <c r="F202" s="233">
        <v>1</v>
      </c>
      <c r="G202" s="234"/>
      <c r="H202" s="235"/>
    </row>
    <row r="203" spans="1:8" ht="12.75">
      <c r="A203" s="229">
        <v>159</v>
      </c>
      <c r="B203" s="230" t="s">
        <v>463</v>
      </c>
      <c r="C203" s="231" t="s">
        <v>1196</v>
      </c>
      <c r="D203" s="232" t="s">
        <v>1197</v>
      </c>
      <c r="E203" s="230" t="s">
        <v>477</v>
      </c>
      <c r="F203" s="233">
        <v>6</v>
      </c>
      <c r="G203" s="234"/>
      <c r="H203" s="235"/>
    </row>
    <row r="204" spans="1:8" ht="12.75">
      <c r="A204" s="229">
        <v>160</v>
      </c>
      <c r="B204" s="230" t="s">
        <v>463</v>
      </c>
      <c r="C204" s="231" t="s">
        <v>1198</v>
      </c>
      <c r="D204" s="232" t="s">
        <v>1199</v>
      </c>
      <c r="E204" s="230" t="s">
        <v>477</v>
      </c>
      <c r="F204" s="233">
        <v>66</v>
      </c>
      <c r="G204" s="234"/>
      <c r="H204" s="235"/>
    </row>
    <row r="205" spans="1:8" ht="19.5">
      <c r="A205" s="229">
        <v>161</v>
      </c>
      <c r="B205" s="230" t="s">
        <v>463</v>
      </c>
      <c r="C205" s="231" t="s">
        <v>1200</v>
      </c>
      <c r="D205" s="232" t="s">
        <v>1201</v>
      </c>
      <c r="E205" s="230" t="s">
        <v>477</v>
      </c>
      <c r="F205" s="233">
        <v>1</v>
      </c>
      <c r="G205" s="234"/>
      <c r="H205" s="235"/>
    </row>
    <row r="206" spans="1:8" ht="12.75">
      <c r="A206" s="229">
        <v>162</v>
      </c>
      <c r="B206" s="230" t="s">
        <v>463</v>
      </c>
      <c r="C206" s="231" t="s">
        <v>1202</v>
      </c>
      <c r="D206" s="232" t="s">
        <v>1203</v>
      </c>
      <c r="E206" s="230" t="s">
        <v>1050</v>
      </c>
      <c r="F206" s="233">
        <v>1</v>
      </c>
      <c r="G206" s="234"/>
      <c r="H206" s="235"/>
    </row>
    <row r="207" spans="1:8" ht="12.75">
      <c r="A207" s="229">
        <v>163</v>
      </c>
      <c r="B207" s="230" t="s">
        <v>1174</v>
      </c>
      <c r="C207" s="231" t="s">
        <v>1204</v>
      </c>
      <c r="D207" s="232" t="s">
        <v>1205</v>
      </c>
      <c r="E207" s="230" t="s">
        <v>399</v>
      </c>
      <c r="F207" s="233">
        <v>1.9</v>
      </c>
      <c r="G207" s="234"/>
      <c r="H207" s="235"/>
    </row>
    <row r="208" spans="1:8" ht="12.75">
      <c r="A208" s="236">
        <v>0</v>
      </c>
      <c r="B208" s="237"/>
      <c r="C208" s="238" t="s">
        <v>1174</v>
      </c>
      <c r="D208" s="239" t="s">
        <v>1175</v>
      </c>
      <c r="E208" s="237"/>
      <c r="F208" s="240"/>
      <c r="G208" s="241"/>
      <c r="H208" s="241"/>
    </row>
    <row r="209" spans="1:8" ht="12.75">
      <c r="A209" s="223">
        <v>0</v>
      </c>
      <c r="B209" s="224"/>
      <c r="C209" s="225" t="s">
        <v>1206</v>
      </c>
      <c r="D209" s="226" t="s">
        <v>1207</v>
      </c>
      <c r="E209" s="224"/>
      <c r="F209" s="227"/>
      <c r="G209" s="228"/>
      <c r="H209" s="228"/>
    </row>
    <row r="210" spans="1:8" ht="19.5">
      <c r="A210" s="229">
        <v>164</v>
      </c>
      <c r="B210" s="230" t="s">
        <v>1206</v>
      </c>
      <c r="C210" s="231" t="s">
        <v>1208</v>
      </c>
      <c r="D210" s="232" t="s">
        <v>1209</v>
      </c>
      <c r="E210" s="230" t="s">
        <v>296</v>
      </c>
      <c r="F210" s="233">
        <v>94.3</v>
      </c>
      <c r="G210" s="234"/>
      <c r="H210" s="235"/>
    </row>
    <row r="211" spans="1:8" ht="12.75">
      <c r="A211" s="229">
        <v>165</v>
      </c>
      <c r="B211" s="230" t="s">
        <v>595</v>
      </c>
      <c r="C211" s="231" t="s">
        <v>1210</v>
      </c>
      <c r="D211" s="232" t="s">
        <v>1211</v>
      </c>
      <c r="E211" s="230" t="s">
        <v>874</v>
      </c>
      <c r="F211" s="233">
        <v>31.119</v>
      </c>
      <c r="G211" s="234"/>
      <c r="H211" s="235"/>
    </row>
    <row r="212" spans="1:8" ht="19.5">
      <c r="A212" s="229">
        <v>166</v>
      </c>
      <c r="B212" s="230" t="s">
        <v>1206</v>
      </c>
      <c r="C212" s="231" t="s">
        <v>1212</v>
      </c>
      <c r="D212" s="232" t="s">
        <v>1213</v>
      </c>
      <c r="E212" s="230" t="s">
        <v>296</v>
      </c>
      <c r="F212" s="233">
        <v>94.3</v>
      </c>
      <c r="G212" s="234"/>
      <c r="H212" s="235"/>
    </row>
    <row r="213" spans="1:8" ht="12.75">
      <c r="A213" s="229">
        <v>167</v>
      </c>
      <c r="B213" s="230" t="s">
        <v>595</v>
      </c>
      <c r="C213" s="231" t="s">
        <v>1214</v>
      </c>
      <c r="D213" s="232" t="s">
        <v>1215</v>
      </c>
      <c r="E213" s="230" t="s">
        <v>874</v>
      </c>
      <c r="F213" s="233">
        <v>15.56</v>
      </c>
      <c r="G213" s="234"/>
      <c r="H213" s="235"/>
    </row>
    <row r="214" spans="1:8" ht="19.5">
      <c r="A214" s="229">
        <v>168</v>
      </c>
      <c r="B214" s="230" t="s">
        <v>1206</v>
      </c>
      <c r="C214" s="231" t="s">
        <v>1216</v>
      </c>
      <c r="D214" s="232" t="s">
        <v>1217</v>
      </c>
      <c r="E214" s="230" t="s">
        <v>296</v>
      </c>
      <c r="F214" s="233">
        <v>33</v>
      </c>
      <c r="G214" s="234"/>
      <c r="H214" s="235"/>
    </row>
    <row r="215" spans="1:8" ht="12.75">
      <c r="A215" s="229">
        <v>169</v>
      </c>
      <c r="B215" s="230" t="s">
        <v>595</v>
      </c>
      <c r="C215" s="231" t="s">
        <v>1218</v>
      </c>
      <c r="D215" s="232" t="s">
        <v>1219</v>
      </c>
      <c r="E215" s="230" t="s">
        <v>874</v>
      </c>
      <c r="F215" s="233">
        <v>5.445</v>
      </c>
      <c r="G215" s="234"/>
      <c r="H215" s="235"/>
    </row>
    <row r="216" spans="1:8" ht="19.5">
      <c r="A216" s="229">
        <v>170</v>
      </c>
      <c r="B216" s="230" t="s">
        <v>1206</v>
      </c>
      <c r="C216" s="231" t="s">
        <v>1220</v>
      </c>
      <c r="D216" s="232" t="s">
        <v>1221</v>
      </c>
      <c r="E216" s="230" t="s">
        <v>874</v>
      </c>
      <c r="F216" s="233">
        <v>425.306</v>
      </c>
      <c r="G216" s="234"/>
      <c r="H216" s="235"/>
    </row>
    <row r="217" spans="1:8" ht="12.75">
      <c r="A217" s="229">
        <v>171</v>
      </c>
      <c r="B217" s="230" t="s">
        <v>595</v>
      </c>
      <c r="C217" s="231" t="s">
        <v>1222</v>
      </c>
      <c r="D217" s="232" t="s">
        <v>1223</v>
      </c>
      <c r="E217" s="230" t="s">
        <v>874</v>
      </c>
      <c r="F217" s="233">
        <v>377.234</v>
      </c>
      <c r="G217" s="234"/>
      <c r="H217" s="235"/>
    </row>
    <row r="218" spans="1:8" ht="19.5">
      <c r="A218" s="229">
        <v>172</v>
      </c>
      <c r="B218" s="230" t="s">
        <v>1206</v>
      </c>
      <c r="C218" s="231" t="s">
        <v>1224</v>
      </c>
      <c r="D218" s="232" t="s">
        <v>1225</v>
      </c>
      <c r="E218" s="230" t="s">
        <v>874</v>
      </c>
      <c r="F218" s="233">
        <v>1043.721</v>
      </c>
      <c r="G218" s="234"/>
      <c r="H218" s="235"/>
    </row>
    <row r="219" spans="1:8" ht="12.75">
      <c r="A219" s="229">
        <v>173</v>
      </c>
      <c r="B219" s="230" t="s">
        <v>595</v>
      </c>
      <c r="C219" s="231" t="s">
        <v>1226</v>
      </c>
      <c r="D219" s="232" t="s">
        <v>1227</v>
      </c>
      <c r="E219" s="230" t="s">
        <v>874</v>
      </c>
      <c r="F219" s="233">
        <v>1095.907</v>
      </c>
      <c r="G219" s="234"/>
      <c r="H219" s="235"/>
    </row>
    <row r="220" spans="1:8" ht="12.75">
      <c r="A220" s="229">
        <v>174</v>
      </c>
      <c r="B220" s="230" t="s">
        <v>1206</v>
      </c>
      <c r="C220" s="231" t="s">
        <v>1228</v>
      </c>
      <c r="D220" s="232" t="s">
        <v>0</v>
      </c>
      <c r="E220" s="230" t="s">
        <v>399</v>
      </c>
      <c r="F220" s="233">
        <v>7</v>
      </c>
      <c r="G220" s="234"/>
      <c r="H220" s="235"/>
    </row>
    <row r="221" spans="1:8" ht="12.75">
      <c r="A221" s="236">
        <v>0</v>
      </c>
      <c r="B221" s="237"/>
      <c r="C221" s="238" t="s">
        <v>1206</v>
      </c>
      <c r="D221" s="239" t="s">
        <v>1207</v>
      </c>
      <c r="E221" s="237"/>
      <c r="F221" s="240"/>
      <c r="G221" s="241"/>
      <c r="H221" s="241"/>
    </row>
    <row r="222" spans="1:8" ht="12.75">
      <c r="A222" s="223">
        <v>0</v>
      </c>
      <c r="B222" s="224"/>
      <c r="C222" s="225" t="s">
        <v>1</v>
      </c>
      <c r="D222" s="226" t="s">
        <v>2</v>
      </c>
      <c r="E222" s="224"/>
      <c r="F222" s="227"/>
      <c r="G222" s="228"/>
      <c r="H222" s="228"/>
    </row>
    <row r="223" spans="1:8" ht="19.5">
      <c r="A223" s="229">
        <v>177</v>
      </c>
      <c r="B223" s="230" t="s">
        <v>1</v>
      </c>
      <c r="C223" s="231" t="s">
        <v>3</v>
      </c>
      <c r="D223" s="232" t="s">
        <v>4</v>
      </c>
      <c r="E223" s="230" t="s">
        <v>874</v>
      </c>
      <c r="F223" s="233">
        <v>465.565</v>
      </c>
      <c r="G223" s="234"/>
      <c r="H223" s="235"/>
    </row>
    <row r="224" spans="1:8" ht="12.75">
      <c r="A224" s="229">
        <v>178</v>
      </c>
      <c r="B224" s="230" t="s">
        <v>595</v>
      </c>
      <c r="C224" s="231" t="s">
        <v>5</v>
      </c>
      <c r="D224" s="232" t="s">
        <v>6</v>
      </c>
      <c r="E224" s="230" t="s">
        <v>874</v>
      </c>
      <c r="F224" s="233">
        <v>474.876</v>
      </c>
      <c r="G224" s="234"/>
      <c r="H224" s="235"/>
    </row>
    <row r="225" spans="1:8" ht="19.5">
      <c r="A225" s="229">
        <v>179</v>
      </c>
      <c r="B225" s="230" t="s">
        <v>1</v>
      </c>
      <c r="C225" s="231" t="s">
        <v>7</v>
      </c>
      <c r="D225" s="232" t="s">
        <v>8</v>
      </c>
      <c r="E225" s="230" t="s">
        <v>874</v>
      </c>
      <c r="F225" s="233">
        <v>44.28</v>
      </c>
      <c r="G225" s="234"/>
      <c r="H225" s="235"/>
    </row>
    <row r="226" spans="1:8" ht="12.75">
      <c r="A226" s="229">
        <v>180</v>
      </c>
      <c r="B226" s="230" t="s">
        <v>595</v>
      </c>
      <c r="C226" s="231" t="s">
        <v>9</v>
      </c>
      <c r="D226" s="232" t="s">
        <v>10</v>
      </c>
      <c r="E226" s="230" t="s">
        <v>874</v>
      </c>
      <c r="F226" s="233">
        <v>45</v>
      </c>
      <c r="G226" s="234"/>
      <c r="H226" s="235"/>
    </row>
    <row r="227" spans="1:8" ht="12.75">
      <c r="A227" s="229">
        <v>181</v>
      </c>
      <c r="B227" s="230" t="s">
        <v>1</v>
      </c>
      <c r="C227" s="231" t="s">
        <v>11</v>
      </c>
      <c r="D227" s="232" t="s">
        <v>12</v>
      </c>
      <c r="E227" s="230" t="s">
        <v>399</v>
      </c>
      <c r="F227" s="233">
        <v>3.6</v>
      </c>
      <c r="G227" s="234"/>
      <c r="H227" s="235"/>
    </row>
    <row r="228" spans="1:8" ht="12.75">
      <c r="A228" s="236">
        <v>0</v>
      </c>
      <c r="B228" s="237"/>
      <c r="C228" s="238" t="s">
        <v>1</v>
      </c>
      <c r="D228" s="239" t="s">
        <v>2</v>
      </c>
      <c r="E228" s="237"/>
      <c r="F228" s="240"/>
      <c r="G228" s="241"/>
      <c r="H228" s="241"/>
    </row>
    <row r="229" spans="1:8" ht="12.75">
      <c r="A229" s="223">
        <v>0</v>
      </c>
      <c r="B229" s="224"/>
      <c r="C229" s="225" t="s">
        <v>13</v>
      </c>
      <c r="D229" s="226" t="s">
        <v>14</v>
      </c>
      <c r="E229" s="224"/>
      <c r="F229" s="227"/>
      <c r="G229" s="228"/>
      <c r="H229" s="228"/>
    </row>
    <row r="230" spans="1:8" ht="12.75">
      <c r="A230" s="229">
        <v>182</v>
      </c>
      <c r="B230" s="230" t="s">
        <v>463</v>
      </c>
      <c r="C230" s="231" t="s">
        <v>15</v>
      </c>
      <c r="D230" s="232" t="s">
        <v>16</v>
      </c>
      <c r="E230" s="230" t="s">
        <v>1050</v>
      </c>
      <c r="F230" s="233">
        <v>1</v>
      </c>
      <c r="G230" s="234"/>
      <c r="H230" s="235"/>
    </row>
    <row r="231" spans="1:8" ht="12.75">
      <c r="A231" s="236">
        <v>0</v>
      </c>
      <c r="B231" s="237"/>
      <c r="C231" s="238" t="s">
        <v>13</v>
      </c>
      <c r="D231" s="239" t="s">
        <v>14</v>
      </c>
      <c r="E231" s="237"/>
      <c r="F231" s="240"/>
      <c r="G231" s="241"/>
      <c r="H231" s="241"/>
    </row>
    <row r="232" spans="1:8" ht="12.75">
      <c r="A232" s="223">
        <v>0</v>
      </c>
      <c r="B232" s="224"/>
      <c r="C232" s="225" t="s">
        <v>17</v>
      </c>
      <c r="D232" s="226" t="s">
        <v>18</v>
      </c>
      <c r="E232" s="224"/>
      <c r="F232" s="227"/>
      <c r="G232" s="228"/>
      <c r="H232" s="228"/>
    </row>
    <row r="233" spans="1:8" ht="19.5">
      <c r="A233" s="229">
        <v>183</v>
      </c>
      <c r="B233" s="230" t="s">
        <v>17</v>
      </c>
      <c r="C233" s="231" t="s">
        <v>19</v>
      </c>
      <c r="D233" s="232" t="s">
        <v>20</v>
      </c>
      <c r="E233" s="230" t="s">
        <v>874</v>
      </c>
      <c r="F233" s="233">
        <v>5619.897</v>
      </c>
      <c r="G233" s="234"/>
      <c r="H233" s="235"/>
    </row>
    <row r="234" spans="1:8" ht="12.75">
      <c r="A234" s="236">
        <v>0</v>
      </c>
      <c r="B234" s="237"/>
      <c r="C234" s="238" t="s">
        <v>17</v>
      </c>
      <c r="D234" s="239" t="s">
        <v>18</v>
      </c>
      <c r="E234" s="237"/>
      <c r="F234" s="240"/>
      <c r="G234" s="241"/>
      <c r="H234" s="241"/>
    </row>
    <row r="235" spans="1:8" ht="12.75">
      <c r="A235" s="217"/>
      <c r="B235" s="218"/>
      <c r="C235" s="219"/>
      <c r="D235" s="220" t="s">
        <v>734</v>
      </c>
      <c r="E235" s="218"/>
      <c r="F235" s="221"/>
      <c r="G235" s="222"/>
      <c r="H235" s="222"/>
    </row>
    <row r="236" spans="1:8" ht="12.75">
      <c r="A236" s="217"/>
      <c r="B236" s="218"/>
      <c r="C236" s="219"/>
      <c r="D236" s="220" t="s">
        <v>21</v>
      </c>
      <c r="E236" s="218"/>
      <c r="F236" s="221"/>
      <c r="G236" s="222"/>
      <c r="H236" s="222"/>
    </row>
    <row r="237" spans="1:8" ht="12.75">
      <c r="A237" s="223">
        <v>0</v>
      </c>
      <c r="B237" s="224"/>
      <c r="C237" s="225" t="s">
        <v>22</v>
      </c>
      <c r="D237" s="226" t="s">
        <v>23</v>
      </c>
      <c r="E237" s="224"/>
      <c r="F237" s="227"/>
      <c r="G237" s="228"/>
      <c r="H237" s="228"/>
    </row>
    <row r="238" spans="1:8" ht="12.75">
      <c r="A238" s="229">
        <v>185</v>
      </c>
      <c r="B238" s="230" t="s">
        <v>463</v>
      </c>
      <c r="C238" s="231" t="s">
        <v>24</v>
      </c>
      <c r="D238" s="232" t="s">
        <v>25</v>
      </c>
      <c r="E238" s="230" t="s">
        <v>1050</v>
      </c>
      <c r="F238" s="233">
        <v>1</v>
      </c>
      <c r="G238" s="234"/>
      <c r="H238" s="235"/>
    </row>
    <row r="239" spans="1:8" ht="12.75">
      <c r="A239" s="229">
        <v>186</v>
      </c>
      <c r="B239" s="230" t="s">
        <v>463</v>
      </c>
      <c r="C239" s="231" t="s">
        <v>26</v>
      </c>
      <c r="D239" s="232" t="s">
        <v>27</v>
      </c>
      <c r="E239" s="230" t="s">
        <v>1050</v>
      </c>
      <c r="F239" s="233">
        <v>1</v>
      </c>
      <c r="G239" s="234"/>
      <c r="H239" s="235"/>
    </row>
    <row r="240" spans="1:8" ht="12.75">
      <c r="A240" s="236">
        <v>0</v>
      </c>
      <c r="B240" s="237"/>
      <c r="C240" s="238" t="s">
        <v>22</v>
      </c>
      <c r="D240" s="239" t="s">
        <v>23</v>
      </c>
      <c r="E240" s="237"/>
      <c r="F240" s="240"/>
      <c r="G240" s="241"/>
      <c r="H240" s="241"/>
    </row>
    <row r="241" spans="1:8" ht="12.75">
      <c r="A241" s="223">
        <v>0</v>
      </c>
      <c r="B241" s="224"/>
      <c r="C241" s="225" t="s">
        <v>28</v>
      </c>
      <c r="D241" s="226" t="s">
        <v>29</v>
      </c>
      <c r="E241" s="224"/>
      <c r="F241" s="227"/>
      <c r="G241" s="228"/>
      <c r="H241" s="228"/>
    </row>
    <row r="242" spans="1:8" ht="12.75">
      <c r="A242" s="229">
        <v>187</v>
      </c>
      <c r="B242" s="230" t="s">
        <v>463</v>
      </c>
      <c r="C242" s="231" t="s">
        <v>30</v>
      </c>
      <c r="D242" s="232" t="s">
        <v>31</v>
      </c>
      <c r="E242" s="230" t="s">
        <v>1050</v>
      </c>
      <c r="F242" s="233">
        <v>1</v>
      </c>
      <c r="G242" s="234"/>
      <c r="H242" s="235"/>
    </row>
    <row r="243" spans="1:8" ht="12.75">
      <c r="A243" s="236">
        <v>0</v>
      </c>
      <c r="B243" s="237"/>
      <c r="C243" s="238" t="s">
        <v>28</v>
      </c>
      <c r="D243" s="239" t="s">
        <v>29</v>
      </c>
      <c r="E243" s="237"/>
      <c r="F243" s="240"/>
      <c r="G243" s="241"/>
      <c r="H243" s="241"/>
    </row>
    <row r="244" spans="1:8" ht="12.75">
      <c r="A244" s="223">
        <v>0</v>
      </c>
      <c r="B244" s="224"/>
      <c r="C244" s="225" t="s">
        <v>32</v>
      </c>
      <c r="D244" s="226" t="s">
        <v>33</v>
      </c>
      <c r="E244" s="224"/>
      <c r="F244" s="227"/>
      <c r="G244" s="228"/>
      <c r="H244" s="228"/>
    </row>
    <row r="245" spans="1:8" ht="12.75">
      <c r="A245" s="229">
        <v>189</v>
      </c>
      <c r="B245" s="230" t="s">
        <v>463</v>
      </c>
      <c r="C245" s="231" t="s">
        <v>34</v>
      </c>
      <c r="D245" s="232" t="s">
        <v>35</v>
      </c>
      <c r="E245" s="230" t="s">
        <v>36</v>
      </c>
      <c r="F245" s="233">
        <v>85100</v>
      </c>
      <c r="G245" s="234"/>
      <c r="H245" s="235"/>
    </row>
    <row r="246" spans="1:8" ht="12.75">
      <c r="A246" s="236">
        <v>0</v>
      </c>
      <c r="B246" s="237"/>
      <c r="C246" s="238" t="s">
        <v>32</v>
      </c>
      <c r="D246" s="239" t="s">
        <v>33</v>
      </c>
      <c r="E246" s="237"/>
      <c r="F246" s="240"/>
      <c r="G246" s="241"/>
      <c r="H246" s="241"/>
    </row>
    <row r="247" spans="1:8" ht="12.75">
      <c r="A247" s="217"/>
      <c r="B247" s="218"/>
      <c r="C247" s="219"/>
      <c r="D247" s="220" t="s">
        <v>37</v>
      </c>
      <c r="E247" s="218"/>
      <c r="F247" s="221"/>
      <c r="G247" s="222"/>
      <c r="H247" s="222"/>
    </row>
    <row r="248" spans="1:8" ht="12.75">
      <c r="A248" s="217"/>
      <c r="B248" s="218"/>
      <c r="C248" s="219"/>
      <c r="D248" s="220" t="s">
        <v>38</v>
      </c>
      <c r="E248" s="218"/>
      <c r="F248" s="221"/>
      <c r="G248" s="222"/>
      <c r="H248" s="222"/>
    </row>
    <row r="249" spans="1:8" ht="12.75">
      <c r="A249" s="223">
        <v>0</v>
      </c>
      <c r="B249" s="224"/>
      <c r="C249" s="225" t="s">
        <v>39</v>
      </c>
      <c r="D249" s="226" t="s">
        <v>40</v>
      </c>
      <c r="E249" s="224"/>
      <c r="F249" s="227"/>
      <c r="G249" s="228"/>
      <c r="H249" s="228"/>
    </row>
    <row r="250" spans="1:8" ht="12.75">
      <c r="A250" s="229">
        <v>191</v>
      </c>
      <c r="B250" s="230" t="s">
        <v>463</v>
      </c>
      <c r="C250" s="231" t="s">
        <v>41</v>
      </c>
      <c r="D250" s="232" t="s">
        <v>42</v>
      </c>
      <c r="E250" s="230" t="s">
        <v>477</v>
      </c>
      <c r="F250" s="233">
        <v>1</v>
      </c>
      <c r="G250" s="234"/>
      <c r="H250" s="235"/>
    </row>
    <row r="251" spans="1:8" ht="12.75">
      <c r="A251" s="236">
        <v>0</v>
      </c>
      <c r="B251" s="237"/>
      <c r="C251" s="238" t="s">
        <v>39</v>
      </c>
      <c r="D251" s="239" t="s">
        <v>40</v>
      </c>
      <c r="E251" s="237"/>
      <c r="F251" s="240"/>
      <c r="G251" s="241"/>
      <c r="H251" s="241"/>
    </row>
    <row r="252" spans="1:8" ht="12.75">
      <c r="A252" s="217"/>
      <c r="B252" s="218"/>
      <c r="C252" s="219"/>
      <c r="D252" s="220" t="s">
        <v>43</v>
      </c>
      <c r="E252" s="218"/>
      <c r="F252" s="221"/>
      <c r="G252" s="222"/>
      <c r="H252" s="222"/>
    </row>
    <row r="253" spans="1:8" ht="12.75">
      <c r="A253" s="242"/>
      <c r="B253" s="243"/>
      <c r="C253" s="244"/>
      <c r="D253" s="245" t="s">
        <v>454</v>
      </c>
      <c r="E253" s="243"/>
      <c r="F253" s="246"/>
      <c r="G253" s="247"/>
      <c r="H253" s="24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90"/>
  <sheetViews>
    <sheetView zoomScalePageLayoutView="0" workbookViewId="0" topLeftCell="A1">
      <selection activeCell="K157" sqref="K157"/>
    </sheetView>
  </sheetViews>
  <sheetFormatPr defaultColWidth="9.00390625" defaultRowHeight="12.75"/>
  <cols>
    <col min="1" max="1" width="4.375" style="0" customWidth="1"/>
    <col min="3" max="3" width="3.375" style="0" customWidth="1"/>
    <col min="4" max="4" width="29.75390625" style="0" customWidth="1"/>
    <col min="7" max="7" width="12.75390625" style="0" customWidth="1"/>
    <col min="8" max="8" width="14.00390625" style="0" customWidth="1"/>
  </cols>
  <sheetData>
    <row r="1" ht="18.75">
      <c r="A1" s="3" t="s">
        <v>349</v>
      </c>
    </row>
    <row r="2" ht="18.75">
      <c r="A2" s="3" t="s">
        <v>350</v>
      </c>
    </row>
    <row r="3" ht="18.75">
      <c r="A3" s="3" t="s">
        <v>351</v>
      </c>
    </row>
    <row r="4" ht="18">
      <c r="A4" s="1"/>
    </row>
    <row r="5" spans="1:4" ht="20.25">
      <c r="A5" s="1"/>
      <c r="D5" s="4" t="s">
        <v>354</v>
      </c>
    </row>
    <row r="6" spans="1:4" ht="20.25">
      <c r="A6" s="1"/>
      <c r="D6" s="4" t="s">
        <v>355</v>
      </c>
    </row>
    <row r="7" spans="1:4" ht="20.25">
      <c r="A7" s="1"/>
      <c r="D7" s="4"/>
    </row>
    <row r="8" ht="18.75">
      <c r="A8" s="5" t="s">
        <v>352</v>
      </c>
    </row>
    <row r="9" ht="12.75">
      <c r="A9" s="2" t="s">
        <v>353</v>
      </c>
    </row>
    <row r="10" spans="1:8" ht="12.75">
      <c r="A10" s="6">
        <v>1</v>
      </c>
      <c r="B10" t="s">
        <v>283</v>
      </c>
      <c r="D10" t="s">
        <v>284</v>
      </c>
      <c r="E10" s="6" t="s">
        <v>285</v>
      </c>
      <c r="F10" s="35">
        <v>7</v>
      </c>
      <c r="G10" s="12">
        <v>0</v>
      </c>
      <c r="H10" s="7">
        <f>G10*F10</f>
        <v>0</v>
      </c>
    </row>
    <row r="11" spans="1:8" ht="12.75">
      <c r="A11" s="6">
        <v>2</v>
      </c>
      <c r="B11" t="s">
        <v>286</v>
      </c>
      <c r="D11" t="s">
        <v>287</v>
      </c>
      <c r="E11" s="6" t="s">
        <v>285</v>
      </c>
      <c r="F11" s="35">
        <v>15</v>
      </c>
      <c r="G11" s="12">
        <v>0</v>
      </c>
      <c r="H11" s="7">
        <f aca="true" t="shared" si="0" ref="H11:H54">G11*F11</f>
        <v>0</v>
      </c>
    </row>
    <row r="12" spans="1:8" ht="12.75">
      <c r="A12" s="6">
        <v>3</v>
      </c>
      <c r="B12" t="s">
        <v>288</v>
      </c>
      <c r="D12" t="s">
        <v>289</v>
      </c>
      <c r="E12" s="6" t="s">
        <v>285</v>
      </c>
      <c r="F12" s="35">
        <v>1</v>
      </c>
      <c r="G12" s="12">
        <v>0</v>
      </c>
      <c r="H12" s="7">
        <f t="shared" si="0"/>
        <v>0</v>
      </c>
    </row>
    <row r="13" spans="1:8" ht="12.75">
      <c r="A13" s="6">
        <v>4</v>
      </c>
      <c r="B13" t="s">
        <v>290</v>
      </c>
      <c r="D13" t="s">
        <v>291</v>
      </c>
      <c r="E13" s="6" t="s">
        <v>285</v>
      </c>
      <c r="F13" s="35">
        <v>118</v>
      </c>
      <c r="G13" s="12">
        <v>0</v>
      </c>
      <c r="H13" s="7">
        <f t="shared" si="0"/>
        <v>0</v>
      </c>
    </row>
    <row r="14" spans="1:8" ht="12.75">
      <c r="A14" s="6">
        <v>5</v>
      </c>
      <c r="D14" t="s">
        <v>292</v>
      </c>
      <c r="E14" s="6" t="s">
        <v>285</v>
      </c>
      <c r="F14" s="35">
        <v>123</v>
      </c>
      <c r="G14" s="12">
        <v>0</v>
      </c>
      <c r="H14" s="7">
        <f t="shared" si="0"/>
        <v>0</v>
      </c>
    </row>
    <row r="15" spans="1:8" ht="12.75">
      <c r="A15" s="6">
        <v>6</v>
      </c>
      <c r="D15" t="s">
        <v>293</v>
      </c>
      <c r="E15" s="6" t="s">
        <v>285</v>
      </c>
      <c r="F15" s="35">
        <v>20</v>
      </c>
      <c r="G15" s="12">
        <v>0</v>
      </c>
      <c r="H15" s="7">
        <f t="shared" si="0"/>
        <v>0</v>
      </c>
    </row>
    <row r="16" spans="1:8" ht="12.75">
      <c r="A16" s="6">
        <v>7</v>
      </c>
      <c r="B16" t="s">
        <v>294</v>
      </c>
      <c r="D16" t="s">
        <v>295</v>
      </c>
      <c r="E16" s="6" t="s">
        <v>296</v>
      </c>
      <c r="F16" s="35">
        <v>360</v>
      </c>
      <c r="G16" s="12">
        <v>0</v>
      </c>
      <c r="H16" s="7">
        <f t="shared" si="0"/>
        <v>0</v>
      </c>
    </row>
    <row r="17" spans="1:8" ht="12.75">
      <c r="A17" s="6">
        <v>8</v>
      </c>
      <c r="D17" t="s">
        <v>297</v>
      </c>
      <c r="E17" s="6" t="s">
        <v>296</v>
      </c>
      <c r="F17" s="35">
        <v>200</v>
      </c>
      <c r="G17" s="12">
        <v>0</v>
      </c>
      <c r="H17" s="7">
        <f t="shared" si="0"/>
        <v>0</v>
      </c>
    </row>
    <row r="18" spans="1:8" ht="12.75">
      <c r="A18" s="6">
        <v>9</v>
      </c>
      <c r="B18" t="s">
        <v>298</v>
      </c>
      <c r="D18" t="s">
        <v>299</v>
      </c>
      <c r="E18" s="6" t="s">
        <v>296</v>
      </c>
      <c r="F18" s="35">
        <v>40</v>
      </c>
      <c r="G18" s="12">
        <v>0</v>
      </c>
      <c r="H18" s="7">
        <f t="shared" si="0"/>
        <v>0</v>
      </c>
    </row>
    <row r="19" spans="1:8" ht="12.75">
      <c r="A19" s="6">
        <v>10</v>
      </c>
      <c r="D19" t="s">
        <v>300</v>
      </c>
      <c r="E19" s="6" t="s">
        <v>296</v>
      </c>
      <c r="F19" s="35">
        <v>1875</v>
      </c>
      <c r="G19" s="12">
        <v>0</v>
      </c>
      <c r="H19" s="7">
        <f t="shared" si="0"/>
        <v>0</v>
      </c>
    </row>
    <row r="20" spans="1:8" ht="12.75">
      <c r="A20" s="6">
        <v>11</v>
      </c>
      <c r="D20" t="s">
        <v>301</v>
      </c>
      <c r="E20" s="6" t="s">
        <v>296</v>
      </c>
      <c r="F20" s="35">
        <v>800</v>
      </c>
      <c r="G20" s="12">
        <v>0</v>
      </c>
      <c r="H20" s="7">
        <f t="shared" si="0"/>
        <v>0</v>
      </c>
    </row>
    <row r="21" spans="1:8" ht="12.75">
      <c r="A21" s="6">
        <v>12</v>
      </c>
      <c r="D21" t="s">
        <v>302</v>
      </c>
      <c r="E21" s="6" t="s">
        <v>296</v>
      </c>
      <c r="F21" s="35">
        <v>45</v>
      </c>
      <c r="G21" s="12">
        <v>0</v>
      </c>
      <c r="H21" s="7">
        <f t="shared" si="0"/>
        <v>0</v>
      </c>
    </row>
    <row r="22" spans="1:8" ht="12.75">
      <c r="A22" s="6">
        <v>13</v>
      </c>
      <c r="D22" t="s">
        <v>303</v>
      </c>
      <c r="E22" s="6" t="s">
        <v>296</v>
      </c>
      <c r="F22" s="35">
        <v>235</v>
      </c>
      <c r="G22" s="12">
        <v>0</v>
      </c>
      <c r="H22" s="7">
        <f t="shared" si="0"/>
        <v>0</v>
      </c>
    </row>
    <row r="23" spans="1:8" ht="12.75">
      <c r="A23" s="6">
        <v>14</v>
      </c>
      <c r="D23" t="s">
        <v>304</v>
      </c>
      <c r="E23" s="6" t="s">
        <v>296</v>
      </c>
      <c r="F23" s="35">
        <v>360</v>
      </c>
      <c r="G23" s="12">
        <v>0</v>
      </c>
      <c r="H23" s="7">
        <f t="shared" si="0"/>
        <v>0</v>
      </c>
    </row>
    <row r="24" spans="1:8" ht="12.75">
      <c r="A24" s="6">
        <v>15</v>
      </c>
      <c r="D24" t="s">
        <v>305</v>
      </c>
      <c r="E24" s="6" t="s">
        <v>296</v>
      </c>
      <c r="F24" s="35">
        <v>25</v>
      </c>
      <c r="G24" s="12">
        <v>0</v>
      </c>
      <c r="H24" s="7">
        <f t="shared" si="0"/>
        <v>0</v>
      </c>
    </row>
    <row r="25" spans="1:8" ht="12.75">
      <c r="A25" s="6">
        <v>16</v>
      </c>
      <c r="B25" t="s">
        <v>306</v>
      </c>
      <c r="D25" t="s">
        <v>307</v>
      </c>
      <c r="E25" s="6" t="s">
        <v>296</v>
      </c>
      <c r="F25" s="35">
        <v>51</v>
      </c>
      <c r="G25" s="12">
        <v>0</v>
      </c>
      <c r="H25" s="7">
        <f t="shared" si="0"/>
        <v>0</v>
      </c>
    </row>
    <row r="26" spans="1:8" ht="12.75">
      <c r="A26" s="6">
        <v>17</v>
      </c>
      <c r="B26" t="s">
        <v>308</v>
      </c>
      <c r="D26" t="s">
        <v>309</v>
      </c>
      <c r="E26" s="6" t="s">
        <v>285</v>
      </c>
      <c r="F26" s="35">
        <v>184</v>
      </c>
      <c r="G26" s="12">
        <v>0</v>
      </c>
      <c r="H26" s="7">
        <f t="shared" si="0"/>
        <v>0</v>
      </c>
    </row>
    <row r="27" spans="1:8" ht="12.75">
      <c r="A27" s="6">
        <v>18</v>
      </c>
      <c r="D27" t="s">
        <v>310</v>
      </c>
      <c r="E27" s="6" t="s">
        <v>285</v>
      </c>
      <c r="F27" s="35">
        <v>150</v>
      </c>
      <c r="G27" s="12">
        <v>0</v>
      </c>
      <c r="H27" s="7">
        <f t="shared" si="0"/>
        <v>0</v>
      </c>
    </row>
    <row r="28" spans="1:8" ht="12.75">
      <c r="A28" s="6">
        <v>19</v>
      </c>
      <c r="D28" t="s">
        <v>311</v>
      </c>
      <c r="E28" s="6" t="s">
        <v>285</v>
      </c>
      <c r="F28" s="35">
        <v>70</v>
      </c>
      <c r="G28" s="12">
        <v>0</v>
      </c>
      <c r="H28" s="7">
        <f t="shared" si="0"/>
        <v>0</v>
      </c>
    </row>
    <row r="29" spans="1:8" ht="12.75">
      <c r="A29" s="6">
        <v>20</v>
      </c>
      <c r="D29" t="s">
        <v>312</v>
      </c>
      <c r="E29" s="6" t="s">
        <v>285</v>
      </c>
      <c r="F29" s="35">
        <v>2</v>
      </c>
      <c r="G29" s="12">
        <v>0</v>
      </c>
      <c r="H29" s="7">
        <f t="shared" si="0"/>
        <v>0</v>
      </c>
    </row>
    <row r="30" spans="1:8" ht="12.75">
      <c r="A30" s="6">
        <v>21</v>
      </c>
      <c r="D30" t="s">
        <v>313</v>
      </c>
      <c r="E30" s="6" t="s">
        <v>285</v>
      </c>
      <c r="F30" s="35">
        <v>6</v>
      </c>
      <c r="G30" s="12">
        <v>0</v>
      </c>
      <c r="H30" s="7">
        <f t="shared" si="0"/>
        <v>0</v>
      </c>
    </row>
    <row r="31" spans="1:8" ht="12.75">
      <c r="A31" s="6">
        <v>22</v>
      </c>
      <c r="B31" t="s">
        <v>314</v>
      </c>
      <c r="D31" t="s">
        <v>315</v>
      </c>
      <c r="E31" s="6" t="s">
        <v>285</v>
      </c>
      <c r="F31" s="35">
        <v>4</v>
      </c>
      <c r="G31" s="12">
        <v>0</v>
      </c>
      <c r="H31" s="7">
        <f t="shared" si="0"/>
        <v>0</v>
      </c>
    </row>
    <row r="32" spans="1:8" ht="12.75">
      <c r="A32" s="6">
        <v>23</v>
      </c>
      <c r="D32" t="s">
        <v>316</v>
      </c>
      <c r="E32" s="6" t="s">
        <v>285</v>
      </c>
      <c r="F32" s="35">
        <v>4</v>
      </c>
      <c r="G32" s="12">
        <v>0</v>
      </c>
      <c r="H32" s="7">
        <f t="shared" si="0"/>
        <v>0</v>
      </c>
    </row>
    <row r="33" spans="1:8" ht="12.75">
      <c r="A33" s="6">
        <v>24</v>
      </c>
      <c r="D33" t="s">
        <v>317</v>
      </c>
      <c r="E33" s="6" t="s">
        <v>285</v>
      </c>
      <c r="F33" s="35">
        <v>8</v>
      </c>
      <c r="G33" s="12">
        <v>0</v>
      </c>
      <c r="H33" s="7">
        <f t="shared" si="0"/>
        <v>0</v>
      </c>
    </row>
    <row r="34" spans="1:8" ht="12.75">
      <c r="A34" s="6">
        <v>25</v>
      </c>
      <c r="D34" t="s">
        <v>318</v>
      </c>
      <c r="E34" s="6" t="s">
        <v>285</v>
      </c>
      <c r="F34" s="35">
        <v>31</v>
      </c>
      <c r="G34" s="12">
        <v>0</v>
      </c>
      <c r="H34" s="7">
        <f t="shared" si="0"/>
        <v>0</v>
      </c>
    </row>
    <row r="35" spans="1:8" ht="12.75">
      <c r="A35" s="6">
        <v>26</v>
      </c>
      <c r="D35" t="s">
        <v>319</v>
      </c>
      <c r="E35" s="6" t="s">
        <v>285</v>
      </c>
      <c r="F35" s="35">
        <v>15</v>
      </c>
      <c r="G35" s="12">
        <v>0</v>
      </c>
      <c r="H35" s="7">
        <f t="shared" si="0"/>
        <v>0</v>
      </c>
    </row>
    <row r="36" spans="1:8" ht="12.75">
      <c r="A36" s="6">
        <v>27</v>
      </c>
      <c r="D36" t="s">
        <v>320</v>
      </c>
      <c r="E36" s="6" t="s">
        <v>285</v>
      </c>
      <c r="F36" s="35">
        <v>6</v>
      </c>
      <c r="G36" s="12">
        <v>0</v>
      </c>
      <c r="H36" s="7">
        <f t="shared" si="0"/>
        <v>0</v>
      </c>
    </row>
    <row r="37" spans="1:8" ht="12.75">
      <c r="A37" s="6">
        <v>28</v>
      </c>
      <c r="D37" t="s">
        <v>321</v>
      </c>
      <c r="E37" s="6" t="s">
        <v>285</v>
      </c>
      <c r="F37" s="35">
        <v>2</v>
      </c>
      <c r="G37" s="12">
        <v>0</v>
      </c>
      <c r="H37" s="7">
        <f t="shared" si="0"/>
        <v>0</v>
      </c>
    </row>
    <row r="38" spans="1:8" ht="12.75">
      <c r="A38" s="6">
        <v>29</v>
      </c>
      <c r="D38" t="s">
        <v>322</v>
      </c>
      <c r="E38" s="6" t="s">
        <v>285</v>
      </c>
      <c r="F38" s="35">
        <v>8</v>
      </c>
      <c r="G38" s="12">
        <v>0</v>
      </c>
      <c r="H38" s="7">
        <f t="shared" si="0"/>
        <v>0</v>
      </c>
    </row>
    <row r="39" spans="1:8" ht="12.75">
      <c r="A39" s="6">
        <v>30</v>
      </c>
      <c r="D39" t="s">
        <v>323</v>
      </c>
      <c r="E39" s="6" t="s">
        <v>285</v>
      </c>
      <c r="F39" s="35">
        <v>1</v>
      </c>
      <c r="G39" s="12">
        <v>0</v>
      </c>
      <c r="H39" s="7">
        <f t="shared" si="0"/>
        <v>0</v>
      </c>
    </row>
    <row r="40" spans="1:8" ht="12.75">
      <c r="A40" s="6">
        <v>31</v>
      </c>
      <c r="B40" t="s">
        <v>324</v>
      </c>
      <c r="D40" t="s">
        <v>325</v>
      </c>
      <c r="E40" s="6" t="s">
        <v>285</v>
      </c>
      <c r="F40" s="35">
        <v>39</v>
      </c>
      <c r="G40" s="12">
        <v>0</v>
      </c>
      <c r="H40" s="7">
        <f t="shared" si="0"/>
        <v>0</v>
      </c>
    </row>
    <row r="41" spans="1:8" ht="12.75">
      <c r="A41" s="6">
        <v>32</v>
      </c>
      <c r="D41" t="s">
        <v>326</v>
      </c>
      <c r="E41" s="6" t="s">
        <v>285</v>
      </c>
      <c r="F41" s="35">
        <v>15</v>
      </c>
      <c r="G41" s="12">
        <v>0</v>
      </c>
      <c r="H41" s="7">
        <f t="shared" si="0"/>
        <v>0</v>
      </c>
    </row>
    <row r="42" spans="1:8" ht="12.75">
      <c r="A42" s="6">
        <v>33</v>
      </c>
      <c r="D42" t="s">
        <v>327</v>
      </c>
      <c r="E42" s="6" t="s">
        <v>285</v>
      </c>
      <c r="F42" s="35">
        <v>2</v>
      </c>
      <c r="G42" s="12">
        <v>0</v>
      </c>
      <c r="H42" s="7">
        <f t="shared" si="0"/>
        <v>0</v>
      </c>
    </row>
    <row r="43" spans="1:8" ht="12.75">
      <c r="A43" s="6">
        <v>34</v>
      </c>
      <c r="B43" t="s">
        <v>328</v>
      </c>
      <c r="D43" t="s">
        <v>329</v>
      </c>
      <c r="E43" s="6" t="s">
        <v>285</v>
      </c>
      <c r="F43" s="35">
        <v>6</v>
      </c>
      <c r="G43" s="12">
        <v>0</v>
      </c>
      <c r="H43" s="7">
        <f t="shared" si="0"/>
        <v>0</v>
      </c>
    </row>
    <row r="44" spans="1:8" ht="12.75">
      <c r="A44" s="6">
        <v>35</v>
      </c>
      <c r="B44" t="s">
        <v>356</v>
      </c>
      <c r="C44" t="s">
        <v>358</v>
      </c>
      <c r="D44" t="s">
        <v>357</v>
      </c>
      <c r="E44" s="6" t="s">
        <v>285</v>
      </c>
      <c r="F44" s="6">
        <v>92</v>
      </c>
      <c r="G44" s="12">
        <v>0</v>
      </c>
      <c r="H44" s="7">
        <f t="shared" si="0"/>
        <v>0</v>
      </c>
    </row>
    <row r="45" spans="1:8" ht="12.75">
      <c r="A45" s="6">
        <v>36</v>
      </c>
      <c r="D45" t="s">
        <v>330</v>
      </c>
      <c r="E45" s="6" t="s">
        <v>285</v>
      </c>
      <c r="F45" s="35">
        <v>53</v>
      </c>
      <c r="G45" s="12">
        <v>0</v>
      </c>
      <c r="H45" s="7">
        <f t="shared" si="0"/>
        <v>0</v>
      </c>
    </row>
    <row r="46" spans="1:8" ht="12.75">
      <c r="A46" s="6">
        <v>37</v>
      </c>
      <c r="C46" t="s">
        <v>331</v>
      </c>
      <c r="D46" t="s">
        <v>332</v>
      </c>
      <c r="E46" s="6" t="s">
        <v>285</v>
      </c>
      <c r="F46" s="35">
        <v>80</v>
      </c>
      <c r="G46" s="12">
        <v>0</v>
      </c>
      <c r="H46" s="7">
        <f t="shared" si="0"/>
        <v>0</v>
      </c>
    </row>
    <row r="47" spans="1:8" ht="12.75">
      <c r="A47" s="6">
        <v>38</v>
      </c>
      <c r="C47" t="s">
        <v>333</v>
      </c>
      <c r="D47" t="s">
        <v>334</v>
      </c>
      <c r="E47" s="6" t="s">
        <v>285</v>
      </c>
      <c r="F47" s="35">
        <v>47</v>
      </c>
      <c r="G47" s="12">
        <v>0</v>
      </c>
      <c r="H47" s="7">
        <f t="shared" si="0"/>
        <v>0</v>
      </c>
    </row>
    <row r="48" spans="1:8" ht="12.75">
      <c r="A48" s="6">
        <v>39</v>
      </c>
      <c r="C48" t="s">
        <v>335</v>
      </c>
      <c r="D48" t="s">
        <v>336</v>
      </c>
      <c r="E48" s="6" t="s">
        <v>285</v>
      </c>
      <c r="F48" s="35">
        <v>5</v>
      </c>
      <c r="G48" s="12">
        <v>0</v>
      </c>
      <c r="H48" s="7">
        <f t="shared" si="0"/>
        <v>0</v>
      </c>
    </row>
    <row r="49" spans="1:8" ht="12.75">
      <c r="A49" s="6">
        <v>40</v>
      </c>
      <c r="C49" t="s">
        <v>337</v>
      </c>
      <c r="D49" t="s">
        <v>338</v>
      </c>
      <c r="E49" s="6" t="s">
        <v>285</v>
      </c>
      <c r="F49" s="35">
        <v>26</v>
      </c>
      <c r="G49" s="12">
        <v>0</v>
      </c>
      <c r="H49" s="7">
        <f t="shared" si="0"/>
        <v>0</v>
      </c>
    </row>
    <row r="50" spans="1:8" ht="12.75">
      <c r="A50" s="6">
        <v>41</v>
      </c>
      <c r="C50" t="s">
        <v>339</v>
      </c>
      <c r="D50" t="s">
        <v>340</v>
      </c>
      <c r="E50" s="6" t="s">
        <v>285</v>
      </c>
      <c r="F50" s="35">
        <v>10</v>
      </c>
      <c r="G50" s="12">
        <v>0</v>
      </c>
      <c r="H50" s="7">
        <f t="shared" si="0"/>
        <v>0</v>
      </c>
    </row>
    <row r="51" spans="1:8" ht="12.75">
      <c r="A51" s="6">
        <v>42</v>
      </c>
      <c r="C51" t="s">
        <v>341</v>
      </c>
      <c r="D51" t="s">
        <v>342</v>
      </c>
      <c r="E51" s="6" t="s">
        <v>285</v>
      </c>
      <c r="F51" s="35">
        <v>6</v>
      </c>
      <c r="G51" s="12">
        <v>0</v>
      </c>
      <c r="H51" s="7">
        <f t="shared" si="0"/>
        <v>0</v>
      </c>
    </row>
    <row r="52" spans="1:8" ht="12.75">
      <c r="A52" s="6">
        <v>43</v>
      </c>
      <c r="C52" t="s">
        <v>343</v>
      </c>
      <c r="D52" t="s">
        <v>344</v>
      </c>
      <c r="E52" s="6" t="s">
        <v>285</v>
      </c>
      <c r="F52" s="35">
        <v>4</v>
      </c>
      <c r="G52" s="12">
        <v>0</v>
      </c>
      <c r="H52" s="7">
        <f t="shared" si="0"/>
        <v>0</v>
      </c>
    </row>
    <row r="53" spans="1:8" ht="12.75">
      <c r="A53" s="8">
        <v>44</v>
      </c>
      <c r="B53" s="9"/>
      <c r="C53" s="9" t="s">
        <v>345</v>
      </c>
      <c r="D53" s="9" t="s">
        <v>346</v>
      </c>
      <c r="E53" s="8" t="s">
        <v>285</v>
      </c>
      <c r="F53" s="36">
        <v>10</v>
      </c>
      <c r="G53" s="13">
        <v>0</v>
      </c>
      <c r="H53" s="7">
        <f t="shared" si="0"/>
        <v>0</v>
      </c>
    </row>
    <row r="54" spans="1:8" ht="12.75">
      <c r="A54" s="10">
        <v>45</v>
      </c>
      <c r="B54" s="11"/>
      <c r="C54" s="11" t="s">
        <v>347</v>
      </c>
      <c r="D54" s="11" t="s">
        <v>348</v>
      </c>
      <c r="E54" s="10" t="s">
        <v>285</v>
      </c>
      <c r="F54" s="37">
        <v>9</v>
      </c>
      <c r="G54" s="14">
        <v>0</v>
      </c>
      <c r="H54" s="16">
        <f t="shared" si="0"/>
        <v>0</v>
      </c>
    </row>
    <row r="55" spans="1:8" ht="17.25" customHeight="1">
      <c r="A55" s="6"/>
      <c r="D55" s="17" t="s">
        <v>359</v>
      </c>
      <c r="E55" s="18"/>
      <c r="F55" s="38"/>
      <c r="G55" s="20"/>
      <c r="H55" s="21">
        <f>SUM(H10:H54)</f>
        <v>0</v>
      </c>
    </row>
    <row r="56" spans="1:8" ht="17.25" customHeight="1">
      <c r="A56" s="6"/>
      <c r="D56" s="17"/>
      <c r="E56" s="18"/>
      <c r="F56" s="38"/>
      <c r="G56" s="20"/>
      <c r="H56" s="21"/>
    </row>
    <row r="57" spans="1:8" ht="12.75">
      <c r="A57" s="6"/>
      <c r="E57" s="6"/>
      <c r="F57" s="35"/>
      <c r="G57" s="12"/>
      <c r="H57" s="7"/>
    </row>
    <row r="58" spans="1:8" ht="18.75">
      <c r="A58" s="5" t="s">
        <v>360</v>
      </c>
      <c r="E58" s="6"/>
      <c r="F58" s="35"/>
      <c r="G58" s="12"/>
      <c r="H58" s="7"/>
    </row>
    <row r="59" spans="1:8" ht="12.75">
      <c r="A59" s="6">
        <v>1</v>
      </c>
      <c r="D59" t="s">
        <v>291</v>
      </c>
      <c r="E59" s="6" t="s">
        <v>285</v>
      </c>
      <c r="F59" s="35">
        <v>118</v>
      </c>
      <c r="G59" s="12">
        <v>0</v>
      </c>
      <c r="H59" s="7">
        <f>G59*F59</f>
        <v>0</v>
      </c>
    </row>
    <row r="60" spans="1:10" ht="12.75">
      <c r="A60" s="6">
        <v>2</v>
      </c>
      <c r="B60" s="22"/>
      <c r="C60" s="22"/>
      <c r="D60" s="22" t="s">
        <v>292</v>
      </c>
      <c r="E60" s="6" t="s">
        <v>285</v>
      </c>
      <c r="F60" s="39">
        <v>123</v>
      </c>
      <c r="G60" s="25">
        <v>0</v>
      </c>
      <c r="H60" s="7">
        <f aca="true" t="shared" si="1" ref="H60:H92">G60*F60</f>
        <v>0</v>
      </c>
      <c r="I60" s="22"/>
      <c r="J60" s="22"/>
    </row>
    <row r="61" spans="1:10" ht="12.75">
      <c r="A61" s="6">
        <v>3</v>
      </c>
      <c r="B61" s="22"/>
      <c r="C61" s="22"/>
      <c r="D61" s="22" t="s">
        <v>361</v>
      </c>
      <c r="E61" s="6" t="s">
        <v>285</v>
      </c>
      <c r="F61" s="39">
        <v>20</v>
      </c>
      <c r="G61" s="25">
        <v>0</v>
      </c>
      <c r="H61" s="7">
        <f t="shared" si="1"/>
        <v>0</v>
      </c>
      <c r="I61" s="22"/>
      <c r="J61" s="22"/>
    </row>
    <row r="62" spans="1:10" ht="12.75">
      <c r="A62" s="6">
        <v>4</v>
      </c>
      <c r="B62" s="22"/>
      <c r="C62" s="22"/>
      <c r="D62" s="22" t="s">
        <v>362</v>
      </c>
      <c r="E62" s="23" t="s">
        <v>296</v>
      </c>
      <c r="F62" s="39">
        <v>360</v>
      </c>
      <c r="G62" s="25">
        <v>0</v>
      </c>
      <c r="H62" s="7">
        <f t="shared" si="1"/>
        <v>0</v>
      </c>
      <c r="I62" s="22"/>
      <c r="J62" s="22"/>
    </row>
    <row r="63" spans="1:10" ht="12.75">
      <c r="A63" s="6">
        <v>5</v>
      </c>
      <c r="B63" s="22"/>
      <c r="C63" s="22"/>
      <c r="D63" s="22" t="s">
        <v>363</v>
      </c>
      <c r="E63" s="23" t="s">
        <v>296</v>
      </c>
      <c r="F63" s="39">
        <v>200</v>
      </c>
      <c r="G63" s="25">
        <v>0</v>
      </c>
      <c r="H63" s="7">
        <f t="shared" si="1"/>
        <v>0</v>
      </c>
      <c r="I63" s="22"/>
      <c r="J63" s="22"/>
    </row>
    <row r="64" spans="1:10" ht="12.75">
      <c r="A64" s="6">
        <v>6</v>
      </c>
      <c r="B64" s="22"/>
      <c r="C64" s="22"/>
      <c r="D64" s="22" t="s">
        <v>364</v>
      </c>
      <c r="E64" s="23" t="s">
        <v>296</v>
      </c>
      <c r="F64" s="39">
        <v>40</v>
      </c>
      <c r="G64" s="25">
        <v>0</v>
      </c>
      <c r="H64" s="7">
        <f t="shared" si="1"/>
        <v>0</v>
      </c>
      <c r="I64" s="22"/>
      <c r="J64" s="22"/>
    </row>
    <row r="65" spans="1:10" ht="12.75">
      <c r="A65" s="6">
        <v>7</v>
      </c>
      <c r="B65" s="22"/>
      <c r="C65" s="22"/>
      <c r="D65" s="22" t="s">
        <v>365</v>
      </c>
      <c r="E65" s="23" t="s">
        <v>296</v>
      </c>
      <c r="F65" s="39">
        <v>1875</v>
      </c>
      <c r="G65" s="25">
        <v>0</v>
      </c>
      <c r="H65" s="7">
        <f t="shared" si="1"/>
        <v>0</v>
      </c>
      <c r="I65" s="22"/>
      <c r="J65" s="22"/>
    </row>
    <row r="66" spans="1:10" ht="12.75">
      <c r="A66" s="6">
        <v>8</v>
      </c>
      <c r="B66" s="22"/>
      <c r="C66" s="22"/>
      <c r="D66" s="22" t="s">
        <v>368</v>
      </c>
      <c r="E66" s="23" t="s">
        <v>296</v>
      </c>
      <c r="F66" s="39">
        <v>800</v>
      </c>
      <c r="G66" s="25">
        <v>0</v>
      </c>
      <c r="H66" s="7">
        <f t="shared" si="1"/>
        <v>0</v>
      </c>
      <c r="I66" s="22"/>
      <c r="J66" s="22"/>
    </row>
    <row r="67" spans="1:10" ht="12.75">
      <c r="A67" s="6">
        <v>9</v>
      </c>
      <c r="B67" s="22"/>
      <c r="C67" s="22"/>
      <c r="D67" s="22" t="s">
        <v>366</v>
      </c>
      <c r="E67" s="23" t="s">
        <v>296</v>
      </c>
      <c r="F67" s="39">
        <v>45</v>
      </c>
      <c r="G67" s="25">
        <v>0</v>
      </c>
      <c r="H67" s="7">
        <f t="shared" si="1"/>
        <v>0</v>
      </c>
      <c r="I67" s="22"/>
      <c r="J67" s="22"/>
    </row>
    <row r="68" spans="1:10" ht="12.75">
      <c r="A68" s="6">
        <v>10</v>
      </c>
      <c r="B68" s="22"/>
      <c r="C68" s="22"/>
      <c r="D68" s="22" t="s">
        <v>367</v>
      </c>
      <c r="E68" s="23" t="s">
        <v>296</v>
      </c>
      <c r="F68" s="39">
        <v>235</v>
      </c>
      <c r="G68" s="25">
        <v>0</v>
      </c>
      <c r="H68" s="7">
        <f t="shared" si="1"/>
        <v>0</v>
      </c>
      <c r="I68" s="22"/>
      <c r="J68" s="22"/>
    </row>
    <row r="69" spans="1:10" ht="12.75">
      <c r="A69" s="6">
        <v>11</v>
      </c>
      <c r="B69" s="22"/>
      <c r="C69" s="22"/>
      <c r="D69" s="22" t="s">
        <v>369</v>
      </c>
      <c r="E69" s="23" t="s">
        <v>296</v>
      </c>
      <c r="F69" s="39">
        <v>360</v>
      </c>
      <c r="G69" s="25">
        <v>0</v>
      </c>
      <c r="H69" s="7">
        <f t="shared" si="1"/>
        <v>0</v>
      </c>
      <c r="I69" s="22"/>
      <c r="J69" s="22"/>
    </row>
    <row r="70" spans="1:10" ht="12.75">
      <c r="A70" s="6">
        <v>12</v>
      </c>
      <c r="B70" s="22"/>
      <c r="C70" s="22"/>
      <c r="D70" s="22" t="s">
        <v>370</v>
      </c>
      <c r="E70" s="23" t="s">
        <v>296</v>
      </c>
      <c r="F70" s="39">
        <v>25</v>
      </c>
      <c r="G70" s="25">
        <v>0</v>
      </c>
      <c r="H70" s="7">
        <f t="shared" si="1"/>
        <v>0</v>
      </c>
      <c r="I70" s="22"/>
      <c r="J70" s="22"/>
    </row>
    <row r="71" spans="1:10" ht="12.75">
      <c r="A71" s="6">
        <v>13</v>
      </c>
      <c r="B71" s="22"/>
      <c r="C71" s="22"/>
      <c r="D71" s="22" t="s">
        <v>371</v>
      </c>
      <c r="E71" s="23" t="s">
        <v>285</v>
      </c>
      <c r="F71" s="39">
        <v>4</v>
      </c>
      <c r="G71" s="25">
        <v>0</v>
      </c>
      <c r="H71" s="7">
        <f t="shared" si="1"/>
        <v>0</v>
      </c>
      <c r="I71" s="22"/>
      <c r="J71" s="22"/>
    </row>
    <row r="72" spans="1:10" ht="12.75">
      <c r="A72" s="6">
        <v>14</v>
      </c>
      <c r="B72" s="22"/>
      <c r="C72" s="22"/>
      <c r="D72" s="22" t="s">
        <v>372</v>
      </c>
      <c r="E72" s="23" t="s">
        <v>285</v>
      </c>
      <c r="F72" s="39">
        <v>4</v>
      </c>
      <c r="G72" s="25">
        <v>0</v>
      </c>
      <c r="H72" s="7">
        <f t="shared" si="1"/>
        <v>0</v>
      </c>
      <c r="I72" s="22"/>
      <c r="J72" s="22"/>
    </row>
    <row r="73" spans="1:10" ht="12.75">
      <c r="A73" s="6">
        <v>15</v>
      </c>
      <c r="B73" s="22"/>
      <c r="C73" s="22"/>
      <c r="D73" s="22" t="s">
        <v>373</v>
      </c>
      <c r="E73" s="23" t="s">
        <v>285</v>
      </c>
      <c r="F73" s="39">
        <v>8</v>
      </c>
      <c r="G73" s="25">
        <v>0</v>
      </c>
      <c r="H73" s="7">
        <f t="shared" si="1"/>
        <v>0</v>
      </c>
      <c r="I73" s="22"/>
      <c r="J73" s="22"/>
    </row>
    <row r="74" spans="1:10" ht="12.75">
      <c r="A74" s="6">
        <v>16</v>
      </c>
      <c r="B74" s="22"/>
      <c r="C74" s="22"/>
      <c r="D74" s="22" t="s">
        <v>374</v>
      </c>
      <c r="E74" s="23" t="s">
        <v>285</v>
      </c>
      <c r="F74" s="39">
        <v>31</v>
      </c>
      <c r="G74" s="25">
        <v>0</v>
      </c>
      <c r="H74" s="7">
        <f t="shared" si="1"/>
        <v>0</v>
      </c>
      <c r="I74" s="22"/>
      <c r="J74" s="22"/>
    </row>
    <row r="75" spans="1:10" ht="12.75">
      <c r="A75" s="6">
        <v>17</v>
      </c>
      <c r="B75" s="22"/>
      <c r="C75" s="22"/>
      <c r="D75" s="22" t="s">
        <v>375</v>
      </c>
      <c r="E75" s="23" t="s">
        <v>285</v>
      </c>
      <c r="F75" s="39">
        <v>15</v>
      </c>
      <c r="G75" s="25">
        <v>0</v>
      </c>
      <c r="H75" s="7">
        <f t="shared" si="1"/>
        <v>0</v>
      </c>
      <c r="I75" s="22"/>
      <c r="J75" s="22"/>
    </row>
    <row r="76" spans="1:10" ht="12.75">
      <c r="A76" s="6">
        <v>18</v>
      </c>
      <c r="B76" s="22"/>
      <c r="C76" s="22"/>
      <c r="D76" s="22" t="s">
        <v>376</v>
      </c>
      <c r="E76" s="23" t="s">
        <v>285</v>
      </c>
      <c r="F76" s="39">
        <v>6</v>
      </c>
      <c r="G76" s="25">
        <v>0</v>
      </c>
      <c r="H76" s="7">
        <f t="shared" si="1"/>
        <v>0</v>
      </c>
      <c r="I76" s="22"/>
      <c r="J76" s="22"/>
    </row>
    <row r="77" spans="1:10" ht="12.75">
      <c r="A77" s="6">
        <v>19</v>
      </c>
      <c r="B77" s="22"/>
      <c r="C77" s="22"/>
      <c r="D77" s="22" t="s">
        <v>377</v>
      </c>
      <c r="E77" s="23" t="s">
        <v>285</v>
      </c>
      <c r="F77" s="39">
        <v>2</v>
      </c>
      <c r="G77" s="25">
        <v>0</v>
      </c>
      <c r="H77" s="7">
        <f t="shared" si="1"/>
        <v>0</v>
      </c>
      <c r="I77" s="22"/>
      <c r="J77" s="22"/>
    </row>
    <row r="78" spans="1:10" ht="12.75">
      <c r="A78" s="6">
        <v>20</v>
      </c>
      <c r="B78" s="22"/>
      <c r="C78" s="22"/>
      <c r="D78" s="22" t="s">
        <v>378</v>
      </c>
      <c r="E78" s="23" t="s">
        <v>285</v>
      </c>
      <c r="F78" s="39">
        <v>8</v>
      </c>
      <c r="G78" s="25">
        <v>0</v>
      </c>
      <c r="H78" s="7">
        <f t="shared" si="1"/>
        <v>0</v>
      </c>
      <c r="I78" s="22"/>
      <c r="J78" s="22"/>
    </row>
    <row r="79" spans="1:10" ht="12.75">
      <c r="A79" s="6">
        <v>21</v>
      </c>
      <c r="B79" s="22"/>
      <c r="C79" s="22"/>
      <c r="D79" s="22" t="s">
        <v>323</v>
      </c>
      <c r="E79" s="23" t="s">
        <v>285</v>
      </c>
      <c r="F79" s="39">
        <v>1</v>
      </c>
      <c r="G79" s="25">
        <v>0</v>
      </c>
      <c r="H79" s="7">
        <f t="shared" si="1"/>
        <v>0</v>
      </c>
      <c r="I79" s="22"/>
      <c r="J79" s="22"/>
    </row>
    <row r="80" spans="1:10" ht="12.75">
      <c r="A80" s="6">
        <v>22</v>
      </c>
      <c r="B80" s="22"/>
      <c r="C80" s="22"/>
      <c r="D80" s="22" t="s">
        <v>379</v>
      </c>
      <c r="E80" s="23" t="s">
        <v>285</v>
      </c>
      <c r="F80" s="39">
        <v>39</v>
      </c>
      <c r="G80" s="25">
        <v>0</v>
      </c>
      <c r="H80" s="7">
        <f t="shared" si="1"/>
        <v>0</v>
      </c>
      <c r="I80" s="22"/>
      <c r="J80" s="22"/>
    </row>
    <row r="81" spans="1:10" ht="12.75">
      <c r="A81" s="6">
        <v>23</v>
      </c>
      <c r="B81" s="22"/>
      <c r="C81" s="22"/>
      <c r="D81" s="22" t="s">
        <v>326</v>
      </c>
      <c r="E81" s="23" t="s">
        <v>285</v>
      </c>
      <c r="F81" s="39">
        <v>15</v>
      </c>
      <c r="G81" s="25">
        <v>0</v>
      </c>
      <c r="H81" s="7">
        <f t="shared" si="1"/>
        <v>0</v>
      </c>
      <c r="I81" s="22"/>
      <c r="J81" s="22"/>
    </row>
    <row r="82" spans="1:10" ht="12.75">
      <c r="A82" s="6">
        <v>24</v>
      </c>
      <c r="B82" s="22"/>
      <c r="C82" s="22"/>
      <c r="D82" s="22" t="s">
        <v>380</v>
      </c>
      <c r="E82" s="23" t="s">
        <v>285</v>
      </c>
      <c r="F82" s="39">
        <v>2</v>
      </c>
      <c r="G82" s="25">
        <v>0</v>
      </c>
      <c r="H82" s="7">
        <f t="shared" si="1"/>
        <v>0</v>
      </c>
      <c r="I82" s="22"/>
      <c r="J82" s="22"/>
    </row>
    <row r="83" spans="1:10" ht="12.75">
      <c r="A83" s="6">
        <v>25</v>
      </c>
      <c r="B83" s="22"/>
      <c r="C83" s="22"/>
      <c r="D83" s="22" t="s">
        <v>381</v>
      </c>
      <c r="E83" s="23" t="s">
        <v>285</v>
      </c>
      <c r="F83" s="39">
        <v>6</v>
      </c>
      <c r="G83" s="25">
        <v>0</v>
      </c>
      <c r="H83" s="7">
        <f t="shared" si="1"/>
        <v>0</v>
      </c>
      <c r="I83" s="22"/>
      <c r="J83" s="22"/>
    </row>
    <row r="84" spans="1:10" ht="12.75">
      <c r="A84" s="6">
        <v>26</v>
      </c>
      <c r="B84" s="22"/>
      <c r="C84" s="22"/>
      <c r="D84" s="22" t="s">
        <v>382</v>
      </c>
      <c r="E84" s="23" t="s">
        <v>285</v>
      </c>
      <c r="F84" s="39">
        <v>92</v>
      </c>
      <c r="G84" s="25">
        <v>0</v>
      </c>
      <c r="H84" s="7">
        <f t="shared" si="1"/>
        <v>0</v>
      </c>
      <c r="I84" s="22"/>
      <c r="J84" s="22"/>
    </row>
    <row r="85" spans="1:10" ht="12.75">
      <c r="A85" s="6">
        <v>27</v>
      </c>
      <c r="B85" s="22"/>
      <c r="C85" s="22" t="s">
        <v>387</v>
      </c>
      <c r="D85" s="22" t="s">
        <v>383</v>
      </c>
      <c r="E85" s="23" t="s">
        <v>285</v>
      </c>
      <c r="F85" s="39">
        <v>80</v>
      </c>
      <c r="G85" s="25">
        <v>0</v>
      </c>
      <c r="H85" s="7">
        <f t="shared" si="1"/>
        <v>0</v>
      </c>
      <c r="I85" s="22"/>
      <c r="J85" s="22"/>
    </row>
    <row r="86" spans="1:10" ht="12.75">
      <c r="A86" s="6">
        <v>28</v>
      </c>
      <c r="B86" s="22"/>
      <c r="C86" s="22" t="s">
        <v>388</v>
      </c>
      <c r="D86" s="22" t="s">
        <v>334</v>
      </c>
      <c r="E86" s="23" t="s">
        <v>285</v>
      </c>
      <c r="F86" s="39">
        <v>47</v>
      </c>
      <c r="G86" s="25">
        <v>0</v>
      </c>
      <c r="H86" s="7">
        <f t="shared" si="1"/>
        <v>0</v>
      </c>
      <c r="I86" s="22"/>
      <c r="J86" s="22"/>
    </row>
    <row r="87" spans="1:10" ht="12.75">
      <c r="A87" s="6">
        <v>29</v>
      </c>
      <c r="B87" s="22"/>
      <c r="C87" s="22" t="s">
        <v>389</v>
      </c>
      <c r="D87" s="22" t="s">
        <v>384</v>
      </c>
      <c r="E87" s="23" t="s">
        <v>285</v>
      </c>
      <c r="F87" s="39">
        <v>5</v>
      </c>
      <c r="G87" s="25">
        <v>0</v>
      </c>
      <c r="H87" s="7">
        <f t="shared" si="1"/>
        <v>0</v>
      </c>
      <c r="I87" s="22"/>
      <c r="J87" s="22"/>
    </row>
    <row r="88" spans="1:10" ht="12.75">
      <c r="A88" s="6">
        <v>30</v>
      </c>
      <c r="B88" s="22"/>
      <c r="C88" s="22" t="s">
        <v>390</v>
      </c>
      <c r="D88" s="22" t="s">
        <v>338</v>
      </c>
      <c r="E88" s="23" t="s">
        <v>285</v>
      </c>
      <c r="F88" s="39">
        <v>26</v>
      </c>
      <c r="G88" s="25">
        <v>0</v>
      </c>
      <c r="H88" s="7">
        <f t="shared" si="1"/>
        <v>0</v>
      </c>
      <c r="I88" s="22"/>
      <c r="J88" s="22"/>
    </row>
    <row r="89" spans="1:10" ht="12.75">
      <c r="A89" s="6">
        <v>31</v>
      </c>
      <c r="B89" s="22"/>
      <c r="C89" s="22" t="s">
        <v>391</v>
      </c>
      <c r="D89" s="22" t="s">
        <v>385</v>
      </c>
      <c r="E89" s="23" t="s">
        <v>285</v>
      </c>
      <c r="F89" s="39">
        <v>10</v>
      </c>
      <c r="G89" s="25">
        <v>0</v>
      </c>
      <c r="H89" s="7">
        <f t="shared" si="1"/>
        <v>0</v>
      </c>
      <c r="I89" s="22"/>
      <c r="J89" s="22"/>
    </row>
    <row r="90" spans="1:10" ht="12.75">
      <c r="A90" s="6">
        <v>32</v>
      </c>
      <c r="B90" s="22"/>
      <c r="C90" s="22" t="s">
        <v>392</v>
      </c>
      <c r="D90" s="22" t="s">
        <v>342</v>
      </c>
      <c r="E90" s="23" t="s">
        <v>285</v>
      </c>
      <c r="F90" s="39">
        <v>6</v>
      </c>
      <c r="G90" s="25">
        <v>0</v>
      </c>
      <c r="H90" s="7">
        <f t="shared" si="1"/>
        <v>0</v>
      </c>
      <c r="I90" s="22"/>
      <c r="J90" s="22"/>
    </row>
    <row r="91" spans="1:10" ht="12.75">
      <c r="A91" s="6">
        <v>33</v>
      </c>
      <c r="B91" s="22"/>
      <c r="C91" s="22" t="s">
        <v>393</v>
      </c>
      <c r="D91" s="22" t="s">
        <v>395</v>
      </c>
      <c r="E91" s="23" t="s">
        <v>285</v>
      </c>
      <c r="F91" s="39">
        <v>4</v>
      </c>
      <c r="G91" s="25">
        <v>0</v>
      </c>
      <c r="H91" s="7">
        <f t="shared" si="1"/>
        <v>0</v>
      </c>
      <c r="I91" s="22"/>
      <c r="J91" s="22"/>
    </row>
    <row r="92" spans="1:10" ht="12.75">
      <c r="A92" s="10">
        <v>34</v>
      </c>
      <c r="B92" s="28"/>
      <c r="C92" s="28" t="s">
        <v>394</v>
      </c>
      <c r="D92" s="28" t="s">
        <v>386</v>
      </c>
      <c r="E92" s="29" t="s">
        <v>285</v>
      </c>
      <c r="F92" s="40">
        <v>9</v>
      </c>
      <c r="G92" s="30">
        <v>0</v>
      </c>
      <c r="H92" s="16">
        <f t="shared" si="1"/>
        <v>0</v>
      </c>
      <c r="I92" s="22"/>
      <c r="J92" s="22"/>
    </row>
    <row r="93" spans="1:10" ht="12.75">
      <c r="A93" s="22"/>
      <c r="B93" s="22"/>
      <c r="C93" s="22"/>
      <c r="D93" s="31" t="s">
        <v>396</v>
      </c>
      <c r="E93" s="23"/>
      <c r="F93" s="39"/>
      <c r="G93" s="25"/>
      <c r="H93" s="21">
        <f>SUM(H59:H92)</f>
        <v>0</v>
      </c>
      <c r="I93" s="22"/>
      <c r="J93" s="22"/>
    </row>
    <row r="94" spans="1:10" ht="12.75">
      <c r="A94" s="22"/>
      <c r="B94" s="22"/>
      <c r="C94" s="22"/>
      <c r="D94" s="31"/>
      <c r="E94" s="23"/>
      <c r="F94" s="39"/>
      <c r="G94" s="25"/>
      <c r="H94" s="21"/>
      <c r="I94" s="22"/>
      <c r="J94" s="22"/>
    </row>
    <row r="95" spans="2:10" ht="12.75">
      <c r="B95" s="22"/>
      <c r="C95" s="22"/>
      <c r="D95" s="17" t="s">
        <v>414</v>
      </c>
      <c r="E95" s="23"/>
      <c r="F95" s="39"/>
      <c r="G95" s="25"/>
      <c r="H95" s="26"/>
      <c r="I95" s="22"/>
      <c r="J95" s="22"/>
    </row>
    <row r="96" spans="2:10" ht="12.75">
      <c r="B96" s="22"/>
      <c r="C96" s="22"/>
      <c r="D96" s="17" t="s">
        <v>415</v>
      </c>
      <c r="E96" s="23"/>
      <c r="F96" s="39"/>
      <c r="G96" s="25"/>
      <c r="H96" s="26"/>
      <c r="I96" s="22"/>
      <c r="J96" s="22"/>
    </row>
    <row r="97" spans="1:10" ht="12.75">
      <c r="A97" s="6">
        <v>1</v>
      </c>
      <c r="B97" s="22"/>
      <c r="C97" s="22"/>
      <c r="D97" s="22" t="s">
        <v>409</v>
      </c>
      <c r="E97" s="23" t="s">
        <v>285</v>
      </c>
      <c r="F97" s="39">
        <v>1</v>
      </c>
      <c r="G97" s="25">
        <v>0</v>
      </c>
      <c r="H97" s="7">
        <f>G97*F97</f>
        <v>0</v>
      </c>
      <c r="I97" s="22"/>
      <c r="J97" s="22"/>
    </row>
    <row r="98" spans="1:10" ht="12.75">
      <c r="A98" s="6">
        <v>2</v>
      </c>
      <c r="B98" s="22"/>
      <c r="C98" s="22"/>
      <c r="D98" s="22" t="s">
        <v>410</v>
      </c>
      <c r="E98" s="23" t="s">
        <v>285</v>
      </c>
      <c r="F98" s="39">
        <v>4</v>
      </c>
      <c r="G98" s="25">
        <v>0</v>
      </c>
      <c r="H98" s="7">
        <f>G98*F98</f>
        <v>0</v>
      </c>
      <c r="I98" s="22"/>
      <c r="J98" s="22"/>
    </row>
    <row r="99" spans="1:10" ht="12.75">
      <c r="A99" s="6">
        <v>3</v>
      </c>
      <c r="B99" s="22"/>
      <c r="C99" s="22"/>
      <c r="D99" s="22" t="s">
        <v>411</v>
      </c>
      <c r="E99" s="23" t="s">
        <v>285</v>
      </c>
      <c r="F99" s="39">
        <v>3</v>
      </c>
      <c r="G99" s="25">
        <v>0</v>
      </c>
      <c r="H99" s="7">
        <f>G99*F99</f>
        <v>0</v>
      </c>
      <c r="I99" s="22"/>
      <c r="J99" s="22"/>
    </row>
    <row r="100" spans="1:10" ht="12.75">
      <c r="A100" s="6">
        <v>4</v>
      </c>
      <c r="B100" s="22"/>
      <c r="C100" s="22"/>
      <c r="D100" s="22" t="s">
        <v>412</v>
      </c>
      <c r="E100" s="23" t="s">
        <v>285</v>
      </c>
      <c r="F100" s="39">
        <v>15</v>
      </c>
      <c r="G100" s="25">
        <v>0</v>
      </c>
      <c r="H100" s="7">
        <f>G100*F100</f>
        <v>0</v>
      </c>
      <c r="I100" s="22"/>
      <c r="J100" s="22"/>
    </row>
    <row r="101" spans="1:10" ht="12.75">
      <c r="A101" s="10">
        <v>5</v>
      </c>
      <c r="B101" s="28"/>
      <c r="C101" s="28"/>
      <c r="D101" s="28" t="s">
        <v>413</v>
      </c>
      <c r="E101" s="29" t="s">
        <v>285</v>
      </c>
      <c r="F101" s="40">
        <v>4</v>
      </c>
      <c r="G101" s="30">
        <v>0</v>
      </c>
      <c r="H101" s="16">
        <f>G101*F101</f>
        <v>0</v>
      </c>
      <c r="I101" s="22"/>
      <c r="J101" s="22"/>
    </row>
    <row r="102" spans="1:10" ht="12.75">
      <c r="A102" s="22"/>
      <c r="B102" s="22"/>
      <c r="C102" s="22"/>
      <c r="D102" s="31" t="s">
        <v>416</v>
      </c>
      <c r="E102" s="18"/>
      <c r="F102" s="19"/>
      <c r="G102" s="20"/>
      <c r="H102" s="21">
        <f>SUM(H97:H101)</f>
        <v>0</v>
      </c>
      <c r="I102" s="22"/>
      <c r="J102" s="22"/>
    </row>
    <row r="103" spans="1:10" ht="12.75">
      <c r="A103" s="22"/>
      <c r="B103" s="22"/>
      <c r="C103" s="22"/>
      <c r="D103" s="22"/>
      <c r="E103" s="23"/>
      <c r="F103" s="24"/>
      <c r="G103" s="25"/>
      <c r="H103" s="26"/>
      <c r="I103" s="22"/>
      <c r="J103" s="22"/>
    </row>
    <row r="104" spans="1:10" ht="12.75">
      <c r="A104" s="23"/>
      <c r="B104" s="22"/>
      <c r="C104" s="22"/>
      <c r="D104" s="22"/>
      <c r="E104" s="22"/>
      <c r="F104" s="24"/>
      <c r="G104" s="25"/>
      <c r="H104" s="26"/>
      <c r="I104" s="22"/>
      <c r="J104" s="22"/>
    </row>
    <row r="105" ht="20.25">
      <c r="E105" s="62" t="s">
        <v>419</v>
      </c>
    </row>
    <row r="108" ht="18">
      <c r="D108" s="64" t="s">
        <v>352</v>
      </c>
    </row>
    <row r="110" ht="12.75">
      <c r="A110" t="s">
        <v>353</v>
      </c>
    </row>
    <row r="111" spans="1:8" ht="12.75">
      <c r="A111" t="s">
        <v>420</v>
      </c>
      <c r="B111" t="s">
        <v>421</v>
      </c>
      <c r="D111" t="s">
        <v>422</v>
      </c>
      <c r="E111" t="s">
        <v>296</v>
      </c>
      <c r="F111">
        <v>320</v>
      </c>
      <c r="G111" s="63">
        <v>0</v>
      </c>
      <c r="H111" s="63">
        <f>F111*G111</f>
        <v>0</v>
      </c>
    </row>
    <row r="112" spans="1:8" ht="12.75">
      <c r="A112" t="s">
        <v>423</v>
      </c>
      <c r="D112" t="s">
        <v>424</v>
      </c>
      <c r="E112" t="s">
        <v>285</v>
      </c>
      <c r="F112">
        <v>12</v>
      </c>
      <c r="G112" s="63">
        <v>0</v>
      </c>
      <c r="H112" s="63">
        <f aca="true" t="shared" si="2" ref="H112:H119">F112*G112</f>
        <v>0</v>
      </c>
    </row>
    <row r="113" spans="1:8" ht="12.75">
      <c r="A113" t="s">
        <v>425</v>
      </c>
      <c r="D113" t="s">
        <v>426</v>
      </c>
      <c r="E113" t="s">
        <v>285</v>
      </c>
      <c r="F113">
        <v>4</v>
      </c>
      <c r="G113" s="63">
        <v>0</v>
      </c>
      <c r="H113" s="63">
        <f t="shared" si="2"/>
        <v>0</v>
      </c>
    </row>
    <row r="114" spans="1:8" ht="12.75">
      <c r="A114" t="s">
        <v>427</v>
      </c>
      <c r="D114" t="s">
        <v>428</v>
      </c>
      <c r="E114" t="s">
        <v>285</v>
      </c>
      <c r="F114">
        <v>4</v>
      </c>
      <c r="G114" s="63">
        <v>0</v>
      </c>
      <c r="H114" s="63">
        <f t="shared" si="2"/>
        <v>0</v>
      </c>
    </row>
    <row r="115" spans="1:8" ht="12.75">
      <c r="A115" t="s">
        <v>429</v>
      </c>
      <c r="D115" t="s">
        <v>430</v>
      </c>
      <c r="E115" t="s">
        <v>285</v>
      </c>
      <c r="F115">
        <v>8</v>
      </c>
      <c r="G115" s="63">
        <v>0</v>
      </c>
      <c r="H115" s="63">
        <f t="shared" si="2"/>
        <v>0</v>
      </c>
    </row>
    <row r="116" spans="1:8" ht="12.75">
      <c r="A116" t="s">
        <v>431</v>
      </c>
      <c r="D116" t="s">
        <v>432</v>
      </c>
      <c r="E116" t="s">
        <v>285</v>
      </c>
      <c r="F116">
        <v>8</v>
      </c>
      <c r="G116" s="63">
        <v>0</v>
      </c>
      <c r="H116" s="63">
        <f t="shared" si="2"/>
        <v>0</v>
      </c>
    </row>
    <row r="117" spans="1:8" ht="12.75">
      <c r="A117" t="s">
        <v>433</v>
      </c>
      <c r="D117" t="s">
        <v>434</v>
      </c>
      <c r="E117" t="s">
        <v>285</v>
      </c>
      <c r="F117">
        <v>8</v>
      </c>
      <c r="G117" s="63">
        <v>0</v>
      </c>
      <c r="H117" s="63">
        <f t="shared" si="2"/>
        <v>0</v>
      </c>
    </row>
    <row r="118" spans="1:8" ht="12.75">
      <c r="A118" t="s">
        <v>435</v>
      </c>
      <c r="B118" t="s">
        <v>436</v>
      </c>
      <c r="D118" t="s">
        <v>437</v>
      </c>
      <c r="E118" t="s">
        <v>285</v>
      </c>
      <c r="F118">
        <v>4</v>
      </c>
      <c r="G118" s="63">
        <v>0</v>
      </c>
      <c r="H118" s="63">
        <f t="shared" si="2"/>
        <v>0</v>
      </c>
    </row>
    <row r="119" spans="1:8" ht="12.75">
      <c r="A119" t="s">
        <v>438</v>
      </c>
      <c r="B119" t="s">
        <v>439</v>
      </c>
      <c r="D119" t="s">
        <v>440</v>
      </c>
      <c r="E119" t="s">
        <v>285</v>
      </c>
      <c r="F119">
        <v>8</v>
      </c>
      <c r="G119" s="63">
        <v>0</v>
      </c>
      <c r="H119" s="63">
        <f t="shared" si="2"/>
        <v>0</v>
      </c>
    </row>
    <row r="120" spans="1:10" ht="18">
      <c r="A120" s="64"/>
      <c r="B120" s="64"/>
      <c r="C120" s="64"/>
      <c r="D120" s="69" t="s">
        <v>416</v>
      </c>
      <c r="E120" s="64"/>
      <c r="F120" s="64"/>
      <c r="G120" s="65"/>
      <c r="H120" s="70">
        <f>SUM(H111:H119)</f>
        <v>0</v>
      </c>
      <c r="I120" s="68"/>
      <c r="J120" s="68"/>
    </row>
    <row r="121" ht="12.75">
      <c r="H121" s="63"/>
    </row>
    <row r="122" spans="4:8" ht="18">
      <c r="D122" s="64" t="s">
        <v>360</v>
      </c>
      <c r="H122" s="63"/>
    </row>
    <row r="123" ht="12.75">
      <c r="H123" s="63"/>
    </row>
    <row r="124" spans="1:8" ht="12.75">
      <c r="A124" t="s">
        <v>420</v>
      </c>
      <c r="D124" t="s">
        <v>441</v>
      </c>
      <c r="E124" t="s">
        <v>296</v>
      </c>
      <c r="F124">
        <v>320</v>
      </c>
      <c r="G124" s="63">
        <v>0</v>
      </c>
      <c r="H124" s="63">
        <f>F124*G124</f>
        <v>0</v>
      </c>
    </row>
    <row r="125" spans="1:8" ht="12.75">
      <c r="A125" t="s">
        <v>423</v>
      </c>
      <c r="D125" t="s">
        <v>442</v>
      </c>
      <c r="E125" t="s">
        <v>285</v>
      </c>
      <c r="F125">
        <v>32</v>
      </c>
      <c r="G125" s="63">
        <v>0</v>
      </c>
      <c r="H125" s="63">
        <f aca="true" t="shared" si="3" ref="H125:H136">F125*G125</f>
        <v>0</v>
      </c>
    </row>
    <row r="126" spans="1:8" ht="12.75">
      <c r="A126" t="s">
        <v>425</v>
      </c>
      <c r="D126" t="s">
        <v>443</v>
      </c>
      <c r="E126" t="s">
        <v>285</v>
      </c>
      <c r="F126">
        <v>40</v>
      </c>
      <c r="G126" s="63">
        <v>0</v>
      </c>
      <c r="H126" s="63">
        <f t="shared" si="3"/>
        <v>0</v>
      </c>
    </row>
    <row r="127" spans="1:8" ht="12.75">
      <c r="A127" t="s">
        <v>427</v>
      </c>
      <c r="D127" t="s">
        <v>444</v>
      </c>
      <c r="E127" t="s">
        <v>285</v>
      </c>
      <c r="F127">
        <v>120</v>
      </c>
      <c r="G127" s="63">
        <v>0</v>
      </c>
      <c r="H127" s="63">
        <f t="shared" si="3"/>
        <v>0</v>
      </c>
    </row>
    <row r="128" spans="1:8" ht="12.75">
      <c r="A128" t="s">
        <v>429</v>
      </c>
      <c r="D128" t="s">
        <v>424</v>
      </c>
      <c r="E128" t="s">
        <v>285</v>
      </c>
      <c r="F128">
        <v>12</v>
      </c>
      <c r="G128" s="63">
        <v>0</v>
      </c>
      <c r="H128" s="63">
        <f t="shared" si="3"/>
        <v>0</v>
      </c>
    </row>
    <row r="129" spans="1:8" ht="12.75">
      <c r="A129" t="s">
        <v>431</v>
      </c>
      <c r="D129" t="s">
        <v>426</v>
      </c>
      <c r="E129" t="s">
        <v>285</v>
      </c>
      <c r="F129">
        <v>4</v>
      </c>
      <c r="G129" s="63">
        <v>0</v>
      </c>
      <c r="H129" s="63">
        <f t="shared" si="3"/>
        <v>0</v>
      </c>
    </row>
    <row r="130" spans="1:8" ht="12.75">
      <c r="A130" t="s">
        <v>433</v>
      </c>
      <c r="D130" t="s">
        <v>428</v>
      </c>
      <c r="E130" t="s">
        <v>285</v>
      </c>
      <c r="F130">
        <v>4</v>
      </c>
      <c r="G130" s="63">
        <v>0</v>
      </c>
      <c r="H130" s="63">
        <f t="shared" si="3"/>
        <v>0</v>
      </c>
    </row>
    <row r="131" spans="1:8" ht="12.75">
      <c r="A131" t="s">
        <v>435</v>
      </c>
      <c r="D131" t="s">
        <v>430</v>
      </c>
      <c r="E131" t="s">
        <v>285</v>
      </c>
      <c r="F131">
        <v>8</v>
      </c>
      <c r="G131" s="63">
        <v>0</v>
      </c>
      <c r="H131" s="63">
        <f t="shared" si="3"/>
        <v>0</v>
      </c>
    </row>
    <row r="132" spans="1:8" ht="12.75">
      <c r="A132" t="s">
        <v>438</v>
      </c>
      <c r="D132" t="s">
        <v>432</v>
      </c>
      <c r="E132" t="s">
        <v>285</v>
      </c>
      <c r="F132">
        <v>8</v>
      </c>
      <c r="G132" s="63">
        <v>0</v>
      </c>
      <c r="H132" s="63">
        <f t="shared" si="3"/>
        <v>0</v>
      </c>
    </row>
    <row r="133" spans="1:8" ht="12.75">
      <c r="A133" t="s">
        <v>445</v>
      </c>
      <c r="D133" t="s">
        <v>446</v>
      </c>
      <c r="E133" t="s">
        <v>285</v>
      </c>
      <c r="F133">
        <v>8</v>
      </c>
      <c r="G133" s="63">
        <v>0</v>
      </c>
      <c r="H133" s="63">
        <f t="shared" si="3"/>
        <v>0</v>
      </c>
    </row>
    <row r="134" spans="1:8" ht="12.75">
      <c r="A134" t="s">
        <v>447</v>
      </c>
      <c r="D134" t="s">
        <v>448</v>
      </c>
      <c r="E134" t="s">
        <v>285</v>
      </c>
      <c r="F134">
        <v>16</v>
      </c>
      <c r="G134" s="63">
        <v>0</v>
      </c>
      <c r="H134" s="63">
        <f t="shared" si="3"/>
        <v>0</v>
      </c>
    </row>
    <row r="135" spans="1:8" ht="12.75">
      <c r="A135" t="s">
        <v>449</v>
      </c>
      <c r="D135" t="s">
        <v>450</v>
      </c>
      <c r="E135" t="s">
        <v>285</v>
      </c>
      <c r="F135">
        <v>4</v>
      </c>
      <c r="G135" s="63">
        <v>0</v>
      </c>
      <c r="H135" s="63">
        <f t="shared" si="3"/>
        <v>0</v>
      </c>
    </row>
    <row r="136" spans="1:8" ht="12.75">
      <c r="A136" t="s">
        <v>451</v>
      </c>
      <c r="D136" t="s">
        <v>440</v>
      </c>
      <c r="E136" t="s">
        <v>285</v>
      </c>
      <c r="F136">
        <v>8</v>
      </c>
      <c r="G136" s="63">
        <v>0</v>
      </c>
      <c r="H136" s="63">
        <f t="shared" si="3"/>
        <v>0</v>
      </c>
    </row>
    <row r="137" spans="1:10" ht="18">
      <c r="A137" s="64"/>
      <c r="B137" s="64"/>
      <c r="C137" s="64"/>
      <c r="D137" s="69" t="s">
        <v>416</v>
      </c>
      <c r="E137" s="64"/>
      <c r="F137" s="64"/>
      <c r="G137" s="65"/>
      <c r="H137" s="70">
        <f>SUM(H124:H136)</f>
        <v>0</v>
      </c>
      <c r="I137" s="68"/>
      <c r="J137" s="68"/>
    </row>
    <row r="138" ht="12.75">
      <c r="H138" s="63"/>
    </row>
    <row r="139" spans="1:10" ht="20.25">
      <c r="A139" s="66"/>
      <c r="B139" s="66"/>
      <c r="C139" s="66"/>
      <c r="D139" s="71" t="s">
        <v>452</v>
      </c>
      <c r="E139" s="66"/>
      <c r="F139" s="66"/>
      <c r="G139" s="66"/>
      <c r="H139" s="67"/>
      <c r="I139" s="66"/>
      <c r="J139" s="66"/>
    </row>
    <row r="140" ht="12.75">
      <c r="H140" s="63"/>
    </row>
    <row r="141" spans="2:8" ht="12.75">
      <c r="B141" t="s">
        <v>420</v>
      </c>
      <c r="D141" t="s">
        <v>352</v>
      </c>
      <c r="H141" s="63">
        <v>0</v>
      </c>
    </row>
    <row r="142" spans="2:8" ht="12.75">
      <c r="B142" t="s">
        <v>423</v>
      </c>
      <c r="D142" t="s">
        <v>360</v>
      </c>
      <c r="H142" s="63">
        <v>0</v>
      </c>
    </row>
    <row r="143" spans="2:8" ht="12.75">
      <c r="B143" t="s">
        <v>425</v>
      </c>
      <c r="D143" t="s">
        <v>453</v>
      </c>
      <c r="E143" t="s">
        <v>399</v>
      </c>
      <c r="F143">
        <v>3</v>
      </c>
      <c r="H143" s="63">
        <v>0</v>
      </c>
    </row>
    <row r="144" ht="12.75">
      <c r="H144" s="63"/>
    </row>
    <row r="145" spans="2:8" ht="12.75">
      <c r="B145" t="s">
        <v>427</v>
      </c>
      <c r="D145" t="s">
        <v>416</v>
      </c>
      <c r="H145" s="63">
        <v>0</v>
      </c>
    </row>
    <row r="146" spans="2:8" ht="12.75">
      <c r="B146" t="s">
        <v>429</v>
      </c>
      <c r="D146" t="s">
        <v>401</v>
      </c>
      <c r="E146" t="s">
        <v>399</v>
      </c>
      <c r="F146">
        <v>2</v>
      </c>
      <c r="H146" s="63">
        <v>0</v>
      </c>
    </row>
    <row r="147" ht="12.75">
      <c r="H147" s="63"/>
    </row>
    <row r="148" spans="1:10" ht="18">
      <c r="A148" s="68"/>
      <c r="B148" s="68"/>
      <c r="C148" s="68"/>
      <c r="D148" s="69" t="s">
        <v>454</v>
      </c>
      <c r="E148" s="64"/>
      <c r="F148" s="64"/>
      <c r="G148" s="64"/>
      <c r="H148" s="70">
        <v>0</v>
      </c>
      <c r="I148" s="68"/>
      <c r="J148" s="68"/>
    </row>
    <row r="149" spans="1:10" ht="12.75">
      <c r="A149" s="23"/>
      <c r="B149" s="22"/>
      <c r="C149" s="22"/>
      <c r="D149" s="22"/>
      <c r="E149" s="22"/>
      <c r="F149" s="24"/>
      <c r="G149" s="25"/>
      <c r="H149" s="26"/>
      <c r="I149" s="22"/>
      <c r="J149" s="22"/>
    </row>
    <row r="150" spans="1:10" ht="12.75">
      <c r="A150" s="23"/>
      <c r="B150" s="22"/>
      <c r="C150" s="22"/>
      <c r="D150" s="22"/>
      <c r="E150" s="22"/>
      <c r="F150" s="24"/>
      <c r="G150" s="25"/>
      <c r="H150" s="26"/>
      <c r="I150" s="22"/>
      <c r="J150" s="22"/>
    </row>
    <row r="151" spans="1:10" ht="18">
      <c r="A151" s="42" t="s">
        <v>397</v>
      </c>
      <c r="B151" s="32"/>
      <c r="C151" s="32"/>
      <c r="D151" s="32"/>
      <c r="E151" s="32"/>
      <c r="F151" s="33"/>
      <c r="G151" s="34"/>
      <c r="H151" s="26"/>
      <c r="I151" s="22"/>
      <c r="J151" s="22"/>
    </row>
    <row r="152" spans="1:10" ht="12.75">
      <c r="A152" s="32"/>
      <c r="B152" s="32"/>
      <c r="D152" s="41" t="s">
        <v>352</v>
      </c>
      <c r="E152" s="17"/>
      <c r="F152" s="41"/>
      <c r="G152" s="44"/>
      <c r="H152" s="20">
        <f>H55</f>
        <v>0</v>
      </c>
      <c r="I152" s="22"/>
      <c r="J152" s="22"/>
    </row>
    <row r="153" spans="1:10" ht="12.75">
      <c r="A153" s="32"/>
      <c r="B153" s="32"/>
      <c r="D153" s="41" t="s">
        <v>360</v>
      </c>
      <c r="E153" s="17"/>
      <c r="F153" s="41"/>
      <c r="G153" s="44"/>
      <c r="H153" s="20">
        <f>H93</f>
        <v>0</v>
      </c>
      <c r="I153" s="22"/>
      <c r="J153" s="22"/>
    </row>
    <row r="154" spans="1:10" ht="12.75">
      <c r="A154" s="43"/>
      <c r="B154" s="43"/>
      <c r="C154" s="11"/>
      <c r="D154" s="45" t="s">
        <v>398</v>
      </c>
      <c r="E154" s="46" t="s">
        <v>399</v>
      </c>
      <c r="F154" s="46">
        <v>3</v>
      </c>
      <c r="G154" s="47"/>
      <c r="H154" s="48">
        <f>H153/100*F154</f>
        <v>0</v>
      </c>
      <c r="I154" s="22"/>
      <c r="J154" s="22"/>
    </row>
    <row r="155" spans="1:10" ht="12.75">
      <c r="A155" s="32"/>
      <c r="B155" s="32"/>
      <c r="D155" s="41" t="s">
        <v>400</v>
      </c>
      <c r="E155" s="18"/>
      <c r="F155" s="18"/>
      <c r="G155" s="44"/>
      <c r="H155" s="20">
        <f>SUM(H152:H154)</f>
        <v>0</v>
      </c>
      <c r="I155" s="22"/>
      <c r="J155" s="22"/>
    </row>
    <row r="156" spans="1:10" ht="12.75">
      <c r="A156" s="32"/>
      <c r="B156" s="32"/>
      <c r="D156" s="41" t="s">
        <v>401</v>
      </c>
      <c r="E156" s="18" t="s">
        <v>399</v>
      </c>
      <c r="F156" s="18">
        <v>6</v>
      </c>
      <c r="G156" s="44"/>
      <c r="H156" s="20">
        <f>H155/100*F156</f>
        <v>0</v>
      </c>
      <c r="I156" s="22"/>
      <c r="J156" s="22"/>
    </row>
    <row r="157" spans="1:10" ht="12.75">
      <c r="A157" s="43"/>
      <c r="B157" s="43"/>
      <c r="C157" s="11"/>
      <c r="D157" s="45" t="s">
        <v>402</v>
      </c>
      <c r="E157" s="46" t="s">
        <v>403</v>
      </c>
      <c r="F157" s="46">
        <v>80</v>
      </c>
      <c r="G157" s="48">
        <v>0</v>
      </c>
      <c r="H157" s="48">
        <f>G157*F157</f>
        <v>0</v>
      </c>
      <c r="I157" s="22"/>
      <c r="J157" s="22"/>
    </row>
    <row r="158" spans="1:10" ht="12.75">
      <c r="A158" s="32"/>
      <c r="B158" s="32"/>
      <c r="D158" s="41" t="s">
        <v>404</v>
      </c>
      <c r="E158" s="18"/>
      <c r="F158" s="18"/>
      <c r="G158" s="49"/>
      <c r="H158" s="20">
        <f>SUM(H155:H157)</f>
        <v>0</v>
      </c>
      <c r="I158" s="22"/>
      <c r="J158" s="22"/>
    </row>
    <row r="159" spans="1:10" ht="12.75">
      <c r="A159" s="32"/>
      <c r="B159" s="32"/>
      <c r="D159" s="41" t="s">
        <v>405</v>
      </c>
      <c r="E159" s="18"/>
      <c r="F159" s="18"/>
      <c r="G159" s="49"/>
      <c r="H159" s="20">
        <f>H102</f>
        <v>0</v>
      </c>
      <c r="I159" s="22"/>
      <c r="J159" s="22"/>
    </row>
    <row r="160" spans="1:10" ht="12.75">
      <c r="A160" s="32"/>
      <c r="B160" s="32"/>
      <c r="D160" s="41" t="s">
        <v>406</v>
      </c>
      <c r="E160" s="18" t="s">
        <v>399</v>
      </c>
      <c r="F160" s="18">
        <v>3.6</v>
      </c>
      <c r="G160" s="49"/>
      <c r="H160" s="20">
        <f>H159/100*F160</f>
        <v>0</v>
      </c>
      <c r="I160" s="22"/>
      <c r="J160" s="22"/>
    </row>
    <row r="161" spans="1:10" ht="12.75">
      <c r="A161" s="43"/>
      <c r="B161" s="43"/>
      <c r="C161" s="11"/>
      <c r="D161" s="45" t="s">
        <v>407</v>
      </c>
      <c r="E161" s="46" t="s">
        <v>399</v>
      </c>
      <c r="F161" s="46">
        <v>1</v>
      </c>
      <c r="G161" s="50"/>
      <c r="H161" s="48">
        <f>H159/100*F161</f>
        <v>0</v>
      </c>
      <c r="I161" s="22"/>
      <c r="J161" s="22"/>
    </row>
    <row r="162" spans="1:10" ht="12.75">
      <c r="A162" s="51"/>
      <c r="B162" s="51"/>
      <c r="C162" s="9"/>
      <c r="D162" s="41" t="s">
        <v>408</v>
      </c>
      <c r="E162" s="18"/>
      <c r="F162" s="18"/>
      <c r="G162" s="49"/>
      <c r="H162" s="20">
        <f>SUM(H158:H161)</f>
        <v>0</v>
      </c>
      <c r="I162" s="22"/>
      <c r="J162" s="22"/>
    </row>
    <row r="163" spans="1:10" ht="12.75">
      <c r="A163" s="51"/>
      <c r="B163" s="51"/>
      <c r="C163" s="9"/>
      <c r="D163" s="56" t="s">
        <v>417</v>
      </c>
      <c r="E163" s="17"/>
      <c r="F163" s="18"/>
      <c r="G163" s="57"/>
      <c r="H163" s="58">
        <f>H148</f>
        <v>0</v>
      </c>
      <c r="I163" s="22"/>
      <c r="J163" s="22"/>
    </row>
    <row r="164" spans="1:10" ht="12.75">
      <c r="A164" s="51"/>
      <c r="B164" s="51"/>
      <c r="C164" s="9"/>
      <c r="D164" s="59" t="s">
        <v>418</v>
      </c>
      <c r="E164" s="46" t="s">
        <v>403</v>
      </c>
      <c r="F164" s="46">
        <v>24</v>
      </c>
      <c r="G164" s="60">
        <v>0</v>
      </c>
      <c r="H164" s="61">
        <f>G164*F164</f>
        <v>0</v>
      </c>
      <c r="I164" s="22"/>
      <c r="J164" s="22"/>
    </row>
    <row r="165" spans="1:10" ht="12.75">
      <c r="A165" s="51"/>
      <c r="B165" s="51"/>
      <c r="C165" s="9"/>
      <c r="D165" s="52"/>
      <c r="E165" s="53"/>
      <c r="F165" s="53"/>
      <c r="G165" s="54"/>
      <c r="H165" s="55"/>
      <c r="I165" s="22"/>
      <c r="J165" s="22"/>
    </row>
    <row r="166" spans="1:10" ht="12.75">
      <c r="A166" s="32"/>
      <c r="B166" s="32"/>
      <c r="D166" s="41" t="s">
        <v>408</v>
      </c>
      <c r="E166" s="18"/>
      <c r="F166" s="18"/>
      <c r="G166" s="49"/>
      <c r="H166" s="20">
        <f>SUM(H162:H164)</f>
        <v>0</v>
      </c>
      <c r="I166" s="22"/>
      <c r="J166" s="22"/>
    </row>
    <row r="167" spans="1:10" ht="12.75">
      <c r="A167" s="23"/>
      <c r="B167" s="22"/>
      <c r="C167" s="22"/>
      <c r="D167" s="22"/>
      <c r="E167" s="22"/>
      <c r="F167" s="24"/>
      <c r="G167" s="25"/>
      <c r="H167" s="26"/>
      <c r="I167" s="22"/>
      <c r="J167" s="22"/>
    </row>
    <row r="168" spans="1:10" ht="12.75">
      <c r="A168" s="23"/>
      <c r="B168" s="22"/>
      <c r="C168" s="22"/>
      <c r="D168" s="22"/>
      <c r="E168" s="22"/>
      <c r="F168" s="24"/>
      <c r="G168" s="25"/>
      <c r="H168" s="26"/>
      <c r="I168" s="22"/>
      <c r="J168" s="22"/>
    </row>
    <row r="169" spans="1:10" ht="12.75">
      <c r="A169" s="23"/>
      <c r="B169" s="22"/>
      <c r="C169" s="22"/>
      <c r="D169" s="22"/>
      <c r="E169" s="22"/>
      <c r="F169" s="24"/>
      <c r="G169" s="25"/>
      <c r="H169" s="26"/>
      <c r="I169" s="22"/>
      <c r="J169" s="22"/>
    </row>
    <row r="170" spans="1:10" ht="12.75">
      <c r="A170" s="23"/>
      <c r="B170" s="22"/>
      <c r="C170" s="22"/>
      <c r="D170" s="22"/>
      <c r="E170" s="22"/>
      <c r="F170" s="24"/>
      <c r="G170" s="25"/>
      <c r="H170" s="26"/>
      <c r="I170" s="22"/>
      <c r="J170" s="22"/>
    </row>
    <row r="171" spans="1:10" ht="12.75">
      <c r="A171" s="23"/>
      <c r="B171" s="22"/>
      <c r="C171" s="22"/>
      <c r="D171" s="22"/>
      <c r="E171" s="22"/>
      <c r="F171" s="24"/>
      <c r="G171" s="25"/>
      <c r="H171" s="26"/>
      <c r="I171" s="22"/>
      <c r="J171" s="22"/>
    </row>
    <row r="172" spans="1:10" ht="12.75">
      <c r="A172" s="23"/>
      <c r="B172" s="22"/>
      <c r="C172" s="22"/>
      <c r="D172" s="22"/>
      <c r="E172" s="22"/>
      <c r="F172" s="24"/>
      <c r="G172" s="25"/>
      <c r="H172" s="26"/>
      <c r="I172" s="22"/>
      <c r="J172" s="22"/>
    </row>
    <row r="173" spans="1:10" ht="12.75">
      <c r="A173" s="23"/>
      <c r="B173" s="22"/>
      <c r="C173" s="22"/>
      <c r="D173" s="22"/>
      <c r="E173" s="22"/>
      <c r="F173" s="24"/>
      <c r="G173" s="25"/>
      <c r="H173" s="26"/>
      <c r="I173" s="22"/>
      <c r="J173" s="22"/>
    </row>
    <row r="174" spans="1:10" ht="12.75">
      <c r="A174" s="23"/>
      <c r="B174" s="22"/>
      <c r="C174" s="22"/>
      <c r="D174" s="22"/>
      <c r="E174" s="22"/>
      <c r="F174" s="24"/>
      <c r="G174" s="25"/>
      <c r="H174" s="26"/>
      <c r="I174" s="22"/>
      <c r="J174" s="22"/>
    </row>
    <row r="175" spans="1:10" ht="12.75">
      <c r="A175" s="23"/>
      <c r="B175" s="22"/>
      <c r="C175" s="22"/>
      <c r="D175" s="22"/>
      <c r="E175" s="22"/>
      <c r="F175" s="24"/>
      <c r="G175" s="25"/>
      <c r="H175" s="26"/>
      <c r="I175" s="22"/>
      <c r="J175" s="22"/>
    </row>
    <row r="176" spans="1:10" ht="12.75">
      <c r="A176" s="23"/>
      <c r="B176" s="22"/>
      <c r="C176" s="22"/>
      <c r="D176" s="22"/>
      <c r="E176" s="22"/>
      <c r="F176" s="24"/>
      <c r="G176" s="25"/>
      <c r="H176" s="26"/>
      <c r="I176" s="22"/>
      <c r="J176" s="22"/>
    </row>
    <row r="177" spans="1:10" ht="12.75">
      <c r="A177" s="23"/>
      <c r="B177" s="22"/>
      <c r="C177" s="22"/>
      <c r="D177" s="22"/>
      <c r="E177" s="22"/>
      <c r="F177" s="24"/>
      <c r="G177" s="25"/>
      <c r="H177" s="26"/>
      <c r="I177" s="22"/>
      <c r="J177" s="22"/>
    </row>
    <row r="178" spans="1:10" ht="12.75">
      <c r="A178" s="23"/>
      <c r="B178" s="22"/>
      <c r="C178" s="22"/>
      <c r="D178" s="22"/>
      <c r="E178" s="22"/>
      <c r="F178" s="24"/>
      <c r="G178" s="25"/>
      <c r="H178" s="26"/>
      <c r="I178" s="22"/>
      <c r="J178" s="22"/>
    </row>
    <row r="179" spans="1:10" ht="12.75">
      <c r="A179" s="23"/>
      <c r="B179" s="22"/>
      <c r="C179" s="22"/>
      <c r="D179" s="22"/>
      <c r="E179" s="22"/>
      <c r="F179" s="24"/>
      <c r="G179" s="25"/>
      <c r="H179" s="26"/>
      <c r="I179" s="22"/>
      <c r="J179" s="22"/>
    </row>
    <row r="180" spans="1:10" ht="12.75">
      <c r="A180" s="23"/>
      <c r="B180" s="22"/>
      <c r="C180" s="22"/>
      <c r="D180" s="22"/>
      <c r="E180" s="22"/>
      <c r="F180" s="24"/>
      <c r="G180" s="25"/>
      <c r="H180" s="26"/>
      <c r="I180" s="22"/>
      <c r="J180" s="22"/>
    </row>
    <row r="181" spans="1:10" ht="12.75">
      <c r="A181" s="23"/>
      <c r="B181" s="22"/>
      <c r="C181" s="22"/>
      <c r="D181" s="22"/>
      <c r="E181" s="22"/>
      <c r="F181" s="24"/>
      <c r="G181" s="25"/>
      <c r="H181" s="26"/>
      <c r="I181" s="22"/>
      <c r="J181" s="22"/>
    </row>
    <row r="182" spans="1:10" ht="12.75">
      <c r="A182" s="23"/>
      <c r="B182" s="22"/>
      <c r="C182" s="22"/>
      <c r="D182" s="22"/>
      <c r="E182" s="22"/>
      <c r="F182" s="24"/>
      <c r="G182" s="25"/>
      <c r="H182" s="26"/>
      <c r="I182" s="22"/>
      <c r="J182" s="22"/>
    </row>
    <row r="183" spans="1:10" ht="12.75">
      <c r="A183" s="23"/>
      <c r="B183" s="22"/>
      <c r="C183" s="22"/>
      <c r="D183" s="22"/>
      <c r="E183" s="22"/>
      <c r="F183" s="24"/>
      <c r="G183" s="25"/>
      <c r="H183" s="26"/>
      <c r="I183" s="22"/>
      <c r="J183" s="22"/>
    </row>
    <row r="184" spans="1:10" ht="12.75">
      <c r="A184" s="23"/>
      <c r="B184" s="22"/>
      <c r="C184" s="22"/>
      <c r="D184" s="22"/>
      <c r="E184" s="22"/>
      <c r="F184" s="24"/>
      <c r="G184" s="25"/>
      <c r="H184" s="26"/>
      <c r="I184" s="22"/>
      <c r="J184" s="22"/>
    </row>
    <row r="185" spans="1:10" ht="12.75">
      <c r="A185" s="23"/>
      <c r="B185" s="22"/>
      <c r="C185" s="22"/>
      <c r="D185" s="22"/>
      <c r="E185" s="22"/>
      <c r="F185" s="24"/>
      <c r="G185" s="25"/>
      <c r="H185" s="26"/>
      <c r="I185" s="22"/>
      <c r="J185" s="22"/>
    </row>
    <row r="186" spans="1:10" ht="12.75">
      <c r="A186" s="23"/>
      <c r="B186" s="22"/>
      <c r="C186" s="22"/>
      <c r="D186" s="22"/>
      <c r="E186" s="22"/>
      <c r="F186" s="24"/>
      <c r="G186" s="25"/>
      <c r="H186" s="26"/>
      <c r="I186" s="22"/>
      <c r="J186" s="22"/>
    </row>
    <row r="187" spans="1:10" ht="12.75">
      <c r="A187" s="23"/>
      <c r="B187" s="22"/>
      <c r="C187" s="22"/>
      <c r="D187" s="22"/>
      <c r="E187" s="22"/>
      <c r="F187" s="24"/>
      <c r="G187" s="25"/>
      <c r="H187" s="26"/>
      <c r="I187" s="22"/>
      <c r="J187" s="22"/>
    </row>
    <row r="188" spans="1:10" ht="12.75">
      <c r="A188" s="23"/>
      <c r="B188" s="22"/>
      <c r="C188" s="22"/>
      <c r="D188" s="22"/>
      <c r="E188" s="22"/>
      <c r="F188" s="24"/>
      <c r="G188" s="25"/>
      <c r="H188" s="26"/>
      <c r="I188" s="22"/>
      <c r="J188" s="22"/>
    </row>
    <row r="189" spans="1:10" ht="12.75">
      <c r="A189" s="23"/>
      <c r="B189" s="22"/>
      <c r="C189" s="22"/>
      <c r="D189" s="22"/>
      <c r="E189" s="22"/>
      <c r="F189" s="24"/>
      <c r="G189" s="25"/>
      <c r="H189" s="26"/>
      <c r="I189" s="22"/>
      <c r="J189" s="22"/>
    </row>
    <row r="190" spans="1:10" ht="12.75">
      <c r="A190" s="23"/>
      <c r="B190" s="22"/>
      <c r="C190" s="22"/>
      <c r="D190" s="22"/>
      <c r="E190" s="22"/>
      <c r="F190" s="24"/>
      <c r="G190" s="25"/>
      <c r="H190" s="26"/>
      <c r="I190" s="22"/>
      <c r="J190" s="22"/>
    </row>
    <row r="191" spans="1:10" ht="12.75">
      <c r="A191" s="23"/>
      <c r="B191" s="22"/>
      <c r="C191" s="22"/>
      <c r="D191" s="22"/>
      <c r="E191" s="22"/>
      <c r="F191" s="24"/>
      <c r="G191" s="25"/>
      <c r="H191" s="26"/>
      <c r="I191" s="22"/>
      <c r="J191" s="22"/>
    </row>
    <row r="192" spans="1:10" ht="12.75">
      <c r="A192" s="23"/>
      <c r="B192" s="22"/>
      <c r="C192" s="22"/>
      <c r="D192" s="22"/>
      <c r="E192" s="22"/>
      <c r="F192" s="24"/>
      <c r="G192" s="25"/>
      <c r="H192" s="26"/>
      <c r="I192" s="22"/>
      <c r="J192" s="22"/>
    </row>
    <row r="193" spans="1:10" ht="12.75">
      <c r="A193" s="23"/>
      <c r="B193" s="22"/>
      <c r="C193" s="22"/>
      <c r="D193" s="22"/>
      <c r="E193" s="22"/>
      <c r="F193" s="24"/>
      <c r="G193" s="25"/>
      <c r="H193" s="26"/>
      <c r="I193" s="22"/>
      <c r="J193" s="22"/>
    </row>
    <row r="194" spans="1:10" ht="12.75">
      <c r="A194" s="23"/>
      <c r="B194" s="22"/>
      <c r="C194" s="22"/>
      <c r="D194" s="22"/>
      <c r="E194" s="22"/>
      <c r="F194" s="24"/>
      <c r="G194" s="25"/>
      <c r="H194" s="26"/>
      <c r="I194" s="22"/>
      <c r="J194" s="22"/>
    </row>
    <row r="195" spans="1:10" ht="12.75">
      <c r="A195" s="23"/>
      <c r="B195" s="22"/>
      <c r="C195" s="22"/>
      <c r="D195" s="22"/>
      <c r="E195" s="22"/>
      <c r="F195" s="24"/>
      <c r="G195" s="25"/>
      <c r="H195" s="26"/>
      <c r="I195" s="22"/>
      <c r="J195" s="22"/>
    </row>
    <row r="196" spans="1:10" ht="12.75">
      <c r="A196" s="23"/>
      <c r="B196" s="22"/>
      <c r="C196" s="22"/>
      <c r="D196" s="22"/>
      <c r="E196" s="22"/>
      <c r="F196" s="24"/>
      <c r="G196" s="25"/>
      <c r="H196" s="26"/>
      <c r="I196" s="22"/>
      <c r="J196" s="22"/>
    </row>
    <row r="197" spans="1:10" ht="12.75">
      <c r="A197" s="23"/>
      <c r="B197" s="22"/>
      <c r="C197" s="22"/>
      <c r="D197" s="22"/>
      <c r="E197" s="22"/>
      <c r="F197" s="24"/>
      <c r="G197" s="25"/>
      <c r="H197" s="26"/>
      <c r="I197" s="22"/>
      <c r="J197" s="22"/>
    </row>
    <row r="198" spans="1:10" ht="12.75">
      <c r="A198" s="23"/>
      <c r="B198" s="22"/>
      <c r="C198" s="22"/>
      <c r="D198" s="22"/>
      <c r="E198" s="22"/>
      <c r="F198" s="24"/>
      <c r="G198" s="25"/>
      <c r="H198" s="26"/>
      <c r="I198" s="22"/>
      <c r="J198" s="22"/>
    </row>
    <row r="199" spans="1:10" ht="12.75">
      <c r="A199" s="23"/>
      <c r="B199" s="22"/>
      <c r="C199" s="22"/>
      <c r="D199" s="22"/>
      <c r="E199" s="22"/>
      <c r="F199" s="24"/>
      <c r="G199" s="25"/>
      <c r="H199" s="26"/>
      <c r="I199" s="22"/>
      <c r="J199" s="22"/>
    </row>
    <row r="200" spans="1:10" ht="12.75">
      <c r="A200" s="23"/>
      <c r="B200" s="22"/>
      <c r="C200" s="22"/>
      <c r="D200" s="22"/>
      <c r="E200" s="22"/>
      <c r="F200" s="24"/>
      <c r="G200" s="25"/>
      <c r="H200" s="26"/>
      <c r="I200" s="22"/>
      <c r="J200" s="22"/>
    </row>
    <row r="201" spans="1:10" ht="12.75">
      <c r="A201" s="23"/>
      <c r="B201" s="22"/>
      <c r="C201" s="22"/>
      <c r="D201" s="22"/>
      <c r="E201" s="22"/>
      <c r="F201" s="24"/>
      <c r="G201" s="25"/>
      <c r="H201" s="26"/>
      <c r="I201" s="22"/>
      <c r="J201" s="22"/>
    </row>
    <row r="202" spans="1:10" ht="12.75">
      <c r="A202" s="23"/>
      <c r="B202" s="22"/>
      <c r="C202" s="22"/>
      <c r="D202" s="22"/>
      <c r="E202" s="22"/>
      <c r="F202" s="24"/>
      <c r="G202" s="25"/>
      <c r="H202" s="26"/>
      <c r="I202" s="22"/>
      <c r="J202" s="22"/>
    </row>
    <row r="203" spans="1:10" ht="12.75">
      <c r="A203" s="23"/>
      <c r="B203" s="22"/>
      <c r="C203" s="22"/>
      <c r="D203" s="22"/>
      <c r="E203" s="22"/>
      <c r="F203" s="24"/>
      <c r="G203" s="25"/>
      <c r="H203" s="26"/>
      <c r="I203" s="22"/>
      <c r="J203" s="22"/>
    </row>
    <row r="204" spans="1:10" ht="12.75">
      <c r="A204" s="23"/>
      <c r="B204" s="22"/>
      <c r="C204" s="22"/>
      <c r="D204" s="22"/>
      <c r="E204" s="22"/>
      <c r="F204" s="24"/>
      <c r="G204" s="25"/>
      <c r="H204" s="26"/>
      <c r="I204" s="22"/>
      <c r="J204" s="22"/>
    </row>
    <row r="205" spans="1:10" ht="12.75">
      <c r="A205" s="23"/>
      <c r="B205" s="22"/>
      <c r="C205" s="22"/>
      <c r="D205" s="22"/>
      <c r="E205" s="22"/>
      <c r="F205" s="24"/>
      <c r="G205" s="25"/>
      <c r="H205" s="26"/>
      <c r="I205" s="22"/>
      <c r="J205" s="22"/>
    </row>
    <row r="206" spans="1:10" ht="12.75">
      <c r="A206" s="23"/>
      <c r="B206" s="22"/>
      <c r="C206" s="22"/>
      <c r="D206" s="22"/>
      <c r="E206" s="22"/>
      <c r="F206" s="24"/>
      <c r="G206" s="25"/>
      <c r="H206" s="26"/>
      <c r="I206" s="22"/>
      <c r="J206" s="22"/>
    </row>
    <row r="207" spans="1:10" ht="12.75">
      <c r="A207" s="23"/>
      <c r="B207" s="22"/>
      <c r="C207" s="22"/>
      <c r="D207" s="22"/>
      <c r="E207" s="22"/>
      <c r="F207" s="24"/>
      <c r="G207" s="25"/>
      <c r="H207" s="26"/>
      <c r="I207" s="22"/>
      <c r="J207" s="22"/>
    </row>
    <row r="208" spans="1:10" ht="12.75">
      <c r="A208" s="23"/>
      <c r="B208" s="22"/>
      <c r="C208" s="22"/>
      <c r="D208" s="22"/>
      <c r="E208" s="22"/>
      <c r="F208" s="24"/>
      <c r="G208" s="25"/>
      <c r="H208" s="26"/>
      <c r="I208" s="22"/>
      <c r="J208" s="22"/>
    </row>
    <row r="209" spans="1:10" ht="12.75">
      <c r="A209" s="23"/>
      <c r="B209" s="22"/>
      <c r="C209" s="22"/>
      <c r="D209" s="22"/>
      <c r="E209" s="22"/>
      <c r="F209" s="24"/>
      <c r="G209" s="25"/>
      <c r="H209" s="26"/>
      <c r="I209" s="22"/>
      <c r="J209" s="22"/>
    </row>
    <row r="210" spans="1:10" ht="12.75">
      <c r="A210" s="23"/>
      <c r="B210" s="22"/>
      <c r="C210" s="22"/>
      <c r="D210" s="22"/>
      <c r="E210" s="22"/>
      <c r="F210" s="24"/>
      <c r="G210" s="25"/>
      <c r="H210" s="26"/>
      <c r="I210" s="22"/>
      <c r="J210" s="22"/>
    </row>
    <row r="211" spans="1:10" ht="12.75">
      <c r="A211" s="23"/>
      <c r="B211" s="22"/>
      <c r="C211" s="22"/>
      <c r="D211" s="22"/>
      <c r="E211" s="22"/>
      <c r="F211" s="24"/>
      <c r="G211" s="25"/>
      <c r="H211" s="26"/>
      <c r="I211" s="22"/>
      <c r="J211" s="22"/>
    </row>
    <row r="212" spans="1:10" ht="12.75">
      <c r="A212" s="23"/>
      <c r="B212" s="22"/>
      <c r="C212" s="22"/>
      <c r="D212" s="22"/>
      <c r="E212" s="22"/>
      <c r="F212" s="24"/>
      <c r="G212" s="25"/>
      <c r="H212" s="26"/>
      <c r="I212" s="22"/>
      <c r="J212" s="22"/>
    </row>
    <row r="213" spans="1:10" ht="12.75">
      <c r="A213" s="23"/>
      <c r="B213" s="22"/>
      <c r="C213" s="22"/>
      <c r="D213" s="22"/>
      <c r="E213" s="22"/>
      <c r="F213" s="24"/>
      <c r="G213" s="25"/>
      <c r="H213" s="26"/>
      <c r="I213" s="22"/>
      <c r="J213" s="22"/>
    </row>
    <row r="214" spans="1:10" ht="12.75">
      <c r="A214" s="23"/>
      <c r="B214" s="22"/>
      <c r="C214" s="22"/>
      <c r="D214" s="22"/>
      <c r="E214" s="22"/>
      <c r="F214" s="24"/>
      <c r="G214" s="25"/>
      <c r="H214" s="26"/>
      <c r="I214" s="22"/>
      <c r="J214" s="22"/>
    </row>
    <row r="215" spans="1:10" ht="12.75">
      <c r="A215" s="23"/>
      <c r="B215" s="22"/>
      <c r="C215" s="22"/>
      <c r="D215" s="22"/>
      <c r="E215" s="22"/>
      <c r="F215" s="24"/>
      <c r="G215" s="25"/>
      <c r="H215" s="26"/>
      <c r="I215" s="22"/>
      <c r="J215" s="22"/>
    </row>
    <row r="216" spans="1:10" ht="12.75">
      <c r="A216" s="23"/>
      <c r="B216" s="22"/>
      <c r="C216" s="22"/>
      <c r="D216" s="22"/>
      <c r="E216" s="22"/>
      <c r="F216" s="24"/>
      <c r="G216" s="25"/>
      <c r="H216" s="26"/>
      <c r="I216" s="22"/>
      <c r="J216" s="22"/>
    </row>
    <row r="217" spans="1:10" ht="12.75">
      <c r="A217" s="23"/>
      <c r="B217" s="22"/>
      <c r="C217" s="22"/>
      <c r="D217" s="22"/>
      <c r="E217" s="22"/>
      <c r="F217" s="24"/>
      <c r="G217" s="25"/>
      <c r="H217" s="26"/>
      <c r="I217" s="22"/>
      <c r="J217" s="22"/>
    </row>
    <row r="218" spans="1:10" ht="12.75">
      <c r="A218" s="23"/>
      <c r="B218" s="22"/>
      <c r="C218" s="22"/>
      <c r="D218" s="22"/>
      <c r="E218" s="22"/>
      <c r="F218" s="24"/>
      <c r="G218" s="25"/>
      <c r="H218" s="26"/>
      <c r="I218" s="22"/>
      <c r="J218" s="22"/>
    </row>
    <row r="219" spans="1:10" ht="12.75">
      <c r="A219" s="23"/>
      <c r="B219" s="22"/>
      <c r="C219" s="22"/>
      <c r="D219" s="22"/>
      <c r="E219" s="22"/>
      <c r="F219" s="24"/>
      <c r="G219" s="25"/>
      <c r="H219" s="26"/>
      <c r="I219" s="22"/>
      <c r="J219" s="22"/>
    </row>
    <row r="220" spans="1:10" ht="12.75">
      <c r="A220" s="23"/>
      <c r="B220" s="22"/>
      <c r="C220" s="22"/>
      <c r="D220" s="22"/>
      <c r="E220" s="22"/>
      <c r="F220" s="24"/>
      <c r="G220" s="25"/>
      <c r="H220" s="26"/>
      <c r="I220" s="22"/>
      <c r="J220" s="22"/>
    </row>
    <row r="221" spans="1:10" ht="12.75">
      <c r="A221" s="23"/>
      <c r="B221" s="22"/>
      <c r="C221" s="22"/>
      <c r="D221" s="22"/>
      <c r="E221" s="22"/>
      <c r="F221" s="24"/>
      <c r="G221" s="25"/>
      <c r="H221" s="26"/>
      <c r="I221" s="22"/>
      <c r="J221" s="22"/>
    </row>
    <row r="222" spans="1:10" ht="12.75">
      <c r="A222" s="23"/>
      <c r="B222" s="22"/>
      <c r="C222" s="22"/>
      <c r="D222" s="22"/>
      <c r="E222" s="22"/>
      <c r="F222" s="24"/>
      <c r="G222" s="25"/>
      <c r="H222" s="26"/>
      <c r="I222" s="22"/>
      <c r="J222" s="22"/>
    </row>
    <row r="223" spans="1:10" ht="12.75">
      <c r="A223" s="23"/>
      <c r="B223" s="22"/>
      <c r="C223" s="22"/>
      <c r="D223" s="22"/>
      <c r="E223" s="22"/>
      <c r="F223" s="24"/>
      <c r="G223" s="25"/>
      <c r="H223" s="26"/>
      <c r="I223" s="22"/>
      <c r="J223" s="22"/>
    </row>
    <row r="224" spans="1:10" ht="12.75">
      <c r="A224" s="23"/>
      <c r="B224" s="22"/>
      <c r="C224" s="22"/>
      <c r="D224" s="22"/>
      <c r="E224" s="22"/>
      <c r="F224" s="24"/>
      <c r="G224" s="25"/>
      <c r="H224" s="26"/>
      <c r="I224" s="22"/>
      <c r="J224" s="22"/>
    </row>
    <row r="225" spans="1:10" ht="12.75">
      <c r="A225" s="23"/>
      <c r="B225" s="22"/>
      <c r="C225" s="22"/>
      <c r="D225" s="22"/>
      <c r="E225" s="22"/>
      <c r="F225" s="24"/>
      <c r="G225" s="25"/>
      <c r="H225" s="26"/>
      <c r="I225" s="22"/>
      <c r="J225" s="22"/>
    </row>
    <row r="226" spans="1:10" ht="12.75">
      <c r="A226" s="23"/>
      <c r="B226" s="22"/>
      <c r="C226" s="22"/>
      <c r="D226" s="22"/>
      <c r="E226" s="22"/>
      <c r="F226" s="24"/>
      <c r="G226" s="25"/>
      <c r="H226" s="26"/>
      <c r="I226" s="22"/>
      <c r="J226" s="22"/>
    </row>
    <row r="227" spans="1:10" ht="12.75">
      <c r="A227" s="23"/>
      <c r="B227" s="22"/>
      <c r="C227" s="22"/>
      <c r="D227" s="22"/>
      <c r="E227" s="22"/>
      <c r="F227" s="24"/>
      <c r="G227" s="25"/>
      <c r="H227" s="26"/>
      <c r="I227" s="22"/>
      <c r="J227" s="22"/>
    </row>
    <row r="228" spans="1:10" ht="12.75">
      <c r="A228" s="23"/>
      <c r="B228" s="22"/>
      <c r="C228" s="22"/>
      <c r="D228" s="22"/>
      <c r="E228" s="22"/>
      <c r="F228" s="24"/>
      <c r="G228" s="25"/>
      <c r="H228" s="26"/>
      <c r="I228" s="22"/>
      <c r="J228" s="22"/>
    </row>
    <row r="229" spans="1:10" ht="12.75">
      <c r="A229" s="23"/>
      <c r="B229" s="22"/>
      <c r="C229" s="22"/>
      <c r="D229" s="22"/>
      <c r="E229" s="22"/>
      <c r="F229" s="24"/>
      <c r="G229" s="25"/>
      <c r="H229" s="26"/>
      <c r="I229" s="22"/>
      <c r="J229" s="22"/>
    </row>
    <row r="230" spans="1:10" ht="12.75">
      <c r="A230" s="23"/>
      <c r="B230" s="22"/>
      <c r="C230" s="22"/>
      <c r="D230" s="22"/>
      <c r="E230" s="22"/>
      <c r="F230" s="24"/>
      <c r="G230" s="25"/>
      <c r="H230" s="26"/>
      <c r="I230" s="22"/>
      <c r="J230" s="22"/>
    </row>
    <row r="231" spans="1:10" ht="12.75">
      <c r="A231" s="23"/>
      <c r="B231" s="22"/>
      <c r="C231" s="22"/>
      <c r="D231" s="22"/>
      <c r="E231" s="22"/>
      <c r="F231" s="24"/>
      <c r="G231" s="25"/>
      <c r="H231" s="26"/>
      <c r="I231" s="22"/>
      <c r="J231" s="22"/>
    </row>
    <row r="232" spans="1:10" ht="12.75">
      <c r="A232" s="23"/>
      <c r="B232" s="22"/>
      <c r="C232" s="22"/>
      <c r="D232" s="22"/>
      <c r="E232" s="22"/>
      <c r="F232" s="24"/>
      <c r="G232" s="25"/>
      <c r="H232" s="26"/>
      <c r="I232" s="22"/>
      <c r="J232" s="22"/>
    </row>
    <row r="233" spans="1:10" ht="12.75">
      <c r="A233" s="23"/>
      <c r="B233" s="22"/>
      <c r="C233" s="22"/>
      <c r="D233" s="22"/>
      <c r="E233" s="22"/>
      <c r="F233" s="24"/>
      <c r="G233" s="25"/>
      <c r="H233" s="26"/>
      <c r="I233" s="22"/>
      <c r="J233" s="22"/>
    </row>
    <row r="234" spans="1:10" ht="12.75">
      <c r="A234" s="23"/>
      <c r="B234" s="22"/>
      <c r="C234" s="22"/>
      <c r="D234" s="22"/>
      <c r="E234" s="22"/>
      <c r="F234" s="24"/>
      <c r="G234" s="25"/>
      <c r="H234" s="26"/>
      <c r="I234" s="22"/>
      <c r="J234" s="22"/>
    </row>
    <row r="235" spans="1:10" ht="12.75">
      <c r="A235" s="23"/>
      <c r="B235" s="22"/>
      <c r="C235" s="22"/>
      <c r="D235" s="22"/>
      <c r="E235" s="22"/>
      <c r="F235" s="24"/>
      <c r="G235" s="25"/>
      <c r="H235" s="26"/>
      <c r="I235" s="22"/>
      <c r="J235" s="22"/>
    </row>
    <row r="236" spans="1:10" ht="12.75">
      <c r="A236" s="23"/>
      <c r="B236" s="22"/>
      <c r="C236" s="22"/>
      <c r="D236" s="22"/>
      <c r="E236" s="22"/>
      <c r="F236" s="24"/>
      <c r="G236" s="25"/>
      <c r="H236" s="26"/>
      <c r="I236" s="22"/>
      <c r="J236" s="22"/>
    </row>
    <row r="237" spans="1:10" ht="12.75">
      <c r="A237" s="23"/>
      <c r="B237" s="22"/>
      <c r="C237" s="22"/>
      <c r="D237" s="22"/>
      <c r="E237" s="22"/>
      <c r="F237" s="24"/>
      <c r="G237" s="25"/>
      <c r="H237" s="26"/>
      <c r="I237" s="22"/>
      <c r="J237" s="22"/>
    </row>
    <row r="238" spans="1:10" ht="12.75">
      <c r="A238" s="23"/>
      <c r="B238" s="22"/>
      <c r="C238" s="22"/>
      <c r="D238" s="22"/>
      <c r="E238" s="22"/>
      <c r="F238" s="24"/>
      <c r="G238" s="25"/>
      <c r="H238" s="26"/>
      <c r="I238" s="22"/>
      <c r="J238" s="22"/>
    </row>
    <row r="239" spans="1:10" ht="12.75">
      <c r="A239" s="23"/>
      <c r="B239" s="22"/>
      <c r="C239" s="22"/>
      <c r="D239" s="22"/>
      <c r="E239" s="22"/>
      <c r="F239" s="24"/>
      <c r="G239" s="25"/>
      <c r="H239" s="26"/>
      <c r="I239" s="22"/>
      <c r="J239" s="22"/>
    </row>
    <row r="240" spans="1:10" ht="12.75">
      <c r="A240" s="23"/>
      <c r="B240" s="22"/>
      <c r="C240" s="22"/>
      <c r="D240" s="22"/>
      <c r="E240" s="22"/>
      <c r="F240" s="24"/>
      <c r="G240" s="25"/>
      <c r="H240" s="26"/>
      <c r="I240" s="22"/>
      <c r="J240" s="22"/>
    </row>
    <row r="241" spans="1:10" ht="12.75">
      <c r="A241" s="23"/>
      <c r="B241" s="22"/>
      <c r="C241" s="22"/>
      <c r="D241" s="22"/>
      <c r="E241" s="22"/>
      <c r="F241" s="24"/>
      <c r="G241" s="25"/>
      <c r="H241" s="26"/>
      <c r="I241" s="22"/>
      <c r="J241" s="22"/>
    </row>
    <row r="242" spans="1:10" ht="12.75">
      <c r="A242" s="23"/>
      <c r="B242" s="22"/>
      <c r="C242" s="22"/>
      <c r="D242" s="22"/>
      <c r="E242" s="22"/>
      <c r="F242" s="24"/>
      <c r="G242" s="25"/>
      <c r="H242" s="26"/>
      <c r="I242" s="22"/>
      <c r="J242" s="22"/>
    </row>
    <row r="243" spans="1:10" ht="12.75">
      <c r="A243" s="23"/>
      <c r="B243" s="22"/>
      <c r="C243" s="22"/>
      <c r="D243" s="22"/>
      <c r="E243" s="22"/>
      <c r="F243" s="24"/>
      <c r="G243" s="25"/>
      <c r="H243" s="26"/>
      <c r="I243" s="22"/>
      <c r="J243" s="22"/>
    </row>
    <row r="244" spans="1:10" ht="12.75">
      <c r="A244" s="23"/>
      <c r="B244" s="22"/>
      <c r="C244" s="22"/>
      <c r="D244" s="22"/>
      <c r="E244" s="22"/>
      <c r="F244" s="24"/>
      <c r="G244" s="25"/>
      <c r="H244" s="26"/>
      <c r="I244" s="22"/>
      <c r="J244" s="22"/>
    </row>
    <row r="245" spans="1:10" ht="12.75">
      <c r="A245" s="23"/>
      <c r="B245" s="22"/>
      <c r="C245" s="22"/>
      <c r="D245" s="22"/>
      <c r="E245" s="22"/>
      <c r="F245" s="24"/>
      <c r="G245" s="25"/>
      <c r="H245" s="26"/>
      <c r="I245" s="22"/>
      <c r="J245" s="22"/>
    </row>
    <row r="246" spans="1:10" ht="12.75">
      <c r="A246" s="23"/>
      <c r="B246" s="22"/>
      <c r="C246" s="22"/>
      <c r="D246" s="22"/>
      <c r="E246" s="22"/>
      <c r="F246" s="24"/>
      <c r="G246" s="25"/>
      <c r="H246" s="26"/>
      <c r="I246" s="22"/>
      <c r="J246" s="22"/>
    </row>
    <row r="247" spans="1:10" ht="12.75">
      <c r="A247" s="23"/>
      <c r="B247" s="22"/>
      <c r="C247" s="22"/>
      <c r="D247" s="22"/>
      <c r="E247" s="22"/>
      <c r="F247" s="24"/>
      <c r="G247" s="25"/>
      <c r="H247" s="26"/>
      <c r="I247" s="22"/>
      <c r="J247" s="22"/>
    </row>
    <row r="248" spans="1:10" ht="12.75">
      <c r="A248" s="23"/>
      <c r="B248" s="22"/>
      <c r="C248" s="22"/>
      <c r="D248" s="22"/>
      <c r="E248" s="22"/>
      <c r="F248" s="24"/>
      <c r="G248" s="25"/>
      <c r="H248" s="26"/>
      <c r="I248" s="22"/>
      <c r="J248" s="22"/>
    </row>
    <row r="249" spans="1:10" ht="12.75">
      <c r="A249" s="23"/>
      <c r="B249" s="22"/>
      <c r="C249" s="22"/>
      <c r="D249" s="22"/>
      <c r="E249" s="22"/>
      <c r="F249" s="24"/>
      <c r="G249" s="25"/>
      <c r="H249" s="26"/>
      <c r="I249" s="22"/>
      <c r="J249" s="22"/>
    </row>
    <row r="250" spans="1:10" ht="12.75">
      <c r="A250" s="23"/>
      <c r="B250" s="22"/>
      <c r="C250" s="22"/>
      <c r="D250" s="22"/>
      <c r="E250" s="22"/>
      <c r="F250" s="24"/>
      <c r="G250" s="25"/>
      <c r="H250" s="26"/>
      <c r="I250" s="22"/>
      <c r="J250" s="22"/>
    </row>
    <row r="251" spans="1:10" ht="12.75">
      <c r="A251" s="23"/>
      <c r="B251" s="22"/>
      <c r="C251" s="22"/>
      <c r="D251" s="22"/>
      <c r="E251" s="22"/>
      <c r="F251" s="24"/>
      <c r="G251" s="25"/>
      <c r="H251" s="26"/>
      <c r="I251" s="22"/>
      <c r="J251" s="22"/>
    </row>
    <row r="252" spans="1:10" ht="12.75">
      <c r="A252" s="23"/>
      <c r="B252" s="22"/>
      <c r="C252" s="22"/>
      <c r="D252" s="22"/>
      <c r="E252" s="22"/>
      <c r="F252" s="24"/>
      <c r="G252" s="25"/>
      <c r="H252" s="26"/>
      <c r="I252" s="22"/>
      <c r="J252" s="22"/>
    </row>
    <row r="253" spans="1:10" ht="12.75">
      <c r="A253" s="23"/>
      <c r="B253" s="22"/>
      <c r="C253" s="22"/>
      <c r="D253" s="22"/>
      <c r="E253" s="22"/>
      <c r="F253" s="24"/>
      <c r="G253" s="25"/>
      <c r="H253" s="26"/>
      <c r="I253" s="22"/>
      <c r="J253" s="22"/>
    </row>
    <row r="254" spans="1:10" ht="12.75">
      <c r="A254" s="23"/>
      <c r="B254" s="22"/>
      <c r="C254" s="22"/>
      <c r="D254" s="22"/>
      <c r="E254" s="22"/>
      <c r="F254" s="24"/>
      <c r="G254" s="25"/>
      <c r="H254" s="26"/>
      <c r="I254" s="22"/>
      <c r="J254" s="22"/>
    </row>
    <row r="255" spans="1:10" ht="12.75">
      <c r="A255" s="23"/>
      <c r="B255" s="22"/>
      <c r="C255" s="22"/>
      <c r="D255" s="22"/>
      <c r="E255" s="22"/>
      <c r="F255" s="24"/>
      <c r="G255" s="25"/>
      <c r="H255" s="26"/>
      <c r="I255" s="22"/>
      <c r="J255" s="22"/>
    </row>
    <row r="256" spans="1:10" ht="12.75">
      <c r="A256" s="23"/>
      <c r="B256" s="22"/>
      <c r="C256" s="22"/>
      <c r="D256" s="22"/>
      <c r="E256" s="22"/>
      <c r="F256" s="24"/>
      <c r="G256" s="25"/>
      <c r="H256" s="26"/>
      <c r="I256" s="22"/>
      <c r="J256" s="22"/>
    </row>
    <row r="257" spans="1:10" ht="12.75">
      <c r="A257" s="23"/>
      <c r="B257" s="22"/>
      <c r="C257" s="22"/>
      <c r="D257" s="22"/>
      <c r="E257" s="22"/>
      <c r="F257" s="24"/>
      <c r="G257" s="25"/>
      <c r="H257" s="26"/>
      <c r="I257" s="22"/>
      <c r="J257" s="22"/>
    </row>
    <row r="258" spans="1:10" ht="12.75">
      <c r="A258" s="23"/>
      <c r="B258" s="22"/>
      <c r="C258" s="22"/>
      <c r="D258" s="22"/>
      <c r="E258" s="22"/>
      <c r="F258" s="24"/>
      <c r="G258" s="25"/>
      <c r="H258" s="26"/>
      <c r="I258" s="22"/>
      <c r="J258" s="22"/>
    </row>
    <row r="259" spans="1:10" ht="12.75">
      <c r="A259" s="23"/>
      <c r="B259" s="22"/>
      <c r="C259" s="22"/>
      <c r="D259" s="22"/>
      <c r="E259" s="22"/>
      <c r="F259" s="24"/>
      <c r="G259" s="25"/>
      <c r="H259" s="26"/>
      <c r="I259" s="22"/>
      <c r="J259" s="22"/>
    </row>
    <row r="260" spans="1:10" ht="12.75">
      <c r="A260" s="23"/>
      <c r="B260" s="22"/>
      <c r="C260" s="22"/>
      <c r="D260" s="22"/>
      <c r="E260" s="22"/>
      <c r="F260" s="24"/>
      <c r="G260" s="25"/>
      <c r="H260" s="26"/>
      <c r="I260" s="22"/>
      <c r="J260" s="22"/>
    </row>
    <row r="261" spans="1:10" ht="12.75">
      <c r="A261" s="23"/>
      <c r="B261" s="22"/>
      <c r="C261" s="22"/>
      <c r="D261" s="22"/>
      <c r="E261" s="22"/>
      <c r="F261" s="24"/>
      <c r="G261" s="25"/>
      <c r="H261" s="26"/>
      <c r="I261" s="22"/>
      <c r="J261" s="22"/>
    </row>
    <row r="262" spans="1:10" ht="12.75">
      <c r="A262" s="23"/>
      <c r="B262" s="22"/>
      <c r="C262" s="22"/>
      <c r="D262" s="22"/>
      <c r="E262" s="22"/>
      <c r="F262" s="24"/>
      <c r="G262" s="25"/>
      <c r="H262" s="26"/>
      <c r="I262" s="22"/>
      <c r="J262" s="22"/>
    </row>
    <row r="263" spans="1:10" ht="12.75">
      <c r="A263" s="23"/>
      <c r="B263" s="22"/>
      <c r="C263" s="22"/>
      <c r="D263" s="22"/>
      <c r="E263" s="22"/>
      <c r="F263" s="24"/>
      <c r="G263" s="25"/>
      <c r="H263" s="26"/>
      <c r="I263" s="22"/>
      <c r="J263" s="22"/>
    </row>
    <row r="264" spans="1:10" ht="12.75">
      <c r="A264" s="23"/>
      <c r="B264" s="22"/>
      <c r="C264" s="22"/>
      <c r="D264" s="22"/>
      <c r="E264" s="22"/>
      <c r="F264" s="24"/>
      <c r="G264" s="25"/>
      <c r="H264" s="26"/>
      <c r="I264" s="22"/>
      <c r="J264" s="22"/>
    </row>
    <row r="265" spans="1:10" ht="12.75">
      <c r="A265" s="23"/>
      <c r="B265" s="22"/>
      <c r="C265" s="22"/>
      <c r="D265" s="22"/>
      <c r="E265" s="22"/>
      <c r="F265" s="24"/>
      <c r="G265" s="25"/>
      <c r="H265" s="26"/>
      <c r="I265" s="22"/>
      <c r="J265" s="22"/>
    </row>
    <row r="266" spans="1:10" ht="12.75">
      <c r="A266" s="23"/>
      <c r="B266" s="22"/>
      <c r="C266" s="22"/>
      <c r="D266" s="22"/>
      <c r="E266" s="22"/>
      <c r="F266" s="24"/>
      <c r="G266" s="25"/>
      <c r="H266" s="26"/>
      <c r="I266" s="22"/>
      <c r="J266" s="22"/>
    </row>
    <row r="267" spans="1:10" ht="12.75">
      <c r="A267" s="23"/>
      <c r="B267" s="22"/>
      <c r="C267" s="22"/>
      <c r="D267" s="22"/>
      <c r="E267" s="22"/>
      <c r="F267" s="24"/>
      <c r="G267" s="25"/>
      <c r="H267" s="26"/>
      <c r="I267" s="22"/>
      <c r="J267" s="22"/>
    </row>
    <row r="268" spans="1:10" ht="12.75">
      <c r="A268" s="23"/>
      <c r="B268" s="22"/>
      <c r="C268" s="22"/>
      <c r="D268" s="22"/>
      <c r="E268" s="22"/>
      <c r="F268" s="24"/>
      <c r="G268" s="25"/>
      <c r="H268" s="26"/>
      <c r="I268" s="22"/>
      <c r="J268" s="22"/>
    </row>
    <row r="269" spans="1:10" ht="12.75">
      <c r="A269" s="23"/>
      <c r="B269" s="22"/>
      <c r="C269" s="22"/>
      <c r="D269" s="22"/>
      <c r="E269" s="22"/>
      <c r="F269" s="24"/>
      <c r="G269" s="25"/>
      <c r="H269" s="26"/>
      <c r="I269" s="22"/>
      <c r="J269" s="22"/>
    </row>
    <row r="270" spans="1:10" ht="12.75">
      <c r="A270" s="23"/>
      <c r="B270" s="22"/>
      <c r="C270" s="22"/>
      <c r="D270" s="22"/>
      <c r="E270" s="22"/>
      <c r="F270" s="24"/>
      <c r="G270" s="25"/>
      <c r="H270" s="26"/>
      <c r="I270" s="22"/>
      <c r="J270" s="22"/>
    </row>
    <row r="271" spans="1:10" ht="12.75">
      <c r="A271" s="23"/>
      <c r="B271" s="22"/>
      <c r="C271" s="22"/>
      <c r="D271" s="22"/>
      <c r="E271" s="22"/>
      <c r="F271" s="24"/>
      <c r="G271" s="25"/>
      <c r="H271" s="26"/>
      <c r="I271" s="22"/>
      <c r="J271" s="22"/>
    </row>
    <row r="272" spans="1:10" ht="12.75">
      <c r="A272" s="23"/>
      <c r="B272" s="22"/>
      <c r="C272" s="22"/>
      <c r="D272" s="22"/>
      <c r="E272" s="22"/>
      <c r="F272" s="24"/>
      <c r="G272" s="25"/>
      <c r="H272" s="26"/>
      <c r="I272" s="22"/>
      <c r="J272" s="22"/>
    </row>
    <row r="273" spans="1:10" ht="12.75">
      <c r="A273" s="23"/>
      <c r="B273" s="22"/>
      <c r="C273" s="22"/>
      <c r="D273" s="22"/>
      <c r="E273" s="22"/>
      <c r="F273" s="24"/>
      <c r="G273" s="25"/>
      <c r="H273" s="26"/>
      <c r="I273" s="22"/>
      <c r="J273" s="22"/>
    </row>
    <row r="274" spans="1:10" ht="12.75">
      <c r="A274" s="23"/>
      <c r="B274" s="22"/>
      <c r="C274" s="22"/>
      <c r="D274" s="22"/>
      <c r="E274" s="22"/>
      <c r="F274" s="24"/>
      <c r="G274" s="25"/>
      <c r="H274" s="26"/>
      <c r="I274" s="22"/>
      <c r="J274" s="22"/>
    </row>
    <row r="275" spans="1:10" ht="12.75">
      <c r="A275" s="23"/>
      <c r="B275" s="22"/>
      <c r="C275" s="22"/>
      <c r="D275" s="22"/>
      <c r="E275" s="22"/>
      <c r="F275" s="24"/>
      <c r="G275" s="25"/>
      <c r="H275" s="26"/>
      <c r="I275" s="22"/>
      <c r="J275" s="22"/>
    </row>
    <row r="276" spans="1:10" ht="12.75">
      <c r="A276" s="23"/>
      <c r="B276" s="22"/>
      <c r="C276" s="22"/>
      <c r="D276" s="22"/>
      <c r="E276" s="22"/>
      <c r="F276" s="24"/>
      <c r="G276" s="25"/>
      <c r="H276" s="26"/>
      <c r="I276" s="22"/>
      <c r="J276" s="22"/>
    </row>
    <row r="277" spans="1:10" ht="12.75">
      <c r="A277" s="23"/>
      <c r="B277" s="22"/>
      <c r="C277" s="22"/>
      <c r="D277" s="22"/>
      <c r="E277" s="22"/>
      <c r="F277" s="24"/>
      <c r="G277" s="25"/>
      <c r="H277" s="26"/>
      <c r="I277" s="22"/>
      <c r="J277" s="22"/>
    </row>
    <row r="278" spans="1:10" ht="12.75">
      <c r="A278" s="23"/>
      <c r="B278" s="22"/>
      <c r="C278" s="22"/>
      <c r="D278" s="22"/>
      <c r="E278" s="22"/>
      <c r="F278" s="24"/>
      <c r="G278" s="25"/>
      <c r="H278" s="26"/>
      <c r="I278" s="22"/>
      <c r="J278" s="22"/>
    </row>
    <row r="279" spans="1:10" ht="12.75">
      <c r="A279" s="23"/>
      <c r="B279" s="22"/>
      <c r="C279" s="22"/>
      <c r="D279" s="22"/>
      <c r="E279" s="22"/>
      <c r="F279" s="24"/>
      <c r="G279" s="25"/>
      <c r="H279" s="26"/>
      <c r="I279" s="22"/>
      <c r="J279" s="22"/>
    </row>
    <row r="280" spans="1:10" ht="12.75">
      <c r="A280" s="23"/>
      <c r="B280" s="22"/>
      <c r="C280" s="22"/>
      <c r="D280" s="22"/>
      <c r="E280" s="22"/>
      <c r="F280" s="24"/>
      <c r="G280" s="25"/>
      <c r="H280" s="26"/>
      <c r="I280" s="22"/>
      <c r="J280" s="22"/>
    </row>
    <row r="281" spans="1:10" ht="12.75">
      <c r="A281" s="23"/>
      <c r="B281" s="22"/>
      <c r="C281" s="22"/>
      <c r="D281" s="22"/>
      <c r="E281" s="22"/>
      <c r="F281" s="24"/>
      <c r="G281" s="25"/>
      <c r="H281" s="26"/>
      <c r="I281" s="22"/>
      <c r="J281" s="22"/>
    </row>
    <row r="282" spans="1:10" ht="12.75">
      <c r="A282" s="23"/>
      <c r="B282" s="22"/>
      <c r="C282" s="22"/>
      <c r="D282" s="22"/>
      <c r="E282" s="22"/>
      <c r="F282" s="24"/>
      <c r="G282" s="25"/>
      <c r="H282" s="26"/>
      <c r="I282" s="22"/>
      <c r="J282" s="22"/>
    </row>
    <row r="283" spans="1:10" ht="12.75">
      <c r="A283" s="23"/>
      <c r="B283" s="22"/>
      <c r="C283" s="22"/>
      <c r="D283" s="22"/>
      <c r="E283" s="22"/>
      <c r="F283" s="24"/>
      <c r="G283" s="25"/>
      <c r="H283" s="26"/>
      <c r="I283" s="22"/>
      <c r="J283" s="22"/>
    </row>
    <row r="284" spans="1:10" ht="12.75">
      <c r="A284" s="23"/>
      <c r="B284" s="22"/>
      <c r="C284" s="22"/>
      <c r="D284" s="22"/>
      <c r="E284" s="22"/>
      <c r="F284" s="24"/>
      <c r="G284" s="25"/>
      <c r="H284" s="26"/>
      <c r="I284" s="22"/>
      <c r="J284" s="22"/>
    </row>
    <row r="285" spans="1:10" ht="12.75">
      <c r="A285" s="23"/>
      <c r="B285" s="22"/>
      <c r="C285" s="22"/>
      <c r="D285" s="22"/>
      <c r="E285" s="22"/>
      <c r="F285" s="24"/>
      <c r="G285" s="25"/>
      <c r="H285" s="26"/>
      <c r="I285" s="22"/>
      <c r="J285" s="22"/>
    </row>
    <row r="286" spans="1:10" ht="12.75">
      <c r="A286" s="23"/>
      <c r="B286" s="22"/>
      <c r="C286" s="22"/>
      <c r="D286" s="22"/>
      <c r="E286" s="22"/>
      <c r="F286" s="24"/>
      <c r="G286" s="25"/>
      <c r="H286" s="26"/>
      <c r="I286" s="22"/>
      <c r="J286" s="22"/>
    </row>
    <row r="287" spans="1:10" ht="12.75">
      <c r="A287" s="23"/>
      <c r="B287" s="22"/>
      <c r="C287" s="22"/>
      <c r="D287" s="22"/>
      <c r="E287" s="22"/>
      <c r="F287" s="24"/>
      <c r="G287" s="25"/>
      <c r="H287" s="26"/>
      <c r="I287" s="22"/>
      <c r="J287" s="22"/>
    </row>
    <row r="288" spans="1:10" ht="12.75">
      <c r="A288" s="23"/>
      <c r="B288" s="22"/>
      <c r="C288" s="22"/>
      <c r="D288" s="22"/>
      <c r="E288" s="22"/>
      <c r="F288" s="24"/>
      <c r="G288" s="25"/>
      <c r="H288" s="26"/>
      <c r="I288" s="22"/>
      <c r="J288" s="22"/>
    </row>
    <row r="289" spans="1:10" ht="12.75">
      <c r="A289" s="23"/>
      <c r="B289" s="22"/>
      <c r="C289" s="22"/>
      <c r="D289" s="22"/>
      <c r="E289" s="22"/>
      <c r="F289" s="24"/>
      <c r="G289" s="25"/>
      <c r="H289" s="26"/>
      <c r="I289" s="22"/>
      <c r="J289" s="22"/>
    </row>
    <row r="290" spans="1:10" ht="12.75">
      <c r="A290" s="23"/>
      <c r="B290" s="22"/>
      <c r="C290" s="22"/>
      <c r="D290" s="22"/>
      <c r="E290" s="22"/>
      <c r="F290" s="24"/>
      <c r="G290" s="25"/>
      <c r="H290" s="26"/>
      <c r="I290" s="22"/>
      <c r="J290" s="22"/>
    </row>
    <row r="291" spans="1:10" ht="12.75">
      <c r="A291" s="23"/>
      <c r="B291" s="22"/>
      <c r="C291" s="22"/>
      <c r="D291" s="22"/>
      <c r="E291" s="22"/>
      <c r="F291" s="24"/>
      <c r="G291" s="25"/>
      <c r="H291" s="26"/>
      <c r="I291" s="22"/>
      <c r="J291" s="22"/>
    </row>
    <row r="292" spans="1:10" ht="12.75">
      <c r="A292" s="23"/>
      <c r="B292" s="22"/>
      <c r="C292" s="22"/>
      <c r="D292" s="22"/>
      <c r="E292" s="22"/>
      <c r="F292" s="24"/>
      <c r="G292" s="25"/>
      <c r="H292" s="26"/>
      <c r="I292" s="22"/>
      <c r="J292" s="22"/>
    </row>
    <row r="293" spans="1:10" ht="12.75">
      <c r="A293" s="23"/>
      <c r="B293" s="22"/>
      <c r="C293" s="22"/>
      <c r="D293" s="22"/>
      <c r="E293" s="22"/>
      <c r="F293" s="24"/>
      <c r="G293" s="25"/>
      <c r="H293" s="26"/>
      <c r="I293" s="22"/>
      <c r="J293" s="22"/>
    </row>
    <row r="294" spans="1:10" ht="12.75">
      <c r="A294" s="23"/>
      <c r="B294" s="22"/>
      <c r="C294" s="22"/>
      <c r="D294" s="22"/>
      <c r="E294" s="22"/>
      <c r="F294" s="24"/>
      <c r="G294" s="25"/>
      <c r="H294" s="26"/>
      <c r="I294" s="22"/>
      <c r="J294" s="22"/>
    </row>
    <row r="295" spans="1:10" ht="12.75">
      <c r="A295" s="23"/>
      <c r="B295" s="22"/>
      <c r="C295" s="22"/>
      <c r="D295" s="22"/>
      <c r="E295" s="22"/>
      <c r="F295" s="24"/>
      <c r="G295" s="25"/>
      <c r="H295" s="26"/>
      <c r="I295" s="22"/>
      <c r="J295" s="22"/>
    </row>
    <row r="296" spans="1:10" ht="12.75">
      <c r="A296" s="23"/>
      <c r="B296" s="22"/>
      <c r="C296" s="22"/>
      <c r="D296" s="22"/>
      <c r="E296" s="22"/>
      <c r="F296" s="24"/>
      <c r="G296" s="25"/>
      <c r="H296" s="26"/>
      <c r="I296" s="22"/>
      <c r="J296" s="22"/>
    </row>
    <row r="297" spans="1:10" ht="12.75">
      <c r="A297" s="23"/>
      <c r="B297" s="22"/>
      <c r="C297" s="22"/>
      <c r="D297" s="22"/>
      <c r="E297" s="22"/>
      <c r="F297" s="24"/>
      <c r="G297" s="25"/>
      <c r="H297" s="26"/>
      <c r="I297" s="22"/>
      <c r="J297" s="22"/>
    </row>
    <row r="298" spans="1:10" ht="12.75">
      <c r="A298" s="23"/>
      <c r="B298" s="22"/>
      <c r="C298" s="22"/>
      <c r="D298" s="22"/>
      <c r="E298" s="22"/>
      <c r="F298" s="24"/>
      <c r="G298" s="25"/>
      <c r="H298" s="26"/>
      <c r="I298" s="22"/>
      <c r="J298" s="22"/>
    </row>
    <row r="299" spans="1:10" ht="12.75">
      <c r="A299" s="23"/>
      <c r="B299" s="22"/>
      <c r="C299" s="22"/>
      <c r="D299" s="22"/>
      <c r="E299" s="22"/>
      <c r="F299" s="24"/>
      <c r="G299" s="25"/>
      <c r="H299" s="26"/>
      <c r="I299" s="22"/>
      <c r="J299" s="22"/>
    </row>
    <row r="300" spans="1:10" ht="12.75">
      <c r="A300" s="23"/>
      <c r="B300" s="22"/>
      <c r="C300" s="22"/>
      <c r="D300" s="22"/>
      <c r="E300" s="22"/>
      <c r="F300" s="24"/>
      <c r="G300" s="25"/>
      <c r="H300" s="26"/>
      <c r="I300" s="22"/>
      <c r="J300" s="22"/>
    </row>
    <row r="301" spans="1:10" ht="12.75">
      <c r="A301" s="23"/>
      <c r="B301" s="22"/>
      <c r="C301" s="22"/>
      <c r="D301" s="22"/>
      <c r="E301" s="22"/>
      <c r="F301" s="24"/>
      <c r="G301" s="25"/>
      <c r="H301" s="26"/>
      <c r="I301" s="22"/>
      <c r="J301" s="22"/>
    </row>
    <row r="302" spans="1:10" ht="12.75">
      <c r="A302" s="23"/>
      <c r="B302" s="22"/>
      <c r="C302" s="22"/>
      <c r="D302" s="22"/>
      <c r="E302" s="22"/>
      <c r="F302" s="24"/>
      <c r="G302" s="25"/>
      <c r="H302" s="26"/>
      <c r="I302" s="22"/>
      <c r="J302" s="22"/>
    </row>
    <row r="303" spans="1:10" ht="12.75">
      <c r="A303" s="23"/>
      <c r="B303" s="22"/>
      <c r="C303" s="22"/>
      <c r="D303" s="22"/>
      <c r="E303" s="22"/>
      <c r="F303" s="24"/>
      <c r="G303" s="25"/>
      <c r="H303" s="26"/>
      <c r="I303" s="22"/>
      <c r="J303" s="22"/>
    </row>
    <row r="304" spans="1:10" ht="12.75">
      <c r="A304" s="23"/>
      <c r="B304" s="22"/>
      <c r="C304" s="22"/>
      <c r="D304" s="22"/>
      <c r="E304" s="22"/>
      <c r="F304" s="24"/>
      <c r="G304" s="25"/>
      <c r="H304" s="26"/>
      <c r="I304" s="22"/>
      <c r="J304" s="22"/>
    </row>
    <row r="305" spans="1:10" ht="12.75">
      <c r="A305" s="23"/>
      <c r="B305" s="22"/>
      <c r="C305" s="22"/>
      <c r="D305" s="22"/>
      <c r="E305" s="22"/>
      <c r="F305" s="24"/>
      <c r="G305" s="25"/>
      <c r="H305" s="26"/>
      <c r="I305" s="22"/>
      <c r="J305" s="22"/>
    </row>
    <row r="306" spans="1:10" ht="12.75">
      <c r="A306" s="23"/>
      <c r="B306" s="22"/>
      <c r="C306" s="22"/>
      <c r="D306" s="22"/>
      <c r="E306" s="22"/>
      <c r="F306" s="24"/>
      <c r="G306" s="25"/>
      <c r="H306" s="26"/>
      <c r="I306" s="22"/>
      <c r="J306" s="22"/>
    </row>
    <row r="307" spans="1:10" ht="12.75">
      <c r="A307" s="23"/>
      <c r="B307" s="22"/>
      <c r="C307" s="22"/>
      <c r="D307" s="22"/>
      <c r="E307" s="22"/>
      <c r="F307" s="24"/>
      <c r="G307" s="25"/>
      <c r="H307" s="26"/>
      <c r="I307" s="22"/>
      <c r="J307" s="22"/>
    </row>
    <row r="308" spans="1:10" ht="12.75">
      <c r="A308" s="23"/>
      <c r="B308" s="22"/>
      <c r="C308" s="22"/>
      <c r="D308" s="22"/>
      <c r="E308" s="22"/>
      <c r="F308" s="24"/>
      <c r="G308" s="25"/>
      <c r="H308" s="26"/>
      <c r="I308" s="22"/>
      <c r="J308" s="22"/>
    </row>
    <row r="309" spans="1:10" ht="12.75">
      <c r="A309" s="23"/>
      <c r="B309" s="22"/>
      <c r="C309" s="22"/>
      <c r="D309" s="22"/>
      <c r="E309" s="22"/>
      <c r="F309" s="24"/>
      <c r="G309" s="25"/>
      <c r="H309" s="26"/>
      <c r="I309" s="22"/>
      <c r="J309" s="22"/>
    </row>
    <row r="310" spans="1:10" ht="12.75">
      <c r="A310" s="23"/>
      <c r="B310" s="22"/>
      <c r="C310" s="22"/>
      <c r="D310" s="22"/>
      <c r="E310" s="22"/>
      <c r="F310" s="24"/>
      <c r="G310" s="25"/>
      <c r="H310" s="26"/>
      <c r="I310" s="22"/>
      <c r="J310" s="22"/>
    </row>
    <row r="311" spans="1:10" ht="12.75">
      <c r="A311" s="23"/>
      <c r="B311" s="22"/>
      <c r="C311" s="22"/>
      <c r="D311" s="22"/>
      <c r="E311" s="22"/>
      <c r="F311" s="24"/>
      <c r="G311" s="25"/>
      <c r="H311" s="26"/>
      <c r="I311" s="22"/>
      <c r="J311" s="22"/>
    </row>
    <row r="312" spans="1:10" ht="12.75">
      <c r="A312" s="23"/>
      <c r="B312" s="22"/>
      <c r="C312" s="22"/>
      <c r="D312" s="22"/>
      <c r="E312" s="22"/>
      <c r="F312" s="24"/>
      <c r="G312" s="25"/>
      <c r="H312" s="26"/>
      <c r="I312" s="22"/>
      <c r="J312" s="22"/>
    </row>
    <row r="313" spans="1:10" ht="12.75">
      <c r="A313" s="23"/>
      <c r="B313" s="22"/>
      <c r="C313" s="22"/>
      <c r="D313" s="22"/>
      <c r="E313" s="22"/>
      <c r="F313" s="24"/>
      <c r="G313" s="25"/>
      <c r="H313" s="26"/>
      <c r="I313" s="22"/>
      <c r="J313" s="22"/>
    </row>
    <row r="314" spans="1:10" ht="12.75">
      <c r="A314" s="23"/>
      <c r="B314" s="22"/>
      <c r="C314" s="22"/>
      <c r="D314" s="22"/>
      <c r="E314" s="22"/>
      <c r="F314" s="24"/>
      <c r="G314" s="25"/>
      <c r="H314" s="26"/>
      <c r="I314" s="22"/>
      <c r="J314" s="22"/>
    </row>
    <row r="315" spans="1:10" ht="12.75">
      <c r="A315" s="23"/>
      <c r="B315" s="22"/>
      <c r="C315" s="22"/>
      <c r="D315" s="22"/>
      <c r="E315" s="22"/>
      <c r="F315" s="24"/>
      <c r="G315" s="25"/>
      <c r="H315" s="26"/>
      <c r="I315" s="22"/>
      <c r="J315" s="22"/>
    </row>
    <row r="316" spans="1:10" ht="12.75">
      <c r="A316" s="23"/>
      <c r="B316" s="22"/>
      <c r="C316" s="22"/>
      <c r="D316" s="22"/>
      <c r="E316" s="22"/>
      <c r="F316" s="24"/>
      <c r="G316" s="25"/>
      <c r="H316" s="26"/>
      <c r="I316" s="22"/>
      <c r="J316" s="22"/>
    </row>
    <row r="317" spans="1:10" ht="12.75">
      <c r="A317" s="23"/>
      <c r="B317" s="22"/>
      <c r="C317" s="22"/>
      <c r="D317" s="22"/>
      <c r="E317" s="22"/>
      <c r="F317" s="24"/>
      <c r="G317" s="25"/>
      <c r="H317" s="26"/>
      <c r="I317" s="22"/>
      <c r="J317" s="22"/>
    </row>
    <row r="318" spans="1:10" ht="12.75">
      <c r="A318" s="23"/>
      <c r="B318" s="22"/>
      <c r="C318" s="22"/>
      <c r="D318" s="22"/>
      <c r="E318" s="22"/>
      <c r="F318" s="24"/>
      <c r="G318" s="25"/>
      <c r="H318" s="26"/>
      <c r="I318" s="22"/>
      <c r="J318" s="22"/>
    </row>
    <row r="319" spans="1:10" ht="12.75">
      <c r="A319" s="23"/>
      <c r="B319" s="22"/>
      <c r="C319" s="22"/>
      <c r="D319" s="22"/>
      <c r="E319" s="22"/>
      <c r="F319" s="24"/>
      <c r="G319" s="25"/>
      <c r="H319" s="26"/>
      <c r="I319" s="22"/>
      <c r="J319" s="22"/>
    </row>
    <row r="320" spans="1:10" ht="12.75">
      <c r="A320" s="23"/>
      <c r="B320" s="22"/>
      <c r="C320" s="22"/>
      <c r="D320" s="22"/>
      <c r="E320" s="22"/>
      <c r="F320" s="24"/>
      <c r="G320" s="25"/>
      <c r="H320" s="26"/>
      <c r="I320" s="22"/>
      <c r="J320" s="22"/>
    </row>
    <row r="321" spans="1:10" ht="12.75">
      <c r="A321" s="23"/>
      <c r="B321" s="22"/>
      <c r="C321" s="22"/>
      <c r="D321" s="22"/>
      <c r="E321" s="22"/>
      <c r="F321" s="24"/>
      <c r="G321" s="25"/>
      <c r="H321" s="26"/>
      <c r="I321" s="22"/>
      <c r="J321" s="22"/>
    </row>
    <row r="322" spans="1:10" ht="12.75">
      <c r="A322" s="23"/>
      <c r="B322" s="22"/>
      <c r="C322" s="22"/>
      <c r="D322" s="22"/>
      <c r="E322" s="22"/>
      <c r="F322" s="24"/>
      <c r="G322" s="25"/>
      <c r="H322" s="26"/>
      <c r="I322" s="22"/>
      <c r="J322" s="22"/>
    </row>
    <row r="323" spans="1:10" ht="12.75">
      <c r="A323" s="23"/>
      <c r="B323" s="22"/>
      <c r="C323" s="22"/>
      <c r="D323" s="22"/>
      <c r="E323" s="22"/>
      <c r="F323" s="24"/>
      <c r="G323" s="25"/>
      <c r="H323" s="26"/>
      <c r="I323" s="22"/>
      <c r="J323" s="22"/>
    </row>
    <row r="324" spans="1:10" ht="12.75">
      <c r="A324" s="23"/>
      <c r="B324" s="22"/>
      <c r="C324" s="22"/>
      <c r="D324" s="22"/>
      <c r="E324" s="22"/>
      <c r="F324" s="24"/>
      <c r="G324" s="25"/>
      <c r="H324" s="26"/>
      <c r="I324" s="22"/>
      <c r="J324" s="22"/>
    </row>
    <row r="325" spans="1:10" ht="12.75">
      <c r="A325" s="23"/>
      <c r="B325" s="22"/>
      <c r="C325" s="22"/>
      <c r="D325" s="22"/>
      <c r="E325" s="22"/>
      <c r="F325" s="24"/>
      <c r="G325" s="25"/>
      <c r="H325" s="26"/>
      <c r="I325" s="22"/>
      <c r="J325" s="22"/>
    </row>
    <row r="326" spans="1:10" ht="12.75">
      <c r="A326" s="23"/>
      <c r="B326" s="22"/>
      <c r="C326" s="22"/>
      <c r="D326" s="22"/>
      <c r="E326" s="22"/>
      <c r="F326" s="24"/>
      <c r="G326" s="25"/>
      <c r="H326" s="26"/>
      <c r="I326" s="22"/>
      <c r="J326" s="22"/>
    </row>
    <row r="327" spans="1:10" ht="12.75">
      <c r="A327" s="23"/>
      <c r="B327" s="22"/>
      <c r="C327" s="22"/>
      <c r="D327" s="22"/>
      <c r="E327" s="22"/>
      <c r="F327" s="24"/>
      <c r="G327" s="25"/>
      <c r="H327" s="26"/>
      <c r="I327" s="22"/>
      <c r="J327" s="22"/>
    </row>
    <row r="328" spans="1:10" ht="12.75">
      <c r="A328" s="23"/>
      <c r="B328" s="22"/>
      <c r="C328" s="22"/>
      <c r="D328" s="22"/>
      <c r="E328" s="22"/>
      <c r="F328" s="24"/>
      <c r="G328" s="25"/>
      <c r="H328" s="26"/>
      <c r="I328" s="22"/>
      <c r="J328" s="22"/>
    </row>
    <row r="329" spans="1:10" ht="12.75">
      <c r="A329" s="23"/>
      <c r="B329" s="22"/>
      <c r="C329" s="22"/>
      <c r="D329" s="22"/>
      <c r="E329" s="22"/>
      <c r="F329" s="24"/>
      <c r="G329" s="25"/>
      <c r="H329" s="26"/>
      <c r="I329" s="22"/>
      <c r="J329" s="22"/>
    </row>
    <row r="330" spans="1:10" ht="12.75">
      <c r="A330" s="23"/>
      <c r="B330" s="22"/>
      <c r="C330" s="22"/>
      <c r="D330" s="22"/>
      <c r="E330" s="22"/>
      <c r="F330" s="24"/>
      <c r="G330" s="25"/>
      <c r="H330" s="26"/>
      <c r="I330" s="22"/>
      <c r="J330" s="22"/>
    </row>
    <row r="331" spans="1:10" ht="12.75">
      <c r="A331" s="23"/>
      <c r="B331" s="22"/>
      <c r="C331" s="22"/>
      <c r="D331" s="22"/>
      <c r="E331" s="22"/>
      <c r="F331" s="24"/>
      <c r="G331" s="25"/>
      <c r="H331" s="26"/>
      <c r="I331" s="22"/>
      <c r="J331" s="22"/>
    </row>
    <row r="332" spans="1:10" ht="12.75">
      <c r="A332" s="23"/>
      <c r="B332" s="22"/>
      <c r="C332" s="22"/>
      <c r="D332" s="22"/>
      <c r="E332" s="22"/>
      <c r="F332" s="24"/>
      <c r="G332" s="25"/>
      <c r="H332" s="26"/>
      <c r="I332" s="22"/>
      <c r="J332" s="22"/>
    </row>
    <row r="333" spans="1:10" ht="12.75">
      <c r="A333" s="23"/>
      <c r="B333" s="22"/>
      <c r="C333" s="22"/>
      <c r="D333" s="22"/>
      <c r="E333" s="22"/>
      <c r="F333" s="24"/>
      <c r="G333" s="25"/>
      <c r="H333" s="26"/>
      <c r="I333" s="22"/>
      <c r="J333" s="22"/>
    </row>
    <row r="334" spans="1:10" ht="12.75">
      <c r="A334" s="23"/>
      <c r="B334" s="22"/>
      <c r="C334" s="22"/>
      <c r="D334" s="22"/>
      <c r="E334" s="22"/>
      <c r="F334" s="24"/>
      <c r="G334" s="25"/>
      <c r="H334" s="26"/>
      <c r="I334" s="22"/>
      <c r="J334" s="22"/>
    </row>
    <row r="335" spans="1:10" ht="12.75">
      <c r="A335" s="23"/>
      <c r="B335" s="22"/>
      <c r="C335" s="22"/>
      <c r="D335" s="22"/>
      <c r="E335" s="22"/>
      <c r="F335" s="24"/>
      <c r="G335" s="25"/>
      <c r="H335" s="26"/>
      <c r="I335" s="22"/>
      <c r="J335" s="22"/>
    </row>
    <row r="336" spans="1:10" ht="12.75">
      <c r="A336" s="23"/>
      <c r="B336" s="22"/>
      <c r="C336" s="22"/>
      <c r="D336" s="22"/>
      <c r="E336" s="22"/>
      <c r="F336" s="24"/>
      <c r="G336" s="25"/>
      <c r="H336" s="26"/>
      <c r="I336" s="22"/>
      <c r="J336" s="22"/>
    </row>
    <row r="337" spans="1:10" ht="12.75">
      <c r="A337" s="23"/>
      <c r="B337" s="22"/>
      <c r="C337" s="22"/>
      <c r="D337" s="22"/>
      <c r="E337" s="22"/>
      <c r="F337" s="24"/>
      <c r="G337" s="25"/>
      <c r="H337" s="22"/>
      <c r="I337" s="22"/>
      <c r="J337" s="22"/>
    </row>
    <row r="338" spans="1:10" ht="12.75">
      <c r="A338" s="23"/>
      <c r="B338" s="22"/>
      <c r="C338" s="22"/>
      <c r="D338" s="22"/>
      <c r="E338" s="22"/>
      <c r="F338" s="24"/>
      <c r="G338" s="25"/>
      <c r="H338" s="22"/>
      <c r="I338" s="22"/>
      <c r="J338" s="22"/>
    </row>
    <row r="339" spans="1:10" ht="12.75">
      <c r="A339" s="23"/>
      <c r="B339" s="22"/>
      <c r="C339" s="22"/>
      <c r="D339" s="22"/>
      <c r="E339" s="22"/>
      <c r="F339" s="24"/>
      <c r="G339" s="25"/>
      <c r="H339" s="22"/>
      <c r="I339" s="22"/>
      <c r="J339" s="22"/>
    </row>
    <row r="340" spans="1:10" ht="12.75">
      <c r="A340" s="23"/>
      <c r="B340" s="22"/>
      <c r="C340" s="22"/>
      <c r="D340" s="22"/>
      <c r="E340" s="22"/>
      <c r="F340" s="24"/>
      <c r="G340" s="25"/>
      <c r="H340" s="22"/>
      <c r="I340" s="22"/>
      <c r="J340" s="22"/>
    </row>
    <row r="341" spans="1:10" ht="12.75">
      <c r="A341" s="23"/>
      <c r="B341" s="22"/>
      <c r="C341" s="22"/>
      <c r="D341" s="22"/>
      <c r="E341" s="22"/>
      <c r="F341" s="24"/>
      <c r="G341" s="25"/>
      <c r="H341" s="22"/>
      <c r="I341" s="22"/>
      <c r="J341" s="22"/>
    </row>
    <row r="342" spans="1:10" ht="12.75">
      <c r="A342" s="23"/>
      <c r="B342" s="22"/>
      <c r="C342" s="22"/>
      <c r="D342" s="22"/>
      <c r="E342" s="22"/>
      <c r="F342" s="24"/>
      <c r="G342" s="25"/>
      <c r="H342" s="22"/>
      <c r="I342" s="22"/>
      <c r="J342" s="22"/>
    </row>
    <row r="343" spans="1:10" ht="12.75">
      <c r="A343" s="23"/>
      <c r="B343" s="22"/>
      <c r="C343" s="22"/>
      <c r="D343" s="22"/>
      <c r="E343" s="22"/>
      <c r="F343" s="24"/>
      <c r="G343" s="25"/>
      <c r="H343" s="22"/>
      <c r="I343" s="22"/>
      <c r="J343" s="22"/>
    </row>
    <row r="344" spans="1:10" ht="12.75">
      <c r="A344" s="23"/>
      <c r="B344" s="22"/>
      <c r="C344" s="22"/>
      <c r="D344" s="22"/>
      <c r="E344" s="22"/>
      <c r="F344" s="24"/>
      <c r="G344" s="25"/>
      <c r="H344" s="22"/>
      <c r="I344" s="22"/>
      <c r="J344" s="22"/>
    </row>
    <row r="345" spans="1:10" ht="12.75">
      <c r="A345" s="23"/>
      <c r="B345" s="22"/>
      <c r="C345" s="22"/>
      <c r="D345" s="22"/>
      <c r="E345" s="22"/>
      <c r="F345" s="24"/>
      <c r="G345" s="25"/>
      <c r="H345" s="22"/>
      <c r="I345" s="22"/>
      <c r="J345" s="22"/>
    </row>
    <row r="346" spans="1:10" ht="12.75">
      <c r="A346" s="23"/>
      <c r="B346" s="22"/>
      <c r="C346" s="22"/>
      <c r="D346" s="22"/>
      <c r="E346" s="22"/>
      <c r="F346" s="24"/>
      <c r="G346" s="25"/>
      <c r="H346" s="22"/>
      <c r="I346" s="22"/>
      <c r="J346" s="22"/>
    </row>
    <row r="347" spans="1:10" ht="12.75">
      <c r="A347" s="23"/>
      <c r="B347" s="22"/>
      <c r="C347" s="22"/>
      <c r="D347" s="22"/>
      <c r="E347" s="22"/>
      <c r="F347" s="24"/>
      <c r="G347" s="25"/>
      <c r="H347" s="22"/>
      <c r="I347" s="22"/>
      <c r="J347" s="22"/>
    </row>
    <row r="348" spans="1:10" ht="12.75">
      <c r="A348" s="23"/>
      <c r="B348" s="22"/>
      <c r="C348" s="22"/>
      <c r="D348" s="22"/>
      <c r="E348" s="22"/>
      <c r="F348" s="24"/>
      <c r="G348" s="25"/>
      <c r="H348" s="22"/>
      <c r="I348" s="22"/>
      <c r="J348" s="22"/>
    </row>
    <row r="349" spans="1:10" ht="12.75">
      <c r="A349" s="23"/>
      <c r="B349" s="22"/>
      <c r="C349" s="22"/>
      <c r="D349" s="22"/>
      <c r="E349" s="22"/>
      <c r="F349" s="24"/>
      <c r="G349" s="25"/>
      <c r="H349" s="22"/>
      <c r="I349" s="22"/>
      <c r="J349" s="22"/>
    </row>
    <row r="350" spans="1:10" ht="12.75">
      <c r="A350" s="23"/>
      <c r="B350" s="22"/>
      <c r="C350" s="22"/>
      <c r="D350" s="22"/>
      <c r="E350" s="22"/>
      <c r="F350" s="24"/>
      <c r="G350" s="25"/>
      <c r="H350" s="22"/>
      <c r="I350" s="22"/>
      <c r="J350" s="22"/>
    </row>
    <row r="351" spans="1:10" ht="12.75">
      <c r="A351" s="23"/>
      <c r="B351" s="22"/>
      <c r="C351" s="22"/>
      <c r="D351" s="22"/>
      <c r="E351" s="22"/>
      <c r="F351" s="24"/>
      <c r="G351" s="25"/>
      <c r="H351" s="22"/>
      <c r="I351" s="22"/>
      <c r="J351" s="22"/>
    </row>
    <row r="352" spans="1:10" ht="12.75">
      <c r="A352" s="23"/>
      <c r="B352" s="22"/>
      <c r="C352" s="22"/>
      <c r="D352" s="22"/>
      <c r="E352" s="22"/>
      <c r="F352" s="24"/>
      <c r="G352" s="25"/>
      <c r="H352" s="22"/>
      <c r="I352" s="22"/>
      <c r="J352" s="22"/>
    </row>
    <row r="353" spans="1:10" ht="12.75">
      <c r="A353" s="23"/>
      <c r="B353" s="22"/>
      <c r="C353" s="22"/>
      <c r="D353" s="22"/>
      <c r="E353" s="22"/>
      <c r="F353" s="24"/>
      <c r="G353" s="25"/>
      <c r="H353" s="22"/>
      <c r="I353" s="22"/>
      <c r="J353" s="22"/>
    </row>
    <row r="354" spans="1:10" ht="12.75">
      <c r="A354" s="23"/>
      <c r="B354" s="22"/>
      <c r="C354" s="22"/>
      <c r="D354" s="22"/>
      <c r="E354" s="22"/>
      <c r="F354" s="24"/>
      <c r="G354" s="25"/>
      <c r="H354" s="22"/>
      <c r="I354" s="22"/>
      <c r="J354" s="22"/>
    </row>
    <row r="355" spans="1:10" ht="12.75">
      <c r="A355" s="23"/>
      <c r="B355" s="22"/>
      <c r="C355" s="22"/>
      <c r="D355" s="22"/>
      <c r="E355" s="22"/>
      <c r="F355" s="24"/>
      <c r="G355" s="25"/>
      <c r="H355" s="22"/>
      <c r="I355" s="22"/>
      <c r="J355" s="22"/>
    </row>
    <row r="356" spans="1:10" ht="12.75">
      <c r="A356" s="23"/>
      <c r="B356" s="22"/>
      <c r="C356" s="22"/>
      <c r="D356" s="22"/>
      <c r="E356" s="22"/>
      <c r="F356" s="24"/>
      <c r="G356" s="25"/>
      <c r="H356" s="22"/>
      <c r="I356" s="22"/>
      <c r="J356" s="22"/>
    </row>
    <row r="357" spans="1:10" ht="12.75">
      <c r="A357" s="23"/>
      <c r="B357" s="22"/>
      <c r="C357" s="22"/>
      <c r="D357" s="22"/>
      <c r="E357" s="22"/>
      <c r="F357" s="24"/>
      <c r="G357" s="25"/>
      <c r="H357" s="22"/>
      <c r="I357" s="22"/>
      <c r="J357" s="22"/>
    </row>
    <row r="358" spans="1:10" ht="12.75">
      <c r="A358" s="23"/>
      <c r="B358" s="22"/>
      <c r="C358" s="22"/>
      <c r="D358" s="22"/>
      <c r="E358" s="22"/>
      <c r="F358" s="24"/>
      <c r="G358" s="25"/>
      <c r="H358" s="22"/>
      <c r="I358" s="22"/>
      <c r="J358" s="22"/>
    </row>
    <row r="359" spans="1:10" ht="12.75">
      <c r="A359" s="23"/>
      <c r="B359" s="22"/>
      <c r="C359" s="22"/>
      <c r="D359" s="22"/>
      <c r="E359" s="22"/>
      <c r="F359" s="24"/>
      <c r="G359" s="25"/>
      <c r="H359" s="22"/>
      <c r="I359" s="22"/>
      <c r="J359" s="22"/>
    </row>
    <row r="360" spans="1:10" ht="12.75">
      <c r="A360" s="23"/>
      <c r="B360" s="22"/>
      <c r="C360" s="22"/>
      <c r="D360" s="22"/>
      <c r="E360" s="22"/>
      <c r="F360" s="24"/>
      <c r="G360" s="25"/>
      <c r="H360" s="22"/>
      <c r="I360" s="22"/>
      <c r="J360" s="22"/>
    </row>
    <row r="361" spans="1:10" ht="12.75">
      <c r="A361" s="23"/>
      <c r="B361" s="22"/>
      <c r="C361" s="22"/>
      <c r="D361" s="22"/>
      <c r="E361" s="22"/>
      <c r="F361" s="24"/>
      <c r="G361" s="25"/>
      <c r="H361" s="22"/>
      <c r="I361" s="22"/>
      <c r="J361" s="22"/>
    </row>
    <row r="362" spans="1:10" ht="12.75">
      <c r="A362" s="23"/>
      <c r="B362" s="22"/>
      <c r="C362" s="22"/>
      <c r="D362" s="22"/>
      <c r="E362" s="22"/>
      <c r="F362" s="24"/>
      <c r="G362" s="25"/>
      <c r="H362" s="22"/>
      <c r="I362" s="22"/>
      <c r="J362" s="22"/>
    </row>
    <row r="363" spans="1:10" ht="12.75">
      <c r="A363" s="23"/>
      <c r="B363" s="22"/>
      <c r="C363" s="22"/>
      <c r="D363" s="22"/>
      <c r="E363" s="22"/>
      <c r="F363" s="24"/>
      <c r="G363" s="25"/>
      <c r="H363" s="22"/>
      <c r="I363" s="22"/>
      <c r="J363" s="22"/>
    </row>
    <row r="364" spans="1:10" ht="12.75">
      <c r="A364" s="23"/>
      <c r="B364" s="22"/>
      <c r="C364" s="22"/>
      <c r="D364" s="22"/>
      <c r="E364" s="22"/>
      <c r="F364" s="24"/>
      <c r="G364" s="25"/>
      <c r="H364" s="22"/>
      <c r="I364" s="22"/>
      <c r="J364" s="22"/>
    </row>
    <row r="365" spans="1:10" ht="12.75">
      <c r="A365" s="23"/>
      <c r="B365" s="22"/>
      <c r="C365" s="22"/>
      <c r="D365" s="22"/>
      <c r="E365" s="22"/>
      <c r="F365" s="24"/>
      <c r="G365" s="25"/>
      <c r="H365" s="22"/>
      <c r="I365" s="22"/>
      <c r="J365" s="22"/>
    </row>
    <row r="366" spans="1:10" ht="12.75">
      <c r="A366" s="23"/>
      <c r="B366" s="22"/>
      <c r="C366" s="22"/>
      <c r="D366" s="22"/>
      <c r="E366" s="22"/>
      <c r="F366" s="24"/>
      <c r="G366" s="25"/>
      <c r="H366" s="22"/>
      <c r="I366" s="22"/>
      <c r="J366" s="22"/>
    </row>
    <row r="367" spans="1:10" ht="12.75">
      <c r="A367" s="23"/>
      <c r="B367" s="22"/>
      <c r="C367" s="22"/>
      <c r="D367" s="22"/>
      <c r="E367" s="22"/>
      <c r="F367" s="24"/>
      <c r="G367" s="25"/>
      <c r="H367" s="22"/>
      <c r="I367" s="22"/>
      <c r="J367" s="22"/>
    </row>
    <row r="368" spans="1:10" ht="12.75">
      <c r="A368" s="23"/>
      <c r="B368" s="22"/>
      <c r="C368" s="22"/>
      <c r="D368" s="22"/>
      <c r="E368" s="22"/>
      <c r="F368" s="24"/>
      <c r="G368" s="25"/>
      <c r="H368" s="22"/>
      <c r="I368" s="22"/>
      <c r="J368" s="22"/>
    </row>
    <row r="369" spans="1:10" ht="12.75">
      <c r="A369" s="23"/>
      <c r="B369" s="22"/>
      <c r="C369" s="22"/>
      <c r="D369" s="22"/>
      <c r="E369" s="22"/>
      <c r="F369" s="24"/>
      <c r="G369" s="25"/>
      <c r="H369" s="22"/>
      <c r="I369" s="22"/>
      <c r="J369" s="22"/>
    </row>
    <row r="370" spans="1:10" ht="12.75">
      <c r="A370" s="23"/>
      <c r="B370" s="22"/>
      <c r="C370" s="22"/>
      <c r="D370" s="22"/>
      <c r="E370" s="22"/>
      <c r="F370" s="24"/>
      <c r="G370" s="25"/>
      <c r="H370" s="22"/>
      <c r="I370" s="22"/>
      <c r="J370" s="22"/>
    </row>
    <row r="371" spans="1:10" ht="12.75">
      <c r="A371" s="23"/>
      <c r="B371" s="22"/>
      <c r="C371" s="22"/>
      <c r="D371" s="22"/>
      <c r="E371" s="22"/>
      <c r="F371" s="24"/>
      <c r="G371" s="25"/>
      <c r="H371" s="22"/>
      <c r="I371" s="22"/>
      <c r="J371" s="22"/>
    </row>
    <row r="372" spans="1:10" ht="12.75">
      <c r="A372" s="23"/>
      <c r="B372" s="22"/>
      <c r="C372" s="22"/>
      <c r="D372" s="22"/>
      <c r="E372" s="22"/>
      <c r="F372" s="24"/>
      <c r="G372" s="25"/>
      <c r="H372" s="22"/>
      <c r="I372" s="22"/>
      <c r="J372" s="22"/>
    </row>
    <row r="373" spans="1:10" ht="12.75">
      <c r="A373" s="23"/>
      <c r="B373" s="22"/>
      <c r="C373" s="22"/>
      <c r="D373" s="22"/>
      <c r="E373" s="22"/>
      <c r="F373" s="24"/>
      <c r="G373" s="25"/>
      <c r="H373" s="22"/>
      <c r="I373" s="22"/>
      <c r="J373" s="22"/>
    </row>
    <row r="374" spans="1:10" ht="12.75">
      <c r="A374" s="23"/>
      <c r="B374" s="22"/>
      <c r="C374" s="22"/>
      <c r="D374" s="22"/>
      <c r="E374" s="22"/>
      <c r="F374" s="24"/>
      <c r="G374" s="25"/>
      <c r="H374" s="22"/>
      <c r="I374" s="22"/>
      <c r="J374" s="22"/>
    </row>
    <row r="375" spans="1:10" ht="12.75">
      <c r="A375" s="23"/>
      <c r="B375" s="22"/>
      <c r="C375" s="22"/>
      <c r="D375" s="22"/>
      <c r="E375" s="22"/>
      <c r="F375" s="24"/>
      <c r="G375" s="25"/>
      <c r="H375" s="22"/>
      <c r="I375" s="22"/>
      <c r="J375" s="22"/>
    </row>
    <row r="376" spans="1:10" ht="12.75">
      <c r="A376" s="23"/>
      <c r="B376" s="22"/>
      <c r="C376" s="22"/>
      <c r="D376" s="22"/>
      <c r="E376" s="22"/>
      <c r="F376" s="24"/>
      <c r="G376" s="25"/>
      <c r="H376" s="22"/>
      <c r="I376" s="22"/>
      <c r="J376" s="22"/>
    </row>
    <row r="377" spans="1:10" ht="12.75">
      <c r="A377" s="23"/>
      <c r="B377" s="22"/>
      <c r="C377" s="22"/>
      <c r="D377" s="22"/>
      <c r="E377" s="22"/>
      <c r="F377" s="24"/>
      <c r="G377" s="25"/>
      <c r="H377" s="22"/>
      <c r="I377" s="22"/>
      <c r="J377" s="22"/>
    </row>
    <row r="378" spans="1:10" ht="12.75">
      <c r="A378" s="23"/>
      <c r="B378" s="22"/>
      <c r="C378" s="22"/>
      <c r="D378" s="22"/>
      <c r="E378" s="22"/>
      <c r="F378" s="24"/>
      <c r="G378" s="25"/>
      <c r="H378" s="22"/>
      <c r="I378" s="22"/>
      <c r="J378" s="22"/>
    </row>
    <row r="379" spans="1:10" ht="12.75">
      <c r="A379" s="23"/>
      <c r="B379" s="22"/>
      <c r="C379" s="22"/>
      <c r="D379" s="22"/>
      <c r="E379" s="22"/>
      <c r="F379" s="24"/>
      <c r="G379" s="25"/>
      <c r="H379" s="22"/>
      <c r="I379" s="22"/>
      <c r="J379" s="22"/>
    </row>
    <row r="380" spans="1:10" ht="12.75">
      <c r="A380" s="23"/>
      <c r="B380" s="22"/>
      <c r="C380" s="22"/>
      <c r="D380" s="22"/>
      <c r="E380" s="22"/>
      <c r="F380" s="24"/>
      <c r="G380" s="25"/>
      <c r="H380" s="22"/>
      <c r="I380" s="22"/>
      <c r="J380" s="22"/>
    </row>
    <row r="381" spans="1:10" ht="12.75">
      <c r="A381" s="23"/>
      <c r="B381" s="22"/>
      <c r="C381" s="22"/>
      <c r="D381" s="22"/>
      <c r="E381" s="22"/>
      <c r="F381" s="24"/>
      <c r="G381" s="25"/>
      <c r="H381" s="22"/>
      <c r="I381" s="22"/>
      <c r="J381" s="22"/>
    </row>
    <row r="382" spans="1:10" ht="12.75">
      <c r="A382" s="23"/>
      <c r="B382" s="22"/>
      <c r="C382" s="22"/>
      <c r="D382" s="22"/>
      <c r="E382" s="22"/>
      <c r="F382" s="24"/>
      <c r="G382" s="25"/>
      <c r="H382" s="22"/>
      <c r="I382" s="22"/>
      <c r="J382" s="22"/>
    </row>
    <row r="383" spans="1:10" ht="12.75">
      <c r="A383" s="23"/>
      <c r="B383" s="22"/>
      <c r="C383" s="22"/>
      <c r="D383" s="22"/>
      <c r="E383" s="22"/>
      <c r="F383" s="24"/>
      <c r="G383" s="25"/>
      <c r="H383" s="22"/>
      <c r="I383" s="22"/>
      <c r="J383" s="22"/>
    </row>
    <row r="384" spans="1:10" ht="12.75">
      <c r="A384" s="23"/>
      <c r="B384" s="22"/>
      <c r="C384" s="22"/>
      <c r="D384" s="22"/>
      <c r="E384" s="22"/>
      <c r="F384" s="24"/>
      <c r="G384" s="25"/>
      <c r="H384" s="22"/>
      <c r="I384" s="22"/>
      <c r="J384" s="22"/>
    </row>
    <row r="385" spans="1:10" ht="12.75">
      <c r="A385" s="23"/>
      <c r="B385" s="22"/>
      <c r="C385" s="22"/>
      <c r="D385" s="22"/>
      <c r="E385" s="22"/>
      <c r="F385" s="24"/>
      <c r="G385" s="25"/>
      <c r="H385" s="22"/>
      <c r="I385" s="22"/>
      <c r="J385" s="22"/>
    </row>
    <row r="386" spans="1:10" ht="12.75">
      <c r="A386" s="23"/>
      <c r="B386" s="22"/>
      <c r="C386" s="22"/>
      <c r="D386" s="22"/>
      <c r="E386" s="22"/>
      <c r="F386" s="24"/>
      <c r="G386" s="27"/>
      <c r="H386" s="22"/>
      <c r="I386" s="22"/>
      <c r="J386" s="22"/>
    </row>
    <row r="387" spans="1:10" ht="12.75">
      <c r="A387" s="23"/>
      <c r="B387" s="22"/>
      <c r="C387" s="22"/>
      <c r="D387" s="22"/>
      <c r="E387" s="22"/>
      <c r="F387" s="24"/>
      <c r="G387" s="27"/>
      <c r="H387" s="22"/>
      <c r="I387" s="22"/>
      <c r="J387" s="22"/>
    </row>
    <row r="388" spans="1:10" ht="12.75">
      <c r="A388" s="23"/>
      <c r="B388" s="22"/>
      <c r="C388" s="22"/>
      <c r="D388" s="22"/>
      <c r="E388" s="22"/>
      <c r="F388" s="24"/>
      <c r="G388" s="27"/>
      <c r="H388" s="22"/>
      <c r="I388" s="22"/>
      <c r="J388" s="22"/>
    </row>
    <row r="389" spans="1:10" ht="12.75">
      <c r="A389" s="23"/>
      <c r="B389" s="22"/>
      <c r="C389" s="22"/>
      <c r="D389" s="22"/>
      <c r="E389" s="22"/>
      <c r="F389" s="24"/>
      <c r="G389" s="27"/>
      <c r="H389" s="22"/>
      <c r="I389" s="22"/>
      <c r="J389" s="22"/>
    </row>
    <row r="390" spans="1:10" ht="12.75">
      <c r="A390" s="23"/>
      <c r="B390" s="22"/>
      <c r="C390" s="22"/>
      <c r="D390" s="22"/>
      <c r="E390" s="22"/>
      <c r="F390" s="24"/>
      <c r="G390" s="27"/>
      <c r="H390" s="22"/>
      <c r="I390" s="22"/>
      <c r="J390" s="22"/>
    </row>
    <row r="391" spans="1:10" ht="12.75">
      <c r="A391" s="23"/>
      <c r="B391" s="22"/>
      <c r="C391" s="22"/>
      <c r="D391" s="22"/>
      <c r="E391" s="22"/>
      <c r="F391" s="24"/>
      <c r="G391" s="27"/>
      <c r="H391" s="22"/>
      <c r="I391" s="22"/>
      <c r="J391" s="22"/>
    </row>
    <row r="392" spans="1:10" ht="12.75">
      <c r="A392" s="23"/>
      <c r="B392" s="22"/>
      <c r="C392" s="22"/>
      <c r="D392" s="22"/>
      <c r="E392" s="22"/>
      <c r="F392" s="24"/>
      <c r="G392" s="27"/>
      <c r="H392" s="22"/>
      <c r="I392" s="22"/>
      <c r="J392" s="22"/>
    </row>
    <row r="393" spans="1:10" ht="12.75">
      <c r="A393" s="23"/>
      <c r="B393" s="22"/>
      <c r="C393" s="22"/>
      <c r="D393" s="22"/>
      <c r="E393" s="22"/>
      <c r="F393" s="24"/>
      <c r="G393" s="27"/>
      <c r="H393" s="22"/>
      <c r="I393" s="22"/>
      <c r="J393" s="22"/>
    </row>
    <row r="394" spans="1:10" ht="12.75">
      <c r="A394" s="23"/>
      <c r="B394" s="22"/>
      <c r="C394" s="22"/>
      <c r="D394" s="22"/>
      <c r="E394" s="22"/>
      <c r="F394" s="24"/>
      <c r="G394" s="27"/>
      <c r="H394" s="22"/>
      <c r="I394" s="22"/>
      <c r="J394" s="22"/>
    </row>
    <row r="395" spans="1:10" ht="12.75">
      <c r="A395" s="23"/>
      <c r="B395" s="22"/>
      <c r="C395" s="22"/>
      <c r="D395" s="22"/>
      <c r="E395" s="22"/>
      <c r="F395" s="24"/>
      <c r="G395" s="27"/>
      <c r="H395" s="22"/>
      <c r="I395" s="22"/>
      <c r="J395" s="22"/>
    </row>
    <row r="396" spans="1:10" ht="12.75">
      <c r="A396" s="23"/>
      <c r="B396" s="22"/>
      <c r="C396" s="22"/>
      <c r="D396" s="22"/>
      <c r="E396" s="22"/>
      <c r="F396" s="24"/>
      <c r="G396" s="27"/>
      <c r="H396" s="22"/>
      <c r="I396" s="22"/>
      <c r="J396" s="22"/>
    </row>
    <row r="397" spans="1:10" ht="12.75">
      <c r="A397" s="23"/>
      <c r="B397" s="22"/>
      <c r="C397" s="22"/>
      <c r="D397" s="22"/>
      <c r="E397" s="22"/>
      <c r="F397" s="24"/>
      <c r="G397" s="27"/>
      <c r="H397" s="22"/>
      <c r="I397" s="22"/>
      <c r="J397" s="22"/>
    </row>
    <row r="398" spans="1:10" ht="12.75">
      <c r="A398" s="23"/>
      <c r="B398" s="22"/>
      <c r="C398" s="22"/>
      <c r="D398" s="22"/>
      <c r="E398" s="22"/>
      <c r="F398" s="24"/>
      <c r="G398" s="27"/>
      <c r="H398" s="22"/>
      <c r="I398" s="22"/>
      <c r="J398" s="22"/>
    </row>
    <row r="399" spans="1:10" ht="12.75">
      <c r="A399" s="23"/>
      <c r="B399" s="22"/>
      <c r="C399" s="22"/>
      <c r="D399" s="22"/>
      <c r="E399" s="22"/>
      <c r="F399" s="24"/>
      <c r="G399" s="27"/>
      <c r="H399" s="22"/>
      <c r="I399" s="22"/>
      <c r="J399" s="22"/>
    </row>
    <row r="400" spans="1:10" ht="12.75">
      <c r="A400" s="23"/>
      <c r="B400" s="22"/>
      <c r="C400" s="22"/>
      <c r="D400" s="22"/>
      <c r="E400" s="22"/>
      <c r="F400" s="24"/>
      <c r="G400" s="27"/>
      <c r="H400" s="22"/>
      <c r="I400" s="22"/>
      <c r="J400" s="22"/>
    </row>
    <row r="401" spans="1:10" ht="12.75">
      <c r="A401" s="23"/>
      <c r="B401" s="22"/>
      <c r="C401" s="22"/>
      <c r="D401" s="22"/>
      <c r="E401" s="22"/>
      <c r="F401" s="24"/>
      <c r="G401" s="27"/>
      <c r="H401" s="22"/>
      <c r="I401" s="22"/>
      <c r="J401" s="22"/>
    </row>
    <row r="402" spans="1:10" ht="12.75">
      <c r="A402" s="23"/>
      <c r="B402" s="22"/>
      <c r="C402" s="22"/>
      <c r="D402" s="22"/>
      <c r="E402" s="22"/>
      <c r="F402" s="24"/>
      <c r="G402" s="27"/>
      <c r="H402" s="22"/>
      <c r="I402" s="22"/>
      <c r="J402" s="22"/>
    </row>
    <row r="403" spans="1:10" ht="12.75">
      <c r="A403" s="23"/>
      <c r="B403" s="22"/>
      <c r="C403" s="22"/>
      <c r="D403" s="22"/>
      <c r="E403" s="22"/>
      <c r="F403" s="24"/>
      <c r="G403" s="27"/>
      <c r="H403" s="22"/>
      <c r="I403" s="22"/>
      <c r="J403" s="22"/>
    </row>
    <row r="404" spans="1:10" ht="12.75">
      <c r="A404" s="23"/>
      <c r="B404" s="22"/>
      <c r="C404" s="22"/>
      <c r="D404" s="22"/>
      <c r="E404" s="22"/>
      <c r="F404" s="24"/>
      <c r="G404" s="27"/>
      <c r="H404" s="22"/>
      <c r="I404" s="22"/>
      <c r="J404" s="22"/>
    </row>
    <row r="405" spans="1:10" ht="12.75">
      <c r="A405" s="23"/>
      <c r="B405" s="22"/>
      <c r="C405" s="22"/>
      <c r="D405" s="22"/>
      <c r="E405" s="22"/>
      <c r="F405" s="24"/>
      <c r="G405" s="27"/>
      <c r="H405" s="22"/>
      <c r="I405" s="22"/>
      <c r="J405" s="22"/>
    </row>
    <row r="406" spans="1:10" ht="12.75">
      <c r="A406" s="23"/>
      <c r="B406" s="22"/>
      <c r="C406" s="22"/>
      <c r="D406" s="22"/>
      <c r="E406" s="22"/>
      <c r="F406" s="24"/>
      <c r="G406" s="27"/>
      <c r="H406" s="22"/>
      <c r="I406" s="22"/>
      <c r="J406" s="22"/>
    </row>
    <row r="407" spans="1:10" ht="12.75">
      <c r="A407" s="23"/>
      <c r="B407" s="22"/>
      <c r="C407" s="22"/>
      <c r="D407" s="22"/>
      <c r="E407" s="22"/>
      <c r="F407" s="24"/>
      <c r="G407" s="27"/>
      <c r="H407" s="22"/>
      <c r="I407" s="22"/>
      <c r="J407" s="22"/>
    </row>
    <row r="408" spans="1:10" ht="12.75">
      <c r="A408" s="23"/>
      <c r="B408" s="22"/>
      <c r="C408" s="22"/>
      <c r="D408" s="22"/>
      <c r="E408" s="22"/>
      <c r="F408" s="24"/>
      <c r="G408" s="27"/>
      <c r="H408" s="22"/>
      <c r="I408" s="22"/>
      <c r="J408" s="22"/>
    </row>
    <row r="409" spans="1:10" ht="12.75">
      <c r="A409" s="23"/>
      <c r="B409" s="22"/>
      <c r="C409" s="22"/>
      <c r="D409" s="22"/>
      <c r="E409" s="22"/>
      <c r="F409" s="24"/>
      <c r="G409" s="27"/>
      <c r="H409" s="22"/>
      <c r="I409" s="22"/>
      <c r="J409" s="22"/>
    </row>
    <row r="410" spans="1:10" ht="12.75">
      <c r="A410" s="23"/>
      <c r="B410" s="22"/>
      <c r="C410" s="22"/>
      <c r="D410" s="22"/>
      <c r="E410" s="22"/>
      <c r="F410" s="24"/>
      <c r="G410" s="27"/>
      <c r="H410" s="22"/>
      <c r="I410" s="22"/>
      <c r="J410" s="22"/>
    </row>
    <row r="411" spans="1:10" ht="12.75">
      <c r="A411" s="23"/>
      <c r="B411" s="22"/>
      <c r="C411" s="22"/>
      <c r="D411" s="22"/>
      <c r="E411" s="22"/>
      <c r="F411" s="24"/>
      <c r="G411" s="27"/>
      <c r="H411" s="22"/>
      <c r="I411" s="22"/>
      <c r="J411" s="22"/>
    </row>
    <row r="412" spans="1:10" ht="12.75">
      <c r="A412" s="23"/>
      <c r="B412" s="22"/>
      <c r="C412" s="22"/>
      <c r="D412" s="22"/>
      <c r="E412" s="22"/>
      <c r="F412" s="24"/>
      <c r="G412" s="27"/>
      <c r="H412" s="22"/>
      <c r="I412" s="22"/>
      <c r="J412" s="22"/>
    </row>
    <row r="413" spans="1:10" ht="12.75">
      <c r="A413" s="23"/>
      <c r="B413" s="22"/>
      <c r="C413" s="22"/>
      <c r="D413" s="22"/>
      <c r="E413" s="22"/>
      <c r="F413" s="24"/>
      <c r="G413" s="27"/>
      <c r="H413" s="22"/>
      <c r="I413" s="22"/>
      <c r="J413" s="22"/>
    </row>
    <row r="414" spans="1:10" ht="12.75">
      <c r="A414" s="23"/>
      <c r="B414" s="22"/>
      <c r="C414" s="22"/>
      <c r="D414" s="22"/>
      <c r="E414" s="22"/>
      <c r="F414" s="24"/>
      <c r="G414" s="27"/>
      <c r="H414" s="22"/>
      <c r="I414" s="22"/>
      <c r="J414" s="22"/>
    </row>
    <row r="415" spans="1:10" ht="12.75">
      <c r="A415" s="23"/>
      <c r="B415" s="22"/>
      <c r="C415" s="22"/>
      <c r="D415" s="22"/>
      <c r="E415" s="22"/>
      <c r="F415" s="24"/>
      <c r="G415" s="27"/>
      <c r="H415" s="22"/>
      <c r="I415" s="22"/>
      <c r="J415" s="22"/>
    </row>
    <row r="416" spans="1:10" ht="12.75">
      <c r="A416" s="23"/>
      <c r="B416" s="22"/>
      <c r="C416" s="22"/>
      <c r="D416" s="22"/>
      <c r="E416" s="22"/>
      <c r="F416" s="24"/>
      <c r="G416" s="27"/>
      <c r="H416" s="22"/>
      <c r="I416" s="22"/>
      <c r="J416" s="22"/>
    </row>
    <row r="417" spans="1:10" ht="12.75">
      <c r="A417" s="23"/>
      <c r="B417" s="22"/>
      <c r="C417" s="22"/>
      <c r="D417" s="22"/>
      <c r="E417" s="22"/>
      <c r="F417" s="24"/>
      <c r="G417" s="27"/>
      <c r="H417" s="22"/>
      <c r="I417" s="22"/>
      <c r="J417" s="22"/>
    </row>
    <row r="418" spans="1:10" ht="12.75">
      <c r="A418" s="23"/>
      <c r="B418" s="22"/>
      <c r="C418" s="22"/>
      <c r="D418" s="22"/>
      <c r="E418" s="22"/>
      <c r="F418" s="24"/>
      <c r="G418" s="27"/>
      <c r="H418" s="22"/>
      <c r="I418" s="22"/>
      <c r="J418" s="22"/>
    </row>
    <row r="419" spans="1:10" ht="12.75">
      <c r="A419" s="23"/>
      <c r="B419" s="22"/>
      <c r="C419" s="22"/>
      <c r="D419" s="22"/>
      <c r="E419" s="22"/>
      <c r="F419" s="24"/>
      <c r="G419" s="27"/>
      <c r="H419" s="22"/>
      <c r="I419" s="22"/>
      <c r="J419" s="22"/>
    </row>
    <row r="420" spans="1:10" ht="12.75">
      <c r="A420" s="23"/>
      <c r="B420" s="22"/>
      <c r="C420" s="22"/>
      <c r="D420" s="22"/>
      <c r="E420" s="22"/>
      <c r="F420" s="24"/>
      <c r="G420" s="27"/>
      <c r="H420" s="22"/>
      <c r="I420" s="22"/>
      <c r="J420" s="22"/>
    </row>
    <row r="421" spans="1:10" ht="12.75">
      <c r="A421" s="23"/>
      <c r="B421" s="22"/>
      <c r="C421" s="22"/>
      <c r="D421" s="22"/>
      <c r="E421" s="22"/>
      <c r="F421" s="24"/>
      <c r="G421" s="27"/>
      <c r="H421" s="22"/>
      <c r="I421" s="22"/>
      <c r="J421" s="22"/>
    </row>
    <row r="422" spans="1:10" ht="12.75">
      <c r="A422" s="23"/>
      <c r="B422" s="22"/>
      <c r="C422" s="22"/>
      <c r="D422" s="22"/>
      <c r="E422" s="22"/>
      <c r="F422" s="24"/>
      <c r="G422" s="27"/>
      <c r="H422" s="22"/>
      <c r="I422" s="22"/>
      <c r="J422" s="22"/>
    </row>
    <row r="423" spans="1:10" ht="12.75">
      <c r="A423" s="23"/>
      <c r="B423" s="22"/>
      <c r="C423" s="22"/>
      <c r="D423" s="22"/>
      <c r="E423" s="22"/>
      <c r="F423" s="24"/>
      <c r="G423" s="27"/>
      <c r="H423" s="22"/>
      <c r="I423" s="22"/>
      <c r="J423" s="22"/>
    </row>
    <row r="424" spans="1:10" ht="12.75">
      <c r="A424" s="23"/>
      <c r="B424" s="22"/>
      <c r="C424" s="22"/>
      <c r="D424" s="22"/>
      <c r="E424" s="22"/>
      <c r="F424" s="24"/>
      <c r="G424" s="27"/>
      <c r="H424" s="22"/>
      <c r="I424" s="22"/>
      <c r="J424" s="22"/>
    </row>
    <row r="425" spans="1:10" ht="12.75">
      <c r="A425" s="23"/>
      <c r="B425" s="22"/>
      <c r="C425" s="22"/>
      <c r="D425" s="22"/>
      <c r="E425" s="22"/>
      <c r="F425" s="24"/>
      <c r="G425" s="27"/>
      <c r="H425" s="22"/>
      <c r="I425" s="22"/>
      <c r="J425" s="22"/>
    </row>
    <row r="426" spans="1:10" ht="12.75">
      <c r="A426" s="23"/>
      <c r="B426" s="22"/>
      <c r="C426" s="22"/>
      <c r="D426" s="22"/>
      <c r="E426" s="22"/>
      <c r="F426" s="24"/>
      <c r="G426" s="27"/>
      <c r="H426" s="22"/>
      <c r="I426" s="22"/>
      <c r="J426" s="22"/>
    </row>
    <row r="427" spans="1:10" ht="12.75">
      <c r="A427" s="23"/>
      <c r="B427" s="22"/>
      <c r="C427" s="22"/>
      <c r="D427" s="22"/>
      <c r="E427" s="22"/>
      <c r="F427" s="24"/>
      <c r="G427" s="27"/>
      <c r="H427" s="22"/>
      <c r="I427" s="22"/>
      <c r="J427" s="22"/>
    </row>
    <row r="428" spans="1:10" ht="12.75">
      <c r="A428" s="23"/>
      <c r="B428" s="22"/>
      <c r="C428" s="22"/>
      <c r="D428" s="22"/>
      <c r="E428" s="22"/>
      <c r="F428" s="24"/>
      <c r="G428" s="27"/>
      <c r="H428" s="22"/>
      <c r="I428" s="22"/>
      <c r="J428" s="22"/>
    </row>
    <row r="429" spans="1:10" ht="12.75">
      <c r="A429" s="23"/>
      <c r="B429" s="22"/>
      <c r="C429" s="22"/>
      <c r="D429" s="22"/>
      <c r="E429" s="22"/>
      <c r="F429" s="24"/>
      <c r="G429" s="27"/>
      <c r="H429" s="22"/>
      <c r="I429" s="22"/>
      <c r="J429" s="22"/>
    </row>
    <row r="430" spans="1:10" ht="12.75">
      <c r="A430" s="23"/>
      <c r="B430" s="22"/>
      <c r="C430" s="22"/>
      <c r="D430" s="22"/>
      <c r="E430" s="22"/>
      <c r="F430" s="24"/>
      <c r="G430" s="27"/>
      <c r="H430" s="22"/>
      <c r="I430" s="22"/>
      <c r="J430" s="22"/>
    </row>
    <row r="431" spans="1:10" ht="12.75">
      <c r="A431" s="23"/>
      <c r="B431" s="22"/>
      <c r="C431" s="22"/>
      <c r="D431" s="22"/>
      <c r="E431" s="22"/>
      <c r="F431" s="24"/>
      <c r="G431" s="27"/>
      <c r="H431" s="22"/>
      <c r="I431" s="22"/>
      <c r="J431" s="22"/>
    </row>
    <row r="432" spans="1:10" ht="12.75">
      <c r="A432" s="23"/>
      <c r="B432" s="22"/>
      <c r="C432" s="22"/>
      <c r="D432" s="22"/>
      <c r="E432" s="22"/>
      <c r="F432" s="24"/>
      <c r="G432" s="27"/>
      <c r="H432" s="22"/>
      <c r="I432" s="22"/>
      <c r="J432" s="22"/>
    </row>
    <row r="433" spans="1:10" ht="12.75">
      <c r="A433" s="23"/>
      <c r="B433" s="22"/>
      <c r="C433" s="22"/>
      <c r="D433" s="22"/>
      <c r="E433" s="22"/>
      <c r="F433" s="24"/>
      <c r="G433" s="27"/>
      <c r="H433" s="22"/>
      <c r="I433" s="22"/>
      <c r="J433" s="22"/>
    </row>
    <row r="434" spans="1:10" ht="12.75">
      <c r="A434" s="23"/>
      <c r="B434" s="22"/>
      <c r="C434" s="22"/>
      <c r="D434" s="22"/>
      <c r="E434" s="22"/>
      <c r="F434" s="24"/>
      <c r="G434" s="27"/>
      <c r="H434" s="22"/>
      <c r="I434" s="22"/>
      <c r="J434" s="22"/>
    </row>
    <row r="435" spans="1:10" ht="12.75">
      <c r="A435" s="23"/>
      <c r="B435" s="22"/>
      <c r="C435" s="22"/>
      <c r="D435" s="22"/>
      <c r="E435" s="22"/>
      <c r="F435" s="24"/>
      <c r="G435" s="27"/>
      <c r="H435" s="22"/>
      <c r="I435" s="22"/>
      <c r="J435" s="22"/>
    </row>
    <row r="436" spans="1:10" ht="12.75">
      <c r="A436" s="23"/>
      <c r="B436" s="22"/>
      <c r="C436" s="22"/>
      <c r="D436" s="22"/>
      <c r="E436" s="22"/>
      <c r="F436" s="24"/>
      <c r="G436" s="27"/>
      <c r="H436" s="22"/>
      <c r="I436" s="22"/>
      <c r="J436" s="22"/>
    </row>
    <row r="437" spans="1:10" ht="12.75">
      <c r="A437" s="23"/>
      <c r="B437" s="22"/>
      <c r="C437" s="22"/>
      <c r="D437" s="22"/>
      <c r="E437" s="22"/>
      <c r="F437" s="24"/>
      <c r="G437" s="27"/>
      <c r="H437" s="22"/>
      <c r="I437" s="22"/>
      <c r="J437" s="22"/>
    </row>
    <row r="438" spans="1:10" ht="12.75">
      <c r="A438" s="23"/>
      <c r="B438" s="22"/>
      <c r="C438" s="22"/>
      <c r="D438" s="22"/>
      <c r="E438" s="22"/>
      <c r="F438" s="24"/>
      <c r="G438" s="27"/>
      <c r="H438" s="22"/>
      <c r="I438" s="22"/>
      <c r="J438" s="22"/>
    </row>
    <row r="439" spans="1:10" ht="12.75">
      <c r="A439" s="23"/>
      <c r="B439" s="22"/>
      <c r="C439" s="22"/>
      <c r="D439" s="22"/>
      <c r="E439" s="22"/>
      <c r="F439" s="24"/>
      <c r="G439" s="27"/>
      <c r="H439" s="22"/>
      <c r="I439" s="22"/>
      <c r="J439" s="22"/>
    </row>
    <row r="440" spans="1:10" ht="12.75">
      <c r="A440" s="23"/>
      <c r="B440" s="22"/>
      <c r="C440" s="22"/>
      <c r="D440" s="22"/>
      <c r="E440" s="22"/>
      <c r="F440" s="24"/>
      <c r="G440" s="27"/>
      <c r="H440" s="22"/>
      <c r="I440" s="22"/>
      <c r="J440" s="22"/>
    </row>
    <row r="441" spans="1:10" ht="12.75">
      <c r="A441" s="23"/>
      <c r="B441" s="22"/>
      <c r="C441" s="22"/>
      <c r="D441" s="22"/>
      <c r="E441" s="22"/>
      <c r="F441" s="24"/>
      <c r="G441" s="27"/>
      <c r="H441" s="22"/>
      <c r="I441" s="22"/>
      <c r="J441" s="22"/>
    </row>
    <row r="442" spans="1:10" ht="12.75">
      <c r="A442" s="23"/>
      <c r="B442" s="22"/>
      <c r="C442" s="22"/>
      <c r="D442" s="22"/>
      <c r="E442" s="22"/>
      <c r="F442" s="24"/>
      <c r="G442" s="27"/>
      <c r="H442" s="22"/>
      <c r="I442" s="22"/>
      <c r="J442" s="22"/>
    </row>
    <row r="443" spans="1:10" ht="12.75">
      <c r="A443" s="23"/>
      <c r="B443" s="22"/>
      <c r="C443" s="22"/>
      <c r="D443" s="22"/>
      <c r="E443" s="22"/>
      <c r="F443" s="24"/>
      <c r="G443" s="27"/>
      <c r="H443" s="22"/>
      <c r="I443" s="22"/>
      <c r="J443" s="22"/>
    </row>
    <row r="444" spans="1:10" ht="12.75">
      <c r="A444" s="23"/>
      <c r="B444" s="22"/>
      <c r="C444" s="22"/>
      <c r="D444" s="22"/>
      <c r="E444" s="22"/>
      <c r="F444" s="24"/>
      <c r="G444" s="27"/>
      <c r="H444" s="22"/>
      <c r="I444" s="22"/>
      <c r="J444" s="22"/>
    </row>
    <row r="445" spans="1:10" ht="12.75">
      <c r="A445" s="23"/>
      <c r="B445" s="22"/>
      <c r="C445" s="22"/>
      <c r="D445" s="22"/>
      <c r="E445" s="22"/>
      <c r="F445" s="24"/>
      <c r="G445" s="27"/>
      <c r="H445" s="22"/>
      <c r="I445" s="22"/>
      <c r="J445" s="22"/>
    </row>
    <row r="446" spans="1:10" ht="12.75">
      <c r="A446" s="23"/>
      <c r="B446" s="22"/>
      <c r="C446" s="22"/>
      <c r="D446" s="22"/>
      <c r="E446" s="22"/>
      <c r="F446" s="24"/>
      <c r="G446" s="27"/>
      <c r="H446" s="22"/>
      <c r="I446" s="22"/>
      <c r="J446" s="22"/>
    </row>
    <row r="447" spans="1:10" ht="12.75">
      <c r="A447" s="23"/>
      <c r="B447" s="22"/>
      <c r="C447" s="22"/>
      <c r="D447" s="22"/>
      <c r="E447" s="22"/>
      <c r="F447" s="24"/>
      <c r="G447" s="27"/>
      <c r="H447" s="22"/>
      <c r="I447" s="22"/>
      <c r="J447" s="22"/>
    </row>
    <row r="448" spans="1:10" ht="12.75">
      <c r="A448" s="23"/>
      <c r="B448" s="22"/>
      <c r="C448" s="22"/>
      <c r="D448" s="22"/>
      <c r="E448" s="22"/>
      <c r="F448" s="24"/>
      <c r="G448" s="27"/>
      <c r="H448" s="22"/>
      <c r="I448" s="22"/>
      <c r="J448" s="22"/>
    </row>
    <row r="449" spans="1:10" ht="12.75">
      <c r="A449" s="23"/>
      <c r="B449" s="22"/>
      <c r="C449" s="22"/>
      <c r="D449" s="22"/>
      <c r="E449" s="22"/>
      <c r="F449" s="24"/>
      <c r="G449" s="27"/>
      <c r="H449" s="22"/>
      <c r="I449" s="22"/>
      <c r="J449" s="22"/>
    </row>
    <row r="450" spans="1:10" ht="12.75">
      <c r="A450" s="23"/>
      <c r="B450" s="22"/>
      <c r="C450" s="22"/>
      <c r="D450" s="22"/>
      <c r="E450" s="22"/>
      <c r="F450" s="24"/>
      <c r="G450" s="27"/>
      <c r="H450" s="22"/>
      <c r="I450" s="22"/>
      <c r="J450" s="22"/>
    </row>
    <row r="451" spans="1:10" ht="12.75">
      <c r="A451" s="23"/>
      <c r="B451" s="22"/>
      <c r="C451" s="22"/>
      <c r="D451" s="22"/>
      <c r="E451" s="22"/>
      <c r="F451" s="24"/>
      <c r="G451" s="27"/>
      <c r="H451" s="22"/>
      <c r="I451" s="22"/>
      <c r="J451" s="22"/>
    </row>
    <row r="452" spans="1:10" ht="12.75">
      <c r="A452" s="23"/>
      <c r="B452" s="22"/>
      <c r="C452" s="22"/>
      <c r="D452" s="22"/>
      <c r="E452" s="22"/>
      <c r="F452" s="24"/>
      <c r="G452" s="27"/>
      <c r="H452" s="22"/>
      <c r="I452" s="22"/>
      <c r="J452" s="22"/>
    </row>
    <row r="453" spans="1:10" ht="12.75">
      <c r="A453" s="23"/>
      <c r="B453" s="22"/>
      <c r="C453" s="22"/>
      <c r="D453" s="22"/>
      <c r="E453" s="22"/>
      <c r="F453" s="24"/>
      <c r="G453" s="27"/>
      <c r="H453" s="22"/>
      <c r="I453" s="22"/>
      <c r="J453" s="22"/>
    </row>
    <row r="454" spans="1:10" ht="12.75">
      <c r="A454" s="23"/>
      <c r="B454" s="22"/>
      <c r="C454" s="22"/>
      <c r="D454" s="22"/>
      <c r="E454" s="22"/>
      <c r="F454" s="24"/>
      <c r="G454" s="27"/>
      <c r="H454" s="22"/>
      <c r="I454" s="22"/>
      <c r="J454" s="22"/>
    </row>
    <row r="455" spans="1:10" ht="12.75">
      <c r="A455" s="23"/>
      <c r="B455" s="22"/>
      <c r="C455" s="22"/>
      <c r="D455" s="22"/>
      <c r="E455" s="22"/>
      <c r="F455" s="24"/>
      <c r="G455" s="27"/>
      <c r="H455" s="22"/>
      <c r="I455" s="22"/>
      <c r="J455" s="22"/>
    </row>
    <row r="456" spans="1:10" ht="12.75">
      <c r="A456" s="23"/>
      <c r="B456" s="22"/>
      <c r="C456" s="22"/>
      <c r="D456" s="22"/>
      <c r="E456" s="22"/>
      <c r="F456" s="24"/>
      <c r="G456" s="27"/>
      <c r="H456" s="22"/>
      <c r="I456" s="22"/>
      <c r="J456" s="22"/>
    </row>
    <row r="457" spans="1:10" ht="12.75">
      <c r="A457" s="23"/>
      <c r="B457" s="22"/>
      <c r="C457" s="22"/>
      <c r="D457" s="22"/>
      <c r="E457" s="22"/>
      <c r="F457" s="24"/>
      <c r="G457" s="27"/>
      <c r="H457" s="22"/>
      <c r="I457" s="22"/>
      <c r="J457" s="22"/>
    </row>
    <row r="458" spans="1:10" ht="12.75">
      <c r="A458" s="23"/>
      <c r="B458" s="22"/>
      <c r="C458" s="22"/>
      <c r="D458" s="22"/>
      <c r="E458" s="22"/>
      <c r="F458" s="24"/>
      <c r="G458" s="27"/>
      <c r="H458" s="22"/>
      <c r="I458" s="22"/>
      <c r="J458" s="22"/>
    </row>
    <row r="459" spans="1:10" ht="12.75">
      <c r="A459" s="23"/>
      <c r="B459" s="22"/>
      <c r="C459" s="22"/>
      <c r="D459" s="22"/>
      <c r="E459" s="22"/>
      <c r="F459" s="24"/>
      <c r="G459" s="27"/>
      <c r="H459" s="22"/>
      <c r="I459" s="22"/>
      <c r="J459" s="22"/>
    </row>
    <row r="460" spans="1:10" ht="12.75">
      <c r="A460" s="23"/>
      <c r="B460" s="22"/>
      <c r="C460" s="22"/>
      <c r="D460" s="22"/>
      <c r="E460" s="22"/>
      <c r="F460" s="24"/>
      <c r="G460" s="27"/>
      <c r="H460" s="22"/>
      <c r="I460" s="22"/>
      <c r="J460" s="22"/>
    </row>
    <row r="461" spans="1:10" ht="12.75">
      <c r="A461" s="23"/>
      <c r="B461" s="22"/>
      <c r="C461" s="22"/>
      <c r="D461" s="22"/>
      <c r="E461" s="22"/>
      <c r="F461" s="24"/>
      <c r="G461" s="27"/>
      <c r="H461" s="22"/>
      <c r="I461" s="22"/>
      <c r="J461" s="22"/>
    </row>
    <row r="462" spans="1:10" ht="12.75">
      <c r="A462" s="23"/>
      <c r="B462" s="22"/>
      <c r="C462" s="22"/>
      <c r="D462" s="22"/>
      <c r="E462" s="22"/>
      <c r="F462" s="24"/>
      <c r="G462" s="27"/>
      <c r="H462" s="22"/>
      <c r="I462" s="22"/>
      <c r="J462" s="22"/>
    </row>
    <row r="463" spans="1:10" ht="12.75">
      <c r="A463" s="23"/>
      <c r="B463" s="22"/>
      <c r="C463" s="22"/>
      <c r="D463" s="22"/>
      <c r="E463" s="22"/>
      <c r="F463" s="24"/>
      <c r="G463" s="27"/>
      <c r="H463" s="22"/>
      <c r="I463" s="22"/>
      <c r="J463" s="22"/>
    </row>
    <row r="464" spans="1:10" ht="12.75">
      <c r="A464" s="23"/>
      <c r="B464" s="22"/>
      <c r="C464" s="22"/>
      <c r="D464" s="22"/>
      <c r="E464" s="22"/>
      <c r="F464" s="24"/>
      <c r="G464" s="27"/>
      <c r="H464" s="22"/>
      <c r="I464" s="22"/>
      <c r="J464" s="22"/>
    </row>
    <row r="465" spans="1:10" ht="12.75">
      <c r="A465" s="23"/>
      <c r="B465" s="22"/>
      <c r="C465" s="22"/>
      <c r="D465" s="22"/>
      <c r="E465" s="22"/>
      <c r="F465" s="24"/>
      <c r="G465" s="27"/>
      <c r="H465" s="22"/>
      <c r="I465" s="22"/>
      <c r="J465" s="22"/>
    </row>
    <row r="466" spans="1:10" ht="12.75">
      <c r="A466" s="23"/>
      <c r="B466" s="22"/>
      <c r="C466" s="22"/>
      <c r="D466" s="22"/>
      <c r="E466" s="22"/>
      <c r="F466" s="24"/>
      <c r="G466" s="27"/>
      <c r="H466" s="22"/>
      <c r="I466" s="22"/>
      <c r="J466" s="22"/>
    </row>
    <row r="467" spans="1:10" ht="12.75">
      <c r="A467" s="23"/>
      <c r="B467" s="22"/>
      <c r="C467" s="22"/>
      <c r="D467" s="22"/>
      <c r="E467" s="22"/>
      <c r="F467" s="24"/>
      <c r="G467" s="27"/>
      <c r="H467" s="22"/>
      <c r="I467" s="22"/>
      <c r="J467" s="22"/>
    </row>
    <row r="468" spans="1:10" ht="12.75">
      <c r="A468" s="23"/>
      <c r="B468" s="22"/>
      <c r="C468" s="22"/>
      <c r="D468" s="22"/>
      <c r="E468" s="22"/>
      <c r="F468" s="24"/>
      <c r="G468" s="27"/>
      <c r="H468" s="22"/>
      <c r="I468" s="22"/>
      <c r="J468" s="22"/>
    </row>
    <row r="469" spans="1:10" ht="12.75">
      <c r="A469" s="23"/>
      <c r="B469" s="22"/>
      <c r="C469" s="22"/>
      <c r="D469" s="22"/>
      <c r="E469" s="22"/>
      <c r="F469" s="24"/>
      <c r="G469" s="27"/>
      <c r="H469" s="22"/>
      <c r="I469" s="22"/>
      <c r="J469" s="22"/>
    </row>
    <row r="470" spans="1:10" ht="12.75">
      <c r="A470" s="23"/>
      <c r="B470" s="22"/>
      <c r="C470" s="22"/>
      <c r="D470" s="22"/>
      <c r="E470" s="22"/>
      <c r="F470" s="24"/>
      <c r="G470" s="27"/>
      <c r="H470" s="22"/>
      <c r="I470" s="22"/>
      <c r="J470" s="22"/>
    </row>
    <row r="471" spans="1:10" ht="12.75">
      <c r="A471" s="23"/>
      <c r="B471" s="22"/>
      <c r="C471" s="22"/>
      <c r="D471" s="22"/>
      <c r="E471" s="22"/>
      <c r="F471" s="24"/>
      <c r="G471" s="27"/>
      <c r="H471" s="22"/>
      <c r="I471" s="22"/>
      <c r="J471" s="22"/>
    </row>
    <row r="472" spans="1:10" ht="12.75">
      <c r="A472" s="23"/>
      <c r="B472" s="22"/>
      <c r="C472" s="22"/>
      <c r="D472" s="22"/>
      <c r="E472" s="22"/>
      <c r="F472" s="24"/>
      <c r="G472" s="27"/>
      <c r="H472" s="22"/>
      <c r="I472" s="22"/>
      <c r="J472" s="22"/>
    </row>
    <row r="473" spans="1:10" ht="12.75">
      <c r="A473" s="23"/>
      <c r="B473" s="22"/>
      <c r="C473" s="22"/>
      <c r="D473" s="22"/>
      <c r="E473" s="22"/>
      <c r="F473" s="24"/>
      <c r="G473" s="27"/>
      <c r="H473" s="22"/>
      <c r="I473" s="22"/>
      <c r="J473" s="22"/>
    </row>
    <row r="474" spans="1:10" ht="12.75">
      <c r="A474" s="23"/>
      <c r="B474" s="22"/>
      <c r="C474" s="22"/>
      <c r="D474" s="22"/>
      <c r="E474" s="22"/>
      <c r="F474" s="24"/>
      <c r="G474" s="27"/>
      <c r="H474" s="22"/>
      <c r="I474" s="22"/>
      <c r="J474" s="22"/>
    </row>
    <row r="475" spans="1:10" ht="12.75">
      <c r="A475" s="23"/>
      <c r="B475" s="22"/>
      <c r="C475" s="22"/>
      <c r="D475" s="22"/>
      <c r="E475" s="22"/>
      <c r="F475" s="24"/>
      <c r="G475" s="27"/>
      <c r="H475" s="22"/>
      <c r="I475" s="22"/>
      <c r="J475" s="22"/>
    </row>
    <row r="476" spans="1:10" ht="12.75">
      <c r="A476" s="23"/>
      <c r="B476" s="22"/>
      <c r="C476" s="22"/>
      <c r="D476" s="22"/>
      <c r="E476" s="22"/>
      <c r="F476" s="24"/>
      <c r="G476" s="27"/>
      <c r="H476" s="22"/>
      <c r="I476" s="22"/>
      <c r="J476" s="22"/>
    </row>
    <row r="477" spans="1:10" ht="12.75">
      <c r="A477" s="23"/>
      <c r="B477" s="22"/>
      <c r="C477" s="22"/>
      <c r="D477" s="22"/>
      <c r="E477" s="22"/>
      <c r="F477" s="24"/>
      <c r="G477" s="27"/>
      <c r="H477" s="22"/>
      <c r="I477" s="22"/>
      <c r="J477" s="22"/>
    </row>
    <row r="478" spans="1:10" ht="12.75">
      <c r="A478" s="23"/>
      <c r="B478" s="22"/>
      <c r="C478" s="22"/>
      <c r="D478" s="22"/>
      <c r="E478" s="22"/>
      <c r="F478" s="24"/>
      <c r="G478" s="27"/>
      <c r="H478" s="22"/>
      <c r="I478" s="22"/>
      <c r="J478" s="22"/>
    </row>
    <row r="479" spans="1:10" ht="12.75">
      <c r="A479" s="23"/>
      <c r="B479" s="22"/>
      <c r="C479" s="22"/>
      <c r="D479" s="22"/>
      <c r="E479" s="22"/>
      <c r="F479" s="24"/>
      <c r="G479" s="27"/>
      <c r="H479" s="22"/>
      <c r="I479" s="22"/>
      <c r="J479" s="22"/>
    </row>
    <row r="480" spans="1:10" ht="12.75">
      <c r="A480" s="23"/>
      <c r="B480" s="22"/>
      <c r="C480" s="22"/>
      <c r="D480" s="22"/>
      <c r="E480" s="22"/>
      <c r="F480" s="24"/>
      <c r="G480" s="27"/>
      <c r="H480" s="22"/>
      <c r="I480" s="22"/>
      <c r="J480" s="22"/>
    </row>
    <row r="481" spans="1:10" ht="12.75">
      <c r="A481" s="23"/>
      <c r="B481" s="22"/>
      <c r="C481" s="22"/>
      <c r="D481" s="22"/>
      <c r="E481" s="22"/>
      <c r="F481" s="24"/>
      <c r="G481" s="27"/>
      <c r="H481" s="22"/>
      <c r="I481" s="22"/>
      <c r="J481" s="22"/>
    </row>
    <row r="482" spans="1:10" ht="12.75">
      <c r="A482" s="23"/>
      <c r="B482" s="22"/>
      <c r="C482" s="22"/>
      <c r="D482" s="22"/>
      <c r="E482" s="22"/>
      <c r="F482" s="24"/>
      <c r="G482" s="27"/>
      <c r="H482" s="22"/>
      <c r="I482" s="22"/>
      <c r="J482" s="22"/>
    </row>
    <row r="483" spans="1:10" ht="12.75">
      <c r="A483" s="23"/>
      <c r="B483" s="22"/>
      <c r="C483" s="22"/>
      <c r="D483" s="22"/>
      <c r="E483" s="22"/>
      <c r="F483" s="24"/>
      <c r="G483" s="27"/>
      <c r="H483" s="22"/>
      <c r="I483" s="22"/>
      <c r="J483" s="22"/>
    </row>
    <row r="484" spans="1:10" ht="12.75">
      <c r="A484" s="23"/>
      <c r="B484" s="22"/>
      <c r="C484" s="22"/>
      <c r="D484" s="22"/>
      <c r="E484" s="22"/>
      <c r="F484" s="24"/>
      <c r="G484" s="27"/>
      <c r="H484" s="22"/>
      <c r="I484" s="22"/>
      <c r="J484" s="22"/>
    </row>
    <row r="485" spans="1:10" ht="12.75">
      <c r="A485" s="23"/>
      <c r="B485" s="22"/>
      <c r="C485" s="22"/>
      <c r="D485" s="22"/>
      <c r="E485" s="22"/>
      <c r="F485" s="24"/>
      <c r="G485" s="27"/>
      <c r="H485" s="22"/>
      <c r="I485" s="22"/>
      <c r="J485" s="22"/>
    </row>
    <row r="486" spans="1:10" ht="12.75">
      <c r="A486" s="23"/>
      <c r="B486" s="22"/>
      <c r="C486" s="22"/>
      <c r="D486" s="22"/>
      <c r="E486" s="22"/>
      <c r="F486" s="24"/>
      <c r="G486" s="27"/>
      <c r="H486" s="22"/>
      <c r="I486" s="22"/>
      <c r="J486" s="22"/>
    </row>
    <row r="487" spans="1:10" ht="12.75">
      <c r="A487" s="23"/>
      <c r="B487" s="22"/>
      <c r="C487" s="22"/>
      <c r="D487" s="22"/>
      <c r="E487" s="22"/>
      <c r="F487" s="24"/>
      <c r="G487" s="27"/>
      <c r="H487" s="22"/>
      <c r="I487" s="22"/>
      <c r="J487" s="22"/>
    </row>
    <row r="488" spans="1:10" ht="12.75">
      <c r="A488" s="23"/>
      <c r="B488" s="22"/>
      <c r="C488" s="22"/>
      <c r="D488" s="22"/>
      <c r="E488" s="22"/>
      <c r="F488" s="24"/>
      <c r="G488" s="27"/>
      <c r="H488" s="22"/>
      <c r="I488" s="22"/>
      <c r="J488" s="22"/>
    </row>
    <row r="489" spans="1:10" ht="12.75">
      <c r="A489" s="23"/>
      <c r="B489" s="22"/>
      <c r="C489" s="22"/>
      <c r="D489" s="22"/>
      <c r="E489" s="22"/>
      <c r="F489" s="24"/>
      <c r="G489" s="27"/>
      <c r="H489" s="22"/>
      <c r="I489" s="22"/>
      <c r="J489" s="22"/>
    </row>
    <row r="490" spans="1:10" ht="12.75">
      <c r="A490" s="23"/>
      <c r="B490" s="22"/>
      <c r="C490" s="22"/>
      <c r="D490" s="22"/>
      <c r="E490" s="22"/>
      <c r="F490" s="24"/>
      <c r="G490" s="27"/>
      <c r="H490" s="22"/>
      <c r="I490" s="22"/>
      <c r="J490" s="22"/>
    </row>
    <row r="491" spans="1:10" ht="12.75">
      <c r="A491" s="23"/>
      <c r="B491" s="22"/>
      <c r="C491" s="22"/>
      <c r="D491" s="22"/>
      <c r="E491" s="22"/>
      <c r="F491" s="24"/>
      <c r="G491" s="27"/>
      <c r="H491" s="22"/>
      <c r="I491" s="22"/>
      <c r="J491" s="22"/>
    </row>
    <row r="492" spans="1:10" ht="12.75">
      <c r="A492" s="23"/>
      <c r="B492" s="22"/>
      <c r="C492" s="22"/>
      <c r="D492" s="22"/>
      <c r="E492" s="22"/>
      <c r="F492" s="24"/>
      <c r="G492" s="27"/>
      <c r="H492" s="22"/>
      <c r="I492" s="22"/>
      <c r="J492" s="22"/>
    </row>
    <row r="493" spans="1:10" ht="12.75">
      <c r="A493" s="23"/>
      <c r="B493" s="22"/>
      <c r="C493" s="22"/>
      <c r="D493" s="22"/>
      <c r="E493" s="22"/>
      <c r="F493" s="24"/>
      <c r="G493" s="27"/>
      <c r="H493" s="22"/>
      <c r="I493" s="22"/>
      <c r="J493" s="22"/>
    </row>
    <row r="494" spans="1:10" ht="12.75">
      <c r="A494" s="23"/>
      <c r="B494" s="22"/>
      <c r="C494" s="22"/>
      <c r="D494" s="22"/>
      <c r="E494" s="22"/>
      <c r="F494" s="24"/>
      <c r="G494" s="27"/>
      <c r="H494" s="22"/>
      <c r="I494" s="22"/>
      <c r="J494" s="22"/>
    </row>
    <row r="495" spans="1:10" ht="12.75">
      <c r="A495" s="23"/>
      <c r="B495" s="22"/>
      <c r="C495" s="22"/>
      <c r="D495" s="22"/>
      <c r="E495" s="22"/>
      <c r="F495" s="24"/>
      <c r="G495" s="27"/>
      <c r="H495" s="22"/>
      <c r="I495" s="22"/>
      <c r="J495" s="22"/>
    </row>
    <row r="496" spans="1:10" ht="12.75">
      <c r="A496" s="23"/>
      <c r="B496" s="22"/>
      <c r="C496" s="22"/>
      <c r="D496" s="22"/>
      <c r="E496" s="22"/>
      <c r="F496" s="24"/>
      <c r="G496" s="27"/>
      <c r="H496" s="22"/>
      <c r="I496" s="22"/>
      <c r="J496" s="22"/>
    </row>
    <row r="497" spans="1:10" ht="12.75">
      <c r="A497" s="23"/>
      <c r="B497" s="22"/>
      <c r="C497" s="22"/>
      <c r="D497" s="22"/>
      <c r="E497" s="22"/>
      <c r="F497" s="24"/>
      <c r="G497" s="27"/>
      <c r="H497" s="22"/>
      <c r="I497" s="22"/>
      <c r="J497" s="22"/>
    </row>
    <row r="498" spans="1:10" ht="12.75">
      <c r="A498" s="23"/>
      <c r="B498" s="22"/>
      <c r="C498" s="22"/>
      <c r="D498" s="22"/>
      <c r="E498" s="22"/>
      <c r="F498" s="24"/>
      <c r="G498" s="27"/>
      <c r="H498" s="22"/>
      <c r="I498" s="22"/>
      <c r="J498" s="22"/>
    </row>
    <row r="499" spans="1:10" ht="12.75">
      <c r="A499" s="23"/>
      <c r="B499" s="22"/>
      <c r="C499" s="22"/>
      <c r="D499" s="22"/>
      <c r="E499" s="22"/>
      <c r="F499" s="24"/>
      <c r="G499" s="27"/>
      <c r="H499" s="22"/>
      <c r="I499" s="22"/>
      <c r="J499" s="22"/>
    </row>
    <row r="500" spans="1:10" ht="12.75">
      <c r="A500" s="23"/>
      <c r="B500" s="22"/>
      <c r="C500" s="22"/>
      <c r="D500" s="22"/>
      <c r="E500" s="22"/>
      <c r="F500" s="24"/>
      <c r="G500" s="27"/>
      <c r="H500" s="22"/>
      <c r="I500" s="22"/>
      <c r="J500" s="22"/>
    </row>
    <row r="501" spans="1:10" ht="12.75">
      <c r="A501" s="23"/>
      <c r="B501" s="22"/>
      <c r="C501" s="22"/>
      <c r="D501" s="22"/>
      <c r="E501" s="22"/>
      <c r="F501" s="24"/>
      <c r="G501" s="27"/>
      <c r="H501" s="22"/>
      <c r="I501" s="22"/>
      <c r="J501" s="22"/>
    </row>
    <row r="502" spans="1:10" ht="12.75">
      <c r="A502" s="23"/>
      <c r="B502" s="22"/>
      <c r="C502" s="22"/>
      <c r="D502" s="22"/>
      <c r="E502" s="22"/>
      <c r="F502" s="24"/>
      <c r="G502" s="27"/>
      <c r="H502" s="22"/>
      <c r="I502" s="22"/>
      <c r="J502" s="22"/>
    </row>
    <row r="503" spans="1:10" ht="12.75">
      <c r="A503" s="23"/>
      <c r="B503" s="22"/>
      <c r="C503" s="22"/>
      <c r="D503" s="22"/>
      <c r="E503" s="22"/>
      <c r="F503" s="24"/>
      <c r="G503" s="27"/>
      <c r="H503" s="22"/>
      <c r="I503" s="22"/>
      <c r="J503" s="22"/>
    </row>
    <row r="504" spans="1:10" ht="12.75">
      <c r="A504" s="23"/>
      <c r="B504" s="22"/>
      <c r="C504" s="22"/>
      <c r="D504" s="22"/>
      <c r="E504" s="22"/>
      <c r="F504" s="24"/>
      <c r="G504" s="27"/>
      <c r="H504" s="22"/>
      <c r="I504" s="22"/>
      <c r="J504" s="22"/>
    </row>
    <row r="505" spans="1:10" ht="12.75">
      <c r="A505" s="23"/>
      <c r="B505" s="22"/>
      <c r="C505" s="22"/>
      <c r="D505" s="22"/>
      <c r="E505" s="22"/>
      <c r="F505" s="24"/>
      <c r="G505" s="27"/>
      <c r="H505" s="22"/>
      <c r="I505" s="22"/>
      <c r="J505" s="22"/>
    </row>
    <row r="506" spans="1:10" ht="12.75">
      <c r="A506" s="23"/>
      <c r="B506" s="22"/>
      <c r="C506" s="22"/>
      <c r="D506" s="22"/>
      <c r="E506" s="22"/>
      <c r="F506" s="24"/>
      <c r="G506" s="27"/>
      <c r="H506" s="22"/>
      <c r="I506" s="22"/>
      <c r="J506" s="22"/>
    </row>
    <row r="507" spans="1:10" ht="12.75">
      <c r="A507" s="23"/>
      <c r="B507" s="22"/>
      <c r="C507" s="22"/>
      <c r="D507" s="22"/>
      <c r="E507" s="22"/>
      <c r="F507" s="24"/>
      <c r="G507" s="27"/>
      <c r="H507" s="22"/>
      <c r="I507" s="22"/>
      <c r="J507" s="22"/>
    </row>
    <row r="508" spans="1:10" ht="12.75">
      <c r="A508" s="23"/>
      <c r="B508" s="22"/>
      <c r="C508" s="22"/>
      <c r="D508" s="22"/>
      <c r="E508" s="22"/>
      <c r="F508" s="24"/>
      <c r="G508" s="27"/>
      <c r="H508" s="22"/>
      <c r="I508" s="22"/>
      <c r="J508" s="22"/>
    </row>
    <row r="509" spans="1:10" ht="12.75">
      <c r="A509" s="23"/>
      <c r="B509" s="22"/>
      <c r="C509" s="22"/>
      <c r="D509" s="22"/>
      <c r="E509" s="22"/>
      <c r="F509" s="24"/>
      <c r="G509" s="27"/>
      <c r="H509" s="22"/>
      <c r="I509" s="22"/>
      <c r="J509" s="22"/>
    </row>
    <row r="510" spans="1:10" ht="12.75">
      <c r="A510" s="23"/>
      <c r="B510" s="22"/>
      <c r="C510" s="22"/>
      <c r="D510" s="22"/>
      <c r="E510" s="22"/>
      <c r="F510" s="24"/>
      <c r="G510" s="27"/>
      <c r="H510" s="22"/>
      <c r="I510" s="22"/>
      <c r="J510" s="22"/>
    </row>
    <row r="511" spans="1:10" ht="12.75">
      <c r="A511" s="23"/>
      <c r="B511" s="22"/>
      <c r="C511" s="22"/>
      <c r="D511" s="22"/>
      <c r="E511" s="22"/>
      <c r="F511" s="24"/>
      <c r="G511" s="27"/>
      <c r="H511" s="22"/>
      <c r="I511" s="22"/>
      <c r="J511" s="22"/>
    </row>
    <row r="512" spans="1:10" ht="12.75">
      <c r="A512" s="23"/>
      <c r="B512" s="22"/>
      <c r="C512" s="22"/>
      <c r="D512" s="22"/>
      <c r="E512" s="22"/>
      <c r="F512" s="24"/>
      <c r="G512" s="27"/>
      <c r="H512" s="22"/>
      <c r="I512" s="22"/>
      <c r="J512" s="22"/>
    </row>
    <row r="513" spans="1:10" ht="12.75">
      <c r="A513" s="23"/>
      <c r="B513" s="22"/>
      <c r="C513" s="22"/>
      <c r="D513" s="22"/>
      <c r="E513" s="22"/>
      <c r="F513" s="24"/>
      <c r="G513" s="27"/>
      <c r="H513" s="22"/>
      <c r="I513" s="22"/>
      <c r="J513" s="22"/>
    </row>
    <row r="514" spans="1:10" ht="12.75">
      <c r="A514" s="23"/>
      <c r="B514" s="22"/>
      <c r="C514" s="22"/>
      <c r="D514" s="22"/>
      <c r="E514" s="22"/>
      <c r="F514" s="24"/>
      <c r="G514" s="27"/>
      <c r="H514" s="22"/>
      <c r="I514" s="22"/>
      <c r="J514" s="22"/>
    </row>
    <row r="515" spans="1:10" ht="12.75">
      <c r="A515" s="23"/>
      <c r="B515" s="22"/>
      <c r="C515" s="22"/>
      <c r="D515" s="22"/>
      <c r="E515" s="22"/>
      <c r="F515" s="24"/>
      <c r="G515" s="27"/>
      <c r="H515" s="22"/>
      <c r="I515" s="22"/>
      <c r="J515" s="22"/>
    </row>
    <row r="516" spans="1:10" ht="12.75">
      <c r="A516" s="23"/>
      <c r="B516" s="22"/>
      <c r="C516" s="22"/>
      <c r="D516" s="22"/>
      <c r="E516" s="22"/>
      <c r="F516" s="24"/>
      <c r="G516" s="27"/>
      <c r="H516" s="22"/>
      <c r="I516" s="22"/>
      <c r="J516" s="22"/>
    </row>
    <row r="517" spans="1:10" ht="12.75">
      <c r="A517" s="23"/>
      <c r="B517" s="22"/>
      <c r="C517" s="22"/>
      <c r="D517" s="22"/>
      <c r="E517" s="22"/>
      <c r="F517" s="24"/>
      <c r="G517" s="27"/>
      <c r="H517" s="22"/>
      <c r="I517" s="22"/>
      <c r="J517" s="22"/>
    </row>
    <row r="518" spans="1:10" ht="12.75">
      <c r="A518" s="23"/>
      <c r="B518" s="22"/>
      <c r="C518" s="22"/>
      <c r="D518" s="22"/>
      <c r="E518" s="22"/>
      <c r="F518" s="24"/>
      <c r="G518" s="27"/>
      <c r="H518" s="22"/>
      <c r="I518" s="22"/>
      <c r="J518" s="22"/>
    </row>
    <row r="519" spans="1:10" ht="12.75">
      <c r="A519" s="23"/>
      <c r="B519" s="22"/>
      <c r="C519" s="22"/>
      <c r="D519" s="22"/>
      <c r="E519" s="22"/>
      <c r="F519" s="24"/>
      <c r="G519" s="27"/>
      <c r="H519" s="22"/>
      <c r="I519" s="22"/>
      <c r="J519" s="22"/>
    </row>
    <row r="520" spans="1:10" ht="12.75">
      <c r="A520" s="23"/>
      <c r="B520" s="22"/>
      <c r="C520" s="22"/>
      <c r="D520" s="22"/>
      <c r="E520" s="22"/>
      <c r="F520" s="24"/>
      <c r="G520" s="27"/>
      <c r="H520" s="22"/>
      <c r="I520" s="22"/>
      <c r="J520" s="22"/>
    </row>
    <row r="521" spans="1:10" ht="12.75">
      <c r="A521" s="23"/>
      <c r="B521" s="22"/>
      <c r="C521" s="22"/>
      <c r="D521" s="22"/>
      <c r="E521" s="22"/>
      <c r="F521" s="24"/>
      <c r="G521" s="27"/>
      <c r="H521" s="22"/>
      <c r="I521" s="22"/>
      <c r="J521" s="22"/>
    </row>
    <row r="522" spans="1:10" ht="12.75">
      <c r="A522" s="23"/>
      <c r="B522" s="22"/>
      <c r="C522" s="22"/>
      <c r="D522" s="22"/>
      <c r="E522" s="22"/>
      <c r="F522" s="24"/>
      <c r="G522" s="27"/>
      <c r="H522" s="22"/>
      <c r="I522" s="22"/>
      <c r="J522" s="22"/>
    </row>
    <row r="523" spans="1:10" ht="12.75">
      <c r="A523" s="23"/>
      <c r="B523" s="22"/>
      <c r="C523" s="22"/>
      <c r="D523" s="22"/>
      <c r="E523" s="22"/>
      <c r="F523" s="24"/>
      <c r="G523" s="27"/>
      <c r="H523" s="22"/>
      <c r="I523" s="22"/>
      <c r="J523" s="22"/>
    </row>
    <row r="524" spans="1:10" ht="12.75">
      <c r="A524" s="23"/>
      <c r="B524" s="22"/>
      <c r="C524" s="22"/>
      <c r="D524" s="22"/>
      <c r="E524" s="22"/>
      <c r="F524" s="24"/>
      <c r="G524" s="27"/>
      <c r="H524" s="22"/>
      <c r="I524" s="22"/>
      <c r="J524" s="22"/>
    </row>
    <row r="525" spans="1:10" ht="12.75">
      <c r="A525" s="23"/>
      <c r="B525" s="22"/>
      <c r="C525" s="22"/>
      <c r="D525" s="22"/>
      <c r="E525" s="22"/>
      <c r="F525" s="24"/>
      <c r="G525" s="27"/>
      <c r="H525" s="22"/>
      <c r="I525" s="22"/>
      <c r="J525" s="22"/>
    </row>
    <row r="526" spans="1:10" ht="12.75">
      <c r="A526" s="23"/>
      <c r="B526" s="22"/>
      <c r="C526" s="22"/>
      <c r="D526" s="22"/>
      <c r="E526" s="22"/>
      <c r="F526" s="22"/>
      <c r="G526" s="27"/>
      <c r="H526" s="22"/>
      <c r="I526" s="22"/>
      <c r="J526" s="22"/>
    </row>
    <row r="527" spans="1:10" ht="12.75">
      <c r="A527" s="23"/>
      <c r="B527" s="22"/>
      <c r="C527" s="22"/>
      <c r="D527" s="22"/>
      <c r="E527" s="22"/>
      <c r="F527" s="22"/>
      <c r="G527" s="27"/>
      <c r="H527" s="22"/>
      <c r="I527" s="22"/>
      <c r="J527" s="22"/>
    </row>
    <row r="528" spans="1:10" ht="12.75">
      <c r="A528" s="23"/>
      <c r="B528" s="22"/>
      <c r="C528" s="22"/>
      <c r="D528" s="22"/>
      <c r="E528" s="22"/>
      <c r="F528" s="22"/>
      <c r="G528" s="27"/>
      <c r="H528" s="22"/>
      <c r="I528" s="22"/>
      <c r="J528" s="22"/>
    </row>
    <row r="529" spans="1:10" ht="12.75">
      <c r="A529" s="23"/>
      <c r="B529" s="22"/>
      <c r="C529" s="22"/>
      <c r="D529" s="22"/>
      <c r="E529" s="22"/>
      <c r="F529" s="22"/>
      <c r="G529" s="27"/>
      <c r="H529" s="22"/>
      <c r="I529" s="22"/>
      <c r="J529" s="22"/>
    </row>
    <row r="530" spans="1:10" ht="12.75">
      <c r="A530" s="23"/>
      <c r="B530" s="22"/>
      <c r="C530" s="22"/>
      <c r="D530" s="22"/>
      <c r="E530" s="22"/>
      <c r="F530" s="22"/>
      <c r="G530" s="27"/>
      <c r="H530" s="22"/>
      <c r="I530" s="22"/>
      <c r="J530" s="22"/>
    </row>
    <row r="531" spans="1:10" ht="12.75">
      <c r="A531" s="23"/>
      <c r="B531" s="22"/>
      <c r="C531" s="22"/>
      <c r="D531" s="22"/>
      <c r="E531" s="22"/>
      <c r="F531" s="22"/>
      <c r="G531" s="27"/>
      <c r="H531" s="22"/>
      <c r="I531" s="22"/>
      <c r="J531" s="22"/>
    </row>
    <row r="532" spans="1:10" ht="12.75">
      <c r="A532" s="23"/>
      <c r="B532" s="22"/>
      <c r="C532" s="22"/>
      <c r="D532" s="22"/>
      <c r="E532" s="22"/>
      <c r="F532" s="22"/>
      <c r="G532" s="27"/>
      <c r="H532" s="22"/>
      <c r="I532" s="22"/>
      <c r="J532" s="22"/>
    </row>
    <row r="533" spans="1:10" ht="12.75">
      <c r="A533" s="23"/>
      <c r="B533" s="22"/>
      <c r="C533" s="22"/>
      <c r="D533" s="22"/>
      <c r="E533" s="22"/>
      <c r="F533" s="22"/>
      <c r="G533" s="27"/>
      <c r="H533" s="22"/>
      <c r="I533" s="22"/>
      <c r="J533" s="22"/>
    </row>
    <row r="534" spans="1:10" ht="12.75">
      <c r="A534" s="23"/>
      <c r="B534" s="22"/>
      <c r="C534" s="22"/>
      <c r="D534" s="22"/>
      <c r="E534" s="22"/>
      <c r="F534" s="22"/>
      <c r="G534" s="27"/>
      <c r="H534" s="22"/>
      <c r="I534" s="22"/>
      <c r="J534" s="22"/>
    </row>
    <row r="535" spans="1:10" ht="12.75">
      <c r="A535" s="23"/>
      <c r="B535" s="22"/>
      <c r="C535" s="22"/>
      <c r="D535" s="22"/>
      <c r="E535" s="22"/>
      <c r="F535" s="22"/>
      <c r="G535" s="27"/>
      <c r="H535" s="22"/>
      <c r="I535" s="22"/>
      <c r="J535" s="22"/>
    </row>
    <row r="536" spans="1:10" ht="12.75">
      <c r="A536" s="23"/>
      <c r="B536" s="22"/>
      <c r="C536" s="22"/>
      <c r="D536" s="22"/>
      <c r="E536" s="22"/>
      <c r="F536" s="22"/>
      <c r="G536" s="27"/>
      <c r="H536" s="22"/>
      <c r="I536" s="22"/>
      <c r="J536" s="22"/>
    </row>
    <row r="537" spans="1:10" ht="12.75">
      <c r="A537" s="23"/>
      <c r="B537" s="22"/>
      <c r="C537" s="22"/>
      <c r="D537" s="22"/>
      <c r="E537" s="22"/>
      <c r="F537" s="22"/>
      <c r="G537" s="27"/>
      <c r="H537" s="22"/>
      <c r="I537" s="22"/>
      <c r="J537" s="22"/>
    </row>
    <row r="538" spans="1:10" ht="12.75">
      <c r="A538" s="23"/>
      <c r="B538" s="22"/>
      <c r="C538" s="22"/>
      <c r="D538" s="22"/>
      <c r="E538" s="22"/>
      <c r="F538" s="22"/>
      <c r="G538" s="27"/>
      <c r="H538" s="22"/>
      <c r="I538" s="22"/>
      <c r="J538" s="22"/>
    </row>
    <row r="539" spans="1:10" ht="12.75">
      <c r="A539" s="23"/>
      <c r="B539" s="22"/>
      <c r="C539" s="22"/>
      <c r="D539" s="22"/>
      <c r="E539" s="22"/>
      <c r="F539" s="22"/>
      <c r="G539" s="27"/>
      <c r="H539" s="22"/>
      <c r="I539" s="22"/>
      <c r="J539" s="22"/>
    </row>
    <row r="540" spans="1:10" ht="12.75">
      <c r="A540" s="23"/>
      <c r="B540" s="22"/>
      <c r="C540" s="22"/>
      <c r="D540" s="22"/>
      <c r="E540" s="22"/>
      <c r="F540" s="22"/>
      <c r="G540" s="27"/>
      <c r="H540" s="22"/>
      <c r="I540" s="22"/>
      <c r="J540" s="22"/>
    </row>
    <row r="541" spans="1:10" ht="12.75">
      <c r="A541" s="23"/>
      <c r="B541" s="22"/>
      <c r="C541" s="22"/>
      <c r="D541" s="22"/>
      <c r="E541" s="22"/>
      <c r="F541" s="22"/>
      <c r="G541" s="27"/>
      <c r="H541" s="22"/>
      <c r="I541" s="22"/>
      <c r="J541" s="22"/>
    </row>
    <row r="542" spans="1:10" ht="12.75">
      <c r="A542" s="23"/>
      <c r="B542" s="22"/>
      <c r="C542" s="22"/>
      <c r="D542" s="22"/>
      <c r="E542" s="22"/>
      <c r="F542" s="22"/>
      <c r="G542" s="27"/>
      <c r="H542" s="22"/>
      <c r="I542" s="22"/>
      <c r="J542" s="22"/>
    </row>
    <row r="543" spans="1:10" ht="12.75">
      <c r="A543" s="23"/>
      <c r="B543" s="22"/>
      <c r="C543" s="22"/>
      <c r="D543" s="22"/>
      <c r="E543" s="22"/>
      <c r="F543" s="22"/>
      <c r="G543" s="27"/>
      <c r="H543" s="22"/>
      <c r="I543" s="22"/>
      <c r="J543" s="22"/>
    </row>
    <row r="544" spans="1:10" ht="12.75">
      <c r="A544" s="23"/>
      <c r="B544" s="22"/>
      <c r="C544" s="22"/>
      <c r="D544" s="22"/>
      <c r="E544" s="22"/>
      <c r="F544" s="22"/>
      <c r="G544" s="27"/>
      <c r="H544" s="22"/>
      <c r="I544" s="22"/>
      <c r="J544" s="22"/>
    </row>
    <row r="545" spans="1:10" ht="12.75">
      <c r="A545" s="23"/>
      <c r="B545" s="22"/>
      <c r="C545" s="22"/>
      <c r="D545" s="22"/>
      <c r="E545" s="22"/>
      <c r="F545" s="22"/>
      <c r="G545" s="27"/>
      <c r="H545" s="22"/>
      <c r="I545" s="22"/>
      <c r="J545" s="22"/>
    </row>
    <row r="546" spans="1:10" ht="12.75">
      <c r="A546" s="23"/>
      <c r="B546" s="22"/>
      <c r="C546" s="22"/>
      <c r="D546" s="22"/>
      <c r="E546" s="22"/>
      <c r="F546" s="22"/>
      <c r="G546" s="27"/>
      <c r="H546" s="22"/>
      <c r="I546" s="22"/>
      <c r="J546" s="22"/>
    </row>
    <row r="547" spans="1:10" ht="12.75">
      <c r="A547" s="23"/>
      <c r="B547" s="22"/>
      <c r="C547" s="22"/>
      <c r="D547" s="22"/>
      <c r="E547" s="22"/>
      <c r="F547" s="22"/>
      <c r="G547" s="27"/>
      <c r="H547" s="22"/>
      <c r="I547" s="22"/>
      <c r="J547" s="22"/>
    </row>
    <row r="548" spans="1:10" ht="12.75">
      <c r="A548" s="23"/>
      <c r="B548" s="22"/>
      <c r="C548" s="22"/>
      <c r="D548" s="22"/>
      <c r="E548" s="22"/>
      <c r="F548" s="22"/>
      <c r="G548" s="27"/>
      <c r="H548" s="22"/>
      <c r="I548" s="22"/>
      <c r="J548" s="22"/>
    </row>
    <row r="549" spans="1:10" ht="12.75">
      <c r="A549" s="23"/>
      <c r="B549" s="22"/>
      <c r="C549" s="22"/>
      <c r="D549" s="22"/>
      <c r="E549" s="22"/>
      <c r="F549" s="22"/>
      <c r="G549" s="27"/>
      <c r="H549" s="22"/>
      <c r="I549" s="22"/>
      <c r="J549" s="22"/>
    </row>
    <row r="550" spans="1:10" ht="12.75">
      <c r="A550" s="23"/>
      <c r="B550" s="22"/>
      <c r="C550" s="22"/>
      <c r="D550" s="22"/>
      <c r="E550" s="22"/>
      <c r="F550" s="22"/>
      <c r="G550" s="27"/>
      <c r="H550" s="22"/>
      <c r="I550" s="22"/>
      <c r="J550" s="22"/>
    </row>
    <row r="551" spans="1:10" ht="12.75">
      <c r="A551" s="23"/>
      <c r="B551" s="22"/>
      <c r="C551" s="22"/>
      <c r="D551" s="22"/>
      <c r="E551" s="22"/>
      <c r="F551" s="22"/>
      <c r="G551" s="27"/>
      <c r="H551" s="22"/>
      <c r="I551" s="22"/>
      <c r="J551" s="22"/>
    </row>
    <row r="552" spans="1:10" ht="12.75">
      <c r="A552" s="23"/>
      <c r="B552" s="22"/>
      <c r="C552" s="22"/>
      <c r="D552" s="22"/>
      <c r="E552" s="22"/>
      <c r="F552" s="22"/>
      <c r="G552" s="27"/>
      <c r="H552" s="22"/>
      <c r="I552" s="22"/>
      <c r="J552" s="22"/>
    </row>
    <row r="553" spans="1:10" ht="12.75">
      <c r="A553" s="23"/>
      <c r="B553" s="22"/>
      <c r="C553" s="22"/>
      <c r="D553" s="22"/>
      <c r="E553" s="22"/>
      <c r="F553" s="22"/>
      <c r="G553" s="27"/>
      <c r="H553" s="22"/>
      <c r="I553" s="22"/>
      <c r="J553" s="22"/>
    </row>
    <row r="554" spans="1:10" ht="12.75">
      <c r="A554" s="23"/>
      <c r="B554" s="22"/>
      <c r="C554" s="22"/>
      <c r="D554" s="22"/>
      <c r="E554" s="22"/>
      <c r="F554" s="22"/>
      <c r="G554" s="27"/>
      <c r="H554" s="22"/>
      <c r="I554" s="22"/>
      <c r="J554" s="22"/>
    </row>
    <row r="555" spans="1:10" ht="12.75">
      <c r="A555" s="23"/>
      <c r="B555" s="22"/>
      <c r="C555" s="22"/>
      <c r="D555" s="22"/>
      <c r="E555" s="22"/>
      <c r="F555" s="22"/>
      <c r="G555" s="27"/>
      <c r="H555" s="22"/>
      <c r="I555" s="22"/>
      <c r="J555" s="22"/>
    </row>
    <row r="556" spans="1:10" ht="12.75">
      <c r="A556" s="23"/>
      <c r="B556" s="22"/>
      <c r="C556" s="22"/>
      <c r="D556" s="22"/>
      <c r="E556" s="22"/>
      <c r="F556" s="22"/>
      <c r="G556" s="27"/>
      <c r="H556" s="22"/>
      <c r="I556" s="22"/>
      <c r="J556" s="22"/>
    </row>
    <row r="557" spans="1:10" ht="12.75">
      <c r="A557" s="23"/>
      <c r="B557" s="22"/>
      <c r="C557" s="22"/>
      <c r="D557" s="22"/>
      <c r="E557" s="22"/>
      <c r="F557" s="22"/>
      <c r="G557" s="27"/>
      <c r="H557" s="22"/>
      <c r="I557" s="22"/>
      <c r="J557" s="22"/>
    </row>
    <row r="558" spans="1:10" ht="12.75">
      <c r="A558" s="23"/>
      <c r="B558" s="22"/>
      <c r="C558" s="22"/>
      <c r="D558" s="22"/>
      <c r="E558" s="22"/>
      <c r="F558" s="22"/>
      <c r="G558" s="27"/>
      <c r="H558" s="22"/>
      <c r="I558" s="22"/>
      <c r="J558" s="22"/>
    </row>
    <row r="559" spans="1:10" ht="12.75">
      <c r="A559" s="23"/>
      <c r="B559" s="22"/>
      <c r="C559" s="22"/>
      <c r="D559" s="22"/>
      <c r="E559" s="22"/>
      <c r="F559" s="22"/>
      <c r="G559" s="27"/>
      <c r="H559" s="22"/>
      <c r="I559" s="22"/>
      <c r="J559" s="22"/>
    </row>
    <row r="560" spans="1:10" ht="12.75">
      <c r="A560" s="23"/>
      <c r="B560" s="22"/>
      <c r="C560" s="22"/>
      <c r="D560" s="22"/>
      <c r="E560" s="22"/>
      <c r="F560" s="22"/>
      <c r="G560" s="27"/>
      <c r="H560" s="22"/>
      <c r="I560" s="22"/>
      <c r="J560" s="22"/>
    </row>
    <row r="561" spans="1:10" ht="12.75">
      <c r="A561" s="23"/>
      <c r="B561" s="22"/>
      <c r="C561" s="22"/>
      <c r="D561" s="22"/>
      <c r="E561" s="22"/>
      <c r="F561" s="22"/>
      <c r="G561" s="27"/>
      <c r="H561" s="22"/>
      <c r="I561" s="22"/>
      <c r="J561" s="22"/>
    </row>
    <row r="562" spans="1:10" ht="12.75">
      <c r="A562" s="23"/>
      <c r="B562" s="22"/>
      <c r="C562" s="22"/>
      <c r="D562" s="22"/>
      <c r="E562" s="22"/>
      <c r="F562" s="22"/>
      <c r="G562" s="27"/>
      <c r="H562" s="22"/>
      <c r="I562" s="22"/>
      <c r="J562" s="22"/>
    </row>
    <row r="563" spans="1:10" ht="12.75">
      <c r="A563" s="23"/>
      <c r="B563" s="22"/>
      <c r="C563" s="22"/>
      <c r="D563" s="22"/>
      <c r="E563" s="22"/>
      <c r="F563" s="22"/>
      <c r="G563" s="27"/>
      <c r="H563" s="22"/>
      <c r="I563" s="22"/>
      <c r="J563" s="22"/>
    </row>
    <row r="564" spans="1:10" ht="12.75">
      <c r="A564" s="23"/>
      <c r="B564" s="22"/>
      <c r="C564" s="22"/>
      <c r="D564" s="22"/>
      <c r="E564" s="22"/>
      <c r="F564" s="22"/>
      <c r="G564" s="27"/>
      <c r="H564" s="22"/>
      <c r="I564" s="22"/>
      <c r="J564" s="22"/>
    </row>
    <row r="565" spans="1:10" ht="12.75">
      <c r="A565" s="23"/>
      <c r="B565" s="22"/>
      <c r="C565" s="22"/>
      <c r="D565" s="22"/>
      <c r="E565" s="22"/>
      <c r="F565" s="22"/>
      <c r="G565" s="27"/>
      <c r="H565" s="22"/>
      <c r="I565" s="22"/>
      <c r="J565" s="22"/>
    </row>
    <row r="566" spans="1:10" ht="12.75">
      <c r="A566" s="23"/>
      <c r="B566" s="22"/>
      <c r="C566" s="22"/>
      <c r="D566" s="22"/>
      <c r="E566" s="22"/>
      <c r="F566" s="22"/>
      <c r="G566" s="27"/>
      <c r="H566" s="22"/>
      <c r="I566" s="22"/>
      <c r="J566" s="22"/>
    </row>
    <row r="567" spans="1:10" ht="12.75">
      <c r="A567" s="23"/>
      <c r="B567" s="22"/>
      <c r="C567" s="22"/>
      <c r="D567" s="22"/>
      <c r="E567" s="22"/>
      <c r="F567" s="22"/>
      <c r="G567" s="27"/>
      <c r="H567" s="22"/>
      <c r="I567" s="22"/>
      <c r="J567" s="22"/>
    </row>
    <row r="568" spans="1:10" ht="12.75">
      <c r="A568" s="23"/>
      <c r="B568" s="22"/>
      <c r="C568" s="22"/>
      <c r="D568" s="22"/>
      <c r="E568" s="22"/>
      <c r="F568" s="22"/>
      <c r="G568" s="27"/>
      <c r="H568" s="22"/>
      <c r="I568" s="22"/>
      <c r="J568" s="22"/>
    </row>
    <row r="569" spans="1:10" ht="12.75">
      <c r="A569" s="23"/>
      <c r="B569" s="22"/>
      <c r="C569" s="22"/>
      <c r="D569" s="22"/>
      <c r="E569" s="22"/>
      <c r="F569" s="22"/>
      <c r="G569" s="27"/>
      <c r="H569" s="22"/>
      <c r="I569" s="22"/>
      <c r="J569" s="22"/>
    </row>
    <row r="570" spans="1:10" ht="12.75">
      <c r="A570" s="23"/>
      <c r="B570" s="22"/>
      <c r="C570" s="22"/>
      <c r="D570" s="22"/>
      <c r="E570" s="22"/>
      <c r="F570" s="22"/>
      <c r="G570" s="27"/>
      <c r="H570" s="22"/>
      <c r="I570" s="22"/>
      <c r="J570" s="22"/>
    </row>
    <row r="571" spans="1:10" ht="12.75">
      <c r="A571" s="23"/>
      <c r="B571" s="22"/>
      <c r="C571" s="22"/>
      <c r="D571" s="22"/>
      <c r="E571" s="22"/>
      <c r="F571" s="22"/>
      <c r="G571" s="27"/>
      <c r="H571" s="22"/>
      <c r="I571" s="22"/>
      <c r="J571" s="22"/>
    </row>
    <row r="572" spans="1:10" ht="12.75">
      <c r="A572" s="23"/>
      <c r="B572" s="22"/>
      <c r="C572" s="22"/>
      <c r="D572" s="22"/>
      <c r="E572" s="22"/>
      <c r="F572" s="22"/>
      <c r="G572" s="27"/>
      <c r="H572" s="22"/>
      <c r="I572" s="22"/>
      <c r="J572" s="22"/>
    </row>
    <row r="573" spans="1:10" ht="12.75">
      <c r="A573" s="23"/>
      <c r="B573" s="22"/>
      <c r="C573" s="22"/>
      <c r="D573" s="22"/>
      <c r="E573" s="22"/>
      <c r="F573" s="22"/>
      <c r="G573" s="27"/>
      <c r="H573" s="22"/>
      <c r="I573" s="22"/>
      <c r="J573" s="22"/>
    </row>
    <row r="574" spans="1:10" ht="12.75">
      <c r="A574" s="23"/>
      <c r="B574" s="22"/>
      <c r="C574" s="22"/>
      <c r="D574" s="22"/>
      <c r="E574" s="22"/>
      <c r="F574" s="22"/>
      <c r="G574" s="27"/>
      <c r="H574" s="22"/>
      <c r="I574" s="22"/>
      <c r="J574" s="22"/>
    </row>
    <row r="575" spans="1:10" ht="12.75">
      <c r="A575" s="23"/>
      <c r="B575" s="22"/>
      <c r="C575" s="22"/>
      <c r="D575" s="22"/>
      <c r="E575" s="22"/>
      <c r="F575" s="22"/>
      <c r="G575" s="27"/>
      <c r="H575" s="22"/>
      <c r="I575" s="22"/>
      <c r="J575" s="22"/>
    </row>
    <row r="576" spans="1:10" ht="12.75">
      <c r="A576" s="23"/>
      <c r="B576" s="22"/>
      <c r="C576" s="22"/>
      <c r="D576" s="22"/>
      <c r="E576" s="22"/>
      <c r="F576" s="22"/>
      <c r="G576" s="27"/>
      <c r="H576" s="22"/>
      <c r="I576" s="22"/>
      <c r="J576" s="22"/>
    </row>
    <row r="577" spans="1:10" ht="12.75">
      <c r="A577" s="23"/>
      <c r="B577" s="22"/>
      <c r="C577" s="22"/>
      <c r="D577" s="22"/>
      <c r="E577" s="22"/>
      <c r="F577" s="22"/>
      <c r="G577" s="27"/>
      <c r="H577" s="22"/>
      <c r="I577" s="22"/>
      <c r="J577" s="22"/>
    </row>
    <row r="578" spans="1:10" ht="12.75">
      <c r="A578" s="23"/>
      <c r="B578" s="22"/>
      <c r="C578" s="22"/>
      <c r="D578" s="22"/>
      <c r="E578" s="22"/>
      <c r="F578" s="22"/>
      <c r="G578" s="27"/>
      <c r="H578" s="22"/>
      <c r="I578" s="22"/>
      <c r="J578" s="22"/>
    </row>
    <row r="579" spans="1:10" ht="12.75">
      <c r="A579" s="23"/>
      <c r="B579" s="22"/>
      <c r="C579" s="22"/>
      <c r="D579" s="22"/>
      <c r="E579" s="22"/>
      <c r="F579" s="22"/>
      <c r="G579" s="27"/>
      <c r="H579" s="22"/>
      <c r="I579" s="22"/>
      <c r="J579" s="22"/>
    </row>
    <row r="580" spans="1:10" ht="12.75">
      <c r="A580" s="23"/>
      <c r="B580" s="22"/>
      <c r="C580" s="22"/>
      <c r="D580" s="22"/>
      <c r="E580" s="22"/>
      <c r="F580" s="22"/>
      <c r="G580" s="27"/>
      <c r="H580" s="22"/>
      <c r="I580" s="22"/>
      <c r="J580" s="22"/>
    </row>
    <row r="581" spans="1:10" ht="12.75">
      <c r="A581" s="23"/>
      <c r="B581" s="22"/>
      <c r="C581" s="22"/>
      <c r="D581" s="22"/>
      <c r="E581" s="22"/>
      <c r="F581" s="22"/>
      <c r="G581" s="27"/>
      <c r="H581" s="22"/>
      <c r="I581" s="22"/>
      <c r="J581" s="22"/>
    </row>
    <row r="582" spans="1:10" ht="12.75">
      <c r="A582" s="23"/>
      <c r="B582" s="22"/>
      <c r="C582" s="22"/>
      <c r="D582" s="22"/>
      <c r="E582" s="22"/>
      <c r="F582" s="22"/>
      <c r="G582" s="27"/>
      <c r="H582" s="22"/>
      <c r="I582" s="22"/>
      <c r="J582" s="22"/>
    </row>
    <row r="583" spans="1:10" ht="12.75">
      <c r="A583" s="23"/>
      <c r="B583" s="22"/>
      <c r="C583" s="22"/>
      <c r="D583" s="22"/>
      <c r="E583" s="22"/>
      <c r="F583" s="22"/>
      <c r="G583" s="27"/>
      <c r="H583" s="22"/>
      <c r="I583" s="22"/>
      <c r="J583" s="22"/>
    </row>
    <row r="584" spans="1:10" ht="12.75">
      <c r="A584" s="23"/>
      <c r="B584" s="22"/>
      <c r="C584" s="22"/>
      <c r="D584" s="22"/>
      <c r="E584" s="22"/>
      <c r="F584" s="22"/>
      <c r="G584" s="27"/>
      <c r="H584" s="22"/>
      <c r="I584" s="22"/>
      <c r="J584" s="22"/>
    </row>
    <row r="585" spans="1:10" ht="12.75">
      <c r="A585" s="23"/>
      <c r="B585" s="22"/>
      <c r="C585" s="22"/>
      <c r="D585" s="22"/>
      <c r="E585" s="22"/>
      <c r="F585" s="22"/>
      <c r="G585" s="27"/>
      <c r="H585" s="22"/>
      <c r="I585" s="22"/>
      <c r="J585" s="22"/>
    </row>
    <row r="586" spans="1:10" ht="12.75">
      <c r="A586" s="23"/>
      <c r="B586" s="22"/>
      <c r="C586" s="22"/>
      <c r="D586" s="22"/>
      <c r="E586" s="22"/>
      <c r="F586" s="22"/>
      <c r="G586" s="27"/>
      <c r="H586" s="22"/>
      <c r="I586" s="22"/>
      <c r="J586" s="22"/>
    </row>
    <row r="587" spans="1:10" ht="12.75">
      <c r="A587" s="23"/>
      <c r="B587" s="22"/>
      <c r="C587" s="22"/>
      <c r="D587" s="22"/>
      <c r="E587" s="22"/>
      <c r="F587" s="22"/>
      <c r="G587" s="27"/>
      <c r="H587" s="22"/>
      <c r="I587" s="22"/>
      <c r="J587" s="22"/>
    </row>
    <row r="588" spans="1:10" ht="12.75">
      <c r="A588" s="23"/>
      <c r="B588" s="22"/>
      <c r="C588" s="22"/>
      <c r="D588" s="22"/>
      <c r="E588" s="22"/>
      <c r="F588" s="22"/>
      <c r="G588" s="27"/>
      <c r="H588" s="22"/>
      <c r="I588" s="22"/>
      <c r="J588" s="22"/>
    </row>
    <row r="589" spans="1:10" ht="12.75">
      <c r="A589" s="23"/>
      <c r="B589" s="22"/>
      <c r="C589" s="22"/>
      <c r="D589" s="22"/>
      <c r="E589" s="22"/>
      <c r="F589" s="22"/>
      <c r="G589" s="27"/>
      <c r="H589" s="22"/>
      <c r="I589" s="22"/>
      <c r="J589" s="22"/>
    </row>
    <row r="590" spans="1:10" ht="12.75">
      <c r="A590" s="23"/>
      <c r="B590" s="22"/>
      <c r="C590" s="22"/>
      <c r="D590" s="22"/>
      <c r="E590" s="22"/>
      <c r="F590" s="22"/>
      <c r="G590" s="27"/>
      <c r="H590" s="22"/>
      <c r="I590" s="22"/>
      <c r="J590" s="22"/>
    </row>
    <row r="591" spans="1:10" ht="12.75">
      <c r="A591" s="23"/>
      <c r="B591" s="22"/>
      <c r="C591" s="22"/>
      <c r="D591" s="22"/>
      <c r="E591" s="22"/>
      <c r="F591" s="22"/>
      <c r="G591" s="27"/>
      <c r="H591" s="22"/>
      <c r="I591" s="22"/>
      <c r="J591" s="22"/>
    </row>
    <row r="592" spans="1:10" ht="12.75">
      <c r="A592" s="23"/>
      <c r="B592" s="22"/>
      <c r="C592" s="22"/>
      <c r="D592" s="22"/>
      <c r="E592" s="22"/>
      <c r="F592" s="22"/>
      <c r="G592" s="27"/>
      <c r="H592" s="22"/>
      <c r="I592" s="22"/>
      <c r="J592" s="22"/>
    </row>
    <row r="593" spans="1:10" ht="12.75">
      <c r="A593" s="23"/>
      <c r="B593" s="22"/>
      <c r="C593" s="22"/>
      <c r="D593" s="22"/>
      <c r="E593" s="22"/>
      <c r="F593" s="22"/>
      <c r="G593" s="27"/>
      <c r="H593" s="22"/>
      <c r="I593" s="22"/>
      <c r="J593" s="22"/>
    </row>
    <row r="594" spans="1:10" ht="12.75">
      <c r="A594" s="23"/>
      <c r="B594" s="22"/>
      <c r="C594" s="22"/>
      <c r="D594" s="22"/>
      <c r="E594" s="22"/>
      <c r="F594" s="22"/>
      <c r="G594" s="27"/>
      <c r="H594" s="22"/>
      <c r="I594" s="22"/>
      <c r="J594" s="22"/>
    </row>
    <row r="595" spans="1:10" ht="12.75">
      <c r="A595" s="23"/>
      <c r="B595" s="22"/>
      <c r="C595" s="22"/>
      <c r="D595" s="22"/>
      <c r="E595" s="22"/>
      <c r="F595" s="22"/>
      <c r="G595" s="27"/>
      <c r="H595" s="22"/>
      <c r="I595" s="22"/>
      <c r="J595" s="22"/>
    </row>
    <row r="596" spans="1:10" ht="12.75">
      <c r="A596" s="23"/>
      <c r="B596" s="22"/>
      <c r="C596" s="22"/>
      <c r="D596" s="22"/>
      <c r="E596" s="22"/>
      <c r="F596" s="22"/>
      <c r="G596" s="27"/>
      <c r="H596" s="22"/>
      <c r="I596" s="22"/>
      <c r="J596" s="22"/>
    </row>
    <row r="597" spans="1:10" ht="12.75">
      <c r="A597" s="23"/>
      <c r="B597" s="22"/>
      <c r="C597" s="22"/>
      <c r="D597" s="22"/>
      <c r="E597" s="22"/>
      <c r="F597" s="22"/>
      <c r="G597" s="27"/>
      <c r="H597" s="22"/>
      <c r="I597" s="22"/>
      <c r="J597" s="22"/>
    </row>
    <row r="598" spans="1:10" ht="12.75">
      <c r="A598" s="23"/>
      <c r="B598" s="22"/>
      <c r="C598" s="22"/>
      <c r="D598" s="22"/>
      <c r="E598" s="22"/>
      <c r="F598" s="22"/>
      <c r="G598" s="27"/>
      <c r="H598" s="22"/>
      <c r="I598" s="22"/>
      <c r="J598" s="22"/>
    </row>
    <row r="599" spans="1:10" ht="12.75">
      <c r="A599" s="23"/>
      <c r="B599" s="22"/>
      <c r="C599" s="22"/>
      <c r="D599" s="22"/>
      <c r="E599" s="22"/>
      <c r="F599" s="22"/>
      <c r="G599" s="27"/>
      <c r="H599" s="22"/>
      <c r="I599" s="22"/>
      <c r="J599" s="22"/>
    </row>
    <row r="600" spans="1:10" ht="12.75">
      <c r="A600" s="23"/>
      <c r="B600" s="22"/>
      <c r="C600" s="22"/>
      <c r="D600" s="22"/>
      <c r="E600" s="22"/>
      <c r="F600" s="22"/>
      <c r="G600" s="27"/>
      <c r="H600" s="22"/>
      <c r="I600" s="22"/>
      <c r="J600" s="22"/>
    </row>
    <row r="601" spans="1:10" ht="12.75">
      <c r="A601" s="23"/>
      <c r="B601" s="22"/>
      <c r="C601" s="22"/>
      <c r="D601" s="22"/>
      <c r="E601" s="22"/>
      <c r="F601" s="22"/>
      <c r="G601" s="27"/>
      <c r="H601" s="22"/>
      <c r="I601" s="22"/>
      <c r="J601" s="22"/>
    </row>
    <row r="602" spans="1:10" ht="12.75">
      <c r="A602" s="23"/>
      <c r="B602" s="22"/>
      <c r="C602" s="22"/>
      <c r="D602" s="22"/>
      <c r="E602" s="22"/>
      <c r="F602" s="22"/>
      <c r="G602" s="27"/>
      <c r="H602" s="22"/>
      <c r="I602" s="22"/>
      <c r="J602" s="22"/>
    </row>
    <row r="603" spans="1:10" ht="12.75">
      <c r="A603" s="23"/>
      <c r="B603" s="22"/>
      <c r="C603" s="22"/>
      <c r="D603" s="22"/>
      <c r="E603" s="22"/>
      <c r="F603" s="22"/>
      <c r="G603" s="27"/>
      <c r="H603" s="22"/>
      <c r="I603" s="22"/>
      <c r="J603" s="22"/>
    </row>
    <row r="604" spans="1:10" ht="12.75">
      <c r="A604" s="23"/>
      <c r="B604" s="22"/>
      <c r="C604" s="22"/>
      <c r="D604" s="22"/>
      <c r="E604" s="22"/>
      <c r="F604" s="22"/>
      <c r="G604" s="27"/>
      <c r="H604" s="22"/>
      <c r="I604" s="22"/>
      <c r="J604" s="22"/>
    </row>
    <row r="605" spans="1:10" ht="12.75">
      <c r="A605" s="23"/>
      <c r="B605" s="22"/>
      <c r="C605" s="22"/>
      <c r="D605" s="22"/>
      <c r="E605" s="22"/>
      <c r="F605" s="22"/>
      <c r="G605" s="27"/>
      <c r="H605" s="22"/>
      <c r="I605" s="22"/>
      <c r="J605" s="22"/>
    </row>
    <row r="606" spans="1:10" ht="12.75">
      <c r="A606" s="23"/>
      <c r="B606" s="22"/>
      <c r="C606" s="22"/>
      <c r="D606" s="22"/>
      <c r="E606" s="22"/>
      <c r="F606" s="22"/>
      <c r="G606" s="27"/>
      <c r="H606" s="22"/>
      <c r="I606" s="22"/>
      <c r="J606" s="22"/>
    </row>
    <row r="607" spans="1:10" ht="12.75">
      <c r="A607" s="23"/>
      <c r="B607" s="22"/>
      <c r="C607" s="22"/>
      <c r="D607" s="22"/>
      <c r="E607" s="22"/>
      <c r="F607" s="22"/>
      <c r="G607" s="27"/>
      <c r="H607" s="22"/>
      <c r="I607" s="22"/>
      <c r="J607" s="22"/>
    </row>
    <row r="608" spans="1:10" ht="12.75">
      <c r="A608" s="23"/>
      <c r="B608" s="22"/>
      <c r="C608" s="22"/>
      <c r="D608" s="22"/>
      <c r="E608" s="22"/>
      <c r="F608" s="22"/>
      <c r="G608" s="27"/>
      <c r="H608" s="22"/>
      <c r="I608" s="22"/>
      <c r="J608" s="22"/>
    </row>
    <row r="609" spans="1:10" ht="12.75">
      <c r="A609" s="23"/>
      <c r="B609" s="22"/>
      <c r="C609" s="22"/>
      <c r="D609" s="22"/>
      <c r="E609" s="22"/>
      <c r="F609" s="22"/>
      <c r="G609" s="27"/>
      <c r="H609" s="22"/>
      <c r="I609" s="22"/>
      <c r="J609" s="22"/>
    </row>
    <row r="610" spans="1:10" ht="12.75">
      <c r="A610" s="23"/>
      <c r="B610" s="22"/>
      <c r="C610" s="22"/>
      <c r="D610" s="22"/>
      <c r="E610" s="22"/>
      <c r="F610" s="22"/>
      <c r="G610" s="27"/>
      <c r="H610" s="22"/>
      <c r="I610" s="22"/>
      <c r="J610" s="22"/>
    </row>
    <row r="611" spans="1:10" ht="12.75">
      <c r="A611" s="23"/>
      <c r="B611" s="22"/>
      <c r="C611" s="22"/>
      <c r="D611" s="22"/>
      <c r="E611" s="22"/>
      <c r="F611" s="22"/>
      <c r="G611" s="27"/>
      <c r="H611" s="22"/>
      <c r="I611" s="22"/>
      <c r="J611" s="22"/>
    </row>
    <row r="612" spans="1:10" ht="12.75">
      <c r="A612" s="23"/>
      <c r="B612" s="22"/>
      <c r="C612" s="22"/>
      <c r="D612" s="22"/>
      <c r="E612" s="22"/>
      <c r="F612" s="22"/>
      <c r="G612" s="27"/>
      <c r="H612" s="22"/>
      <c r="I612" s="22"/>
      <c r="J612" s="22"/>
    </row>
    <row r="613" spans="1:10" ht="12.75">
      <c r="A613" s="23"/>
      <c r="B613" s="22"/>
      <c r="C613" s="22"/>
      <c r="D613" s="22"/>
      <c r="E613" s="22"/>
      <c r="F613" s="22"/>
      <c r="G613" s="27"/>
      <c r="H613" s="22"/>
      <c r="I613" s="22"/>
      <c r="J613" s="22"/>
    </row>
    <row r="614" spans="1:10" ht="12.75">
      <c r="A614" s="23"/>
      <c r="B614" s="22"/>
      <c r="C614" s="22"/>
      <c r="D614" s="22"/>
      <c r="E614" s="22"/>
      <c r="F614" s="22"/>
      <c r="G614" s="27"/>
      <c r="H614" s="22"/>
      <c r="I614" s="22"/>
      <c r="J614" s="22"/>
    </row>
    <row r="615" spans="1:10" ht="12.75">
      <c r="A615" s="23"/>
      <c r="B615" s="22"/>
      <c r="C615" s="22"/>
      <c r="D615" s="22"/>
      <c r="E615" s="22"/>
      <c r="F615" s="22"/>
      <c r="G615" s="27"/>
      <c r="H615" s="22"/>
      <c r="I615" s="22"/>
      <c r="J615" s="22"/>
    </row>
    <row r="616" spans="1:10" ht="12.75">
      <c r="A616" s="23"/>
      <c r="B616" s="22"/>
      <c r="C616" s="22"/>
      <c r="D616" s="22"/>
      <c r="E616" s="22"/>
      <c r="F616" s="22"/>
      <c r="G616" s="27"/>
      <c r="H616" s="22"/>
      <c r="I616" s="22"/>
      <c r="J616" s="22"/>
    </row>
    <row r="617" spans="1:10" ht="12.75">
      <c r="A617" s="23"/>
      <c r="B617" s="22"/>
      <c r="C617" s="22"/>
      <c r="D617" s="22"/>
      <c r="E617" s="22"/>
      <c r="F617" s="22"/>
      <c r="G617" s="27"/>
      <c r="H617" s="22"/>
      <c r="I617" s="22"/>
      <c r="J617" s="22"/>
    </row>
    <row r="618" spans="1:10" ht="12.75">
      <c r="A618" s="23"/>
      <c r="B618" s="22"/>
      <c r="C618" s="22"/>
      <c r="D618" s="22"/>
      <c r="E618" s="22"/>
      <c r="F618" s="22"/>
      <c r="G618" s="27"/>
      <c r="H618" s="22"/>
      <c r="I618" s="22"/>
      <c r="J618" s="22"/>
    </row>
    <row r="619" spans="1:10" ht="12.75">
      <c r="A619" s="23"/>
      <c r="B619" s="22"/>
      <c r="C619" s="22"/>
      <c r="D619" s="22"/>
      <c r="E619" s="22"/>
      <c r="F619" s="22"/>
      <c r="G619" s="27"/>
      <c r="H619" s="22"/>
      <c r="I619" s="22"/>
      <c r="J619" s="22"/>
    </row>
    <row r="620" spans="1:10" ht="12.75">
      <c r="A620" s="23"/>
      <c r="B620" s="22"/>
      <c r="C620" s="22"/>
      <c r="D620" s="22"/>
      <c r="E620" s="22"/>
      <c r="F620" s="22"/>
      <c r="G620" s="27"/>
      <c r="H620" s="22"/>
      <c r="I620" s="22"/>
      <c r="J620" s="22"/>
    </row>
    <row r="621" spans="1:10" ht="12.75">
      <c r="A621" s="23"/>
      <c r="B621" s="22"/>
      <c r="C621" s="22"/>
      <c r="D621" s="22"/>
      <c r="E621" s="22"/>
      <c r="F621" s="22"/>
      <c r="G621" s="27"/>
      <c r="H621" s="22"/>
      <c r="I621" s="22"/>
      <c r="J621" s="22"/>
    </row>
    <row r="622" spans="1:10" ht="12.75">
      <c r="A622" s="23"/>
      <c r="B622" s="22"/>
      <c r="C622" s="22"/>
      <c r="D622" s="22"/>
      <c r="E622" s="22"/>
      <c r="F622" s="22"/>
      <c r="G622" s="27"/>
      <c r="H622" s="22"/>
      <c r="I622" s="22"/>
      <c r="J622" s="22"/>
    </row>
    <row r="623" spans="1:10" ht="12.75">
      <c r="A623" s="23"/>
      <c r="B623" s="22"/>
      <c r="C623" s="22"/>
      <c r="D623" s="22"/>
      <c r="E623" s="22"/>
      <c r="F623" s="22"/>
      <c r="G623" s="27"/>
      <c r="H623" s="22"/>
      <c r="I623" s="22"/>
      <c r="J623" s="22"/>
    </row>
    <row r="624" spans="1:10" ht="12.75">
      <c r="A624" s="23"/>
      <c r="B624" s="22"/>
      <c r="C624" s="22"/>
      <c r="D624" s="22"/>
      <c r="E624" s="22"/>
      <c r="F624" s="22"/>
      <c r="G624" s="27"/>
      <c r="H624" s="22"/>
      <c r="I624" s="22"/>
      <c r="J624" s="22"/>
    </row>
    <row r="625" spans="1:10" ht="12.75">
      <c r="A625" s="23"/>
      <c r="B625" s="22"/>
      <c r="C625" s="22"/>
      <c r="D625" s="22"/>
      <c r="E625" s="22"/>
      <c r="F625" s="22"/>
      <c r="G625" s="27"/>
      <c r="H625" s="22"/>
      <c r="I625" s="22"/>
      <c r="J625" s="22"/>
    </row>
    <row r="626" spans="1:10" ht="12.75">
      <c r="A626" s="23"/>
      <c r="B626" s="22"/>
      <c r="C626" s="22"/>
      <c r="D626" s="22"/>
      <c r="E626" s="22"/>
      <c r="F626" s="22"/>
      <c r="G626" s="27"/>
      <c r="H626" s="22"/>
      <c r="I626" s="22"/>
      <c r="J626" s="22"/>
    </row>
    <row r="627" spans="1:10" ht="12.75">
      <c r="A627" s="23"/>
      <c r="B627" s="22"/>
      <c r="C627" s="22"/>
      <c r="D627" s="22"/>
      <c r="E627" s="22"/>
      <c r="F627" s="22"/>
      <c r="G627" s="27"/>
      <c r="H627" s="22"/>
      <c r="I627" s="22"/>
      <c r="J627" s="22"/>
    </row>
    <row r="628" spans="1:10" ht="12.75">
      <c r="A628" s="23"/>
      <c r="B628" s="22"/>
      <c r="C628" s="22"/>
      <c r="D628" s="22"/>
      <c r="E628" s="22"/>
      <c r="F628" s="22"/>
      <c r="G628" s="27"/>
      <c r="H628" s="22"/>
      <c r="I628" s="22"/>
      <c r="J628" s="22"/>
    </row>
    <row r="629" spans="1:10" ht="12.75">
      <c r="A629" s="23"/>
      <c r="B629" s="22"/>
      <c r="C629" s="22"/>
      <c r="D629" s="22"/>
      <c r="E629" s="22"/>
      <c r="F629" s="22"/>
      <c r="G629" s="27"/>
      <c r="H629" s="22"/>
      <c r="I629" s="22"/>
      <c r="J629" s="22"/>
    </row>
    <row r="630" spans="1:10" ht="12.75">
      <c r="A630" s="23"/>
      <c r="B630" s="22"/>
      <c r="C630" s="22"/>
      <c r="D630" s="22"/>
      <c r="E630" s="22"/>
      <c r="F630" s="22"/>
      <c r="G630" s="27"/>
      <c r="H630" s="22"/>
      <c r="I630" s="22"/>
      <c r="J630" s="22"/>
    </row>
    <row r="631" spans="1:10" ht="12.75">
      <c r="A631" s="23"/>
      <c r="B631" s="22"/>
      <c r="C631" s="22"/>
      <c r="D631" s="22"/>
      <c r="E631" s="22"/>
      <c r="F631" s="22"/>
      <c r="G631" s="27"/>
      <c r="H631" s="22"/>
      <c r="I631" s="22"/>
      <c r="J631" s="22"/>
    </row>
    <row r="632" spans="1:10" ht="12.75">
      <c r="A632" s="23"/>
      <c r="B632" s="22"/>
      <c r="C632" s="22"/>
      <c r="D632" s="22"/>
      <c r="E632" s="22"/>
      <c r="F632" s="22"/>
      <c r="G632" s="27"/>
      <c r="H632" s="22"/>
      <c r="I632" s="22"/>
      <c r="J632" s="22"/>
    </row>
    <row r="633" spans="1:10" ht="12.75">
      <c r="A633" s="23"/>
      <c r="B633" s="22"/>
      <c r="C633" s="22"/>
      <c r="D633" s="22"/>
      <c r="E633" s="22"/>
      <c r="F633" s="22"/>
      <c r="G633" s="27"/>
      <c r="H633" s="22"/>
      <c r="I633" s="22"/>
      <c r="J633" s="22"/>
    </row>
    <row r="634" spans="1:10" ht="12.75">
      <c r="A634" s="23"/>
      <c r="B634" s="22"/>
      <c r="C634" s="22"/>
      <c r="D634" s="22"/>
      <c r="E634" s="22"/>
      <c r="F634" s="22"/>
      <c r="G634" s="27"/>
      <c r="H634" s="22"/>
      <c r="I634" s="22"/>
      <c r="J634" s="22"/>
    </row>
    <row r="635" spans="1:10" ht="12.75">
      <c r="A635" s="23"/>
      <c r="B635" s="22"/>
      <c r="C635" s="22"/>
      <c r="D635" s="22"/>
      <c r="E635" s="22"/>
      <c r="F635" s="22"/>
      <c r="G635" s="27"/>
      <c r="H635" s="22"/>
      <c r="I635" s="22"/>
      <c r="J635" s="22"/>
    </row>
    <row r="636" spans="1:10" ht="12.75">
      <c r="A636" s="23"/>
      <c r="B636" s="22"/>
      <c r="C636" s="22"/>
      <c r="D636" s="22"/>
      <c r="E636" s="22"/>
      <c r="F636" s="22"/>
      <c r="G636" s="27"/>
      <c r="H636" s="22"/>
      <c r="I636" s="22"/>
      <c r="J636" s="22"/>
    </row>
    <row r="637" spans="1:10" ht="12.75">
      <c r="A637" s="23"/>
      <c r="B637" s="22"/>
      <c r="C637" s="22"/>
      <c r="D637" s="22"/>
      <c r="E637" s="22"/>
      <c r="F637" s="22"/>
      <c r="G637" s="27"/>
      <c r="H637" s="22"/>
      <c r="I637" s="22"/>
      <c r="J637" s="22"/>
    </row>
    <row r="638" spans="1:10" ht="12.75">
      <c r="A638" s="23"/>
      <c r="B638" s="22"/>
      <c r="C638" s="22"/>
      <c r="D638" s="22"/>
      <c r="E638" s="22"/>
      <c r="F638" s="22"/>
      <c r="G638" s="27"/>
      <c r="H638" s="22"/>
      <c r="I638" s="22"/>
      <c r="J638" s="22"/>
    </row>
    <row r="639" spans="1:10" ht="12.75">
      <c r="A639" s="23"/>
      <c r="B639" s="22"/>
      <c r="C639" s="22"/>
      <c r="D639" s="22"/>
      <c r="E639" s="22"/>
      <c r="F639" s="22"/>
      <c r="G639" s="27"/>
      <c r="H639" s="22"/>
      <c r="I639" s="22"/>
      <c r="J639" s="22"/>
    </row>
    <row r="640" spans="1:10" ht="12.75">
      <c r="A640" s="23"/>
      <c r="B640" s="22"/>
      <c r="C640" s="22"/>
      <c r="D640" s="22"/>
      <c r="E640" s="22"/>
      <c r="F640" s="22"/>
      <c r="G640" s="27"/>
      <c r="H640" s="22"/>
      <c r="I640" s="22"/>
      <c r="J640" s="22"/>
    </row>
    <row r="641" spans="1:10" ht="12.75">
      <c r="A641" s="23"/>
      <c r="B641" s="22"/>
      <c r="C641" s="22"/>
      <c r="D641" s="22"/>
      <c r="E641" s="22"/>
      <c r="F641" s="22"/>
      <c r="G641" s="27"/>
      <c r="H641" s="22"/>
      <c r="I641" s="22"/>
      <c r="J641" s="22"/>
    </row>
    <row r="642" spans="1:10" ht="12.75">
      <c r="A642" s="23"/>
      <c r="B642" s="22"/>
      <c r="C642" s="22"/>
      <c r="D642" s="22"/>
      <c r="E642" s="22"/>
      <c r="F642" s="22"/>
      <c r="G642" s="27"/>
      <c r="H642" s="22"/>
      <c r="I642" s="22"/>
      <c r="J642" s="22"/>
    </row>
    <row r="643" spans="1:10" ht="12.75">
      <c r="A643" s="23"/>
      <c r="B643" s="22"/>
      <c r="C643" s="22"/>
      <c r="D643" s="22"/>
      <c r="E643" s="22"/>
      <c r="F643" s="22"/>
      <c r="G643" s="27"/>
      <c r="H643" s="22"/>
      <c r="I643" s="22"/>
      <c r="J643" s="22"/>
    </row>
    <row r="644" spans="1:10" ht="12.75">
      <c r="A644" s="23"/>
      <c r="B644" s="22"/>
      <c r="C644" s="22"/>
      <c r="D644" s="22"/>
      <c r="E644" s="22"/>
      <c r="F644" s="22"/>
      <c r="G644" s="27"/>
      <c r="H644" s="22"/>
      <c r="I644" s="22"/>
      <c r="J644" s="22"/>
    </row>
    <row r="645" spans="1:10" ht="12.75">
      <c r="A645" s="23"/>
      <c r="B645" s="22"/>
      <c r="C645" s="22"/>
      <c r="D645" s="22"/>
      <c r="E645" s="22"/>
      <c r="F645" s="22"/>
      <c r="G645" s="27"/>
      <c r="H645" s="22"/>
      <c r="I645" s="22"/>
      <c r="J645" s="22"/>
    </row>
    <row r="646" spans="1:10" ht="12.75">
      <c r="A646" s="23"/>
      <c r="B646" s="22"/>
      <c r="C646" s="22"/>
      <c r="D646" s="22"/>
      <c r="E646" s="22"/>
      <c r="F646" s="22"/>
      <c r="G646" s="27"/>
      <c r="H646" s="22"/>
      <c r="I646" s="22"/>
      <c r="J646" s="22"/>
    </row>
    <row r="647" spans="1:10" ht="12.75">
      <c r="A647" s="23"/>
      <c r="B647" s="22"/>
      <c r="C647" s="22"/>
      <c r="D647" s="22"/>
      <c r="E647" s="22"/>
      <c r="F647" s="22"/>
      <c r="G647" s="27"/>
      <c r="H647" s="22"/>
      <c r="I647" s="22"/>
      <c r="J647" s="22"/>
    </row>
    <row r="648" spans="1:10" ht="12.75">
      <c r="A648" s="23"/>
      <c r="B648" s="22"/>
      <c r="C648" s="22"/>
      <c r="D648" s="22"/>
      <c r="E648" s="22"/>
      <c r="F648" s="22"/>
      <c r="G648" s="27"/>
      <c r="H648" s="22"/>
      <c r="I648" s="22"/>
      <c r="J648" s="22"/>
    </row>
    <row r="649" spans="1:10" ht="12.75">
      <c r="A649" s="23"/>
      <c r="B649" s="22"/>
      <c r="C649" s="22"/>
      <c r="D649" s="22"/>
      <c r="E649" s="22"/>
      <c r="F649" s="22"/>
      <c r="G649" s="27"/>
      <c r="H649" s="22"/>
      <c r="I649" s="22"/>
      <c r="J649" s="22"/>
    </row>
    <row r="650" spans="1:10" ht="12.75">
      <c r="A650" s="23"/>
      <c r="B650" s="22"/>
      <c r="C650" s="22"/>
      <c r="D650" s="22"/>
      <c r="E650" s="22"/>
      <c r="F650" s="22"/>
      <c r="G650" s="27"/>
      <c r="H650" s="22"/>
      <c r="I650" s="22"/>
      <c r="J650" s="22"/>
    </row>
    <row r="651" spans="1:10" ht="12.75">
      <c r="A651" s="23"/>
      <c r="B651" s="22"/>
      <c r="C651" s="22"/>
      <c r="D651" s="22"/>
      <c r="E651" s="22"/>
      <c r="F651" s="22"/>
      <c r="G651" s="27"/>
      <c r="H651" s="22"/>
      <c r="I651" s="22"/>
      <c r="J651" s="22"/>
    </row>
    <row r="652" spans="1:10" ht="12.75">
      <c r="A652" s="23"/>
      <c r="B652" s="22"/>
      <c r="C652" s="22"/>
      <c r="D652" s="22"/>
      <c r="E652" s="22"/>
      <c r="F652" s="22"/>
      <c r="G652" s="27"/>
      <c r="H652" s="22"/>
      <c r="I652" s="22"/>
      <c r="J652" s="22"/>
    </row>
    <row r="653" spans="1:10" ht="12.75">
      <c r="A653" s="23"/>
      <c r="B653" s="22"/>
      <c r="C653" s="22"/>
      <c r="D653" s="22"/>
      <c r="E653" s="22"/>
      <c r="F653" s="22"/>
      <c r="G653" s="27"/>
      <c r="H653" s="22"/>
      <c r="I653" s="22"/>
      <c r="J653" s="22"/>
    </row>
    <row r="654" spans="1:10" ht="12.75">
      <c r="A654" s="23"/>
      <c r="B654" s="22"/>
      <c r="C654" s="22"/>
      <c r="D654" s="22"/>
      <c r="E654" s="22"/>
      <c r="F654" s="22"/>
      <c r="G654" s="27"/>
      <c r="H654" s="22"/>
      <c r="I654" s="22"/>
      <c r="J654" s="22"/>
    </row>
    <row r="655" spans="1:10" ht="12.75">
      <c r="A655" s="23"/>
      <c r="B655" s="22"/>
      <c r="C655" s="22"/>
      <c r="D655" s="22"/>
      <c r="E655" s="22"/>
      <c r="F655" s="22"/>
      <c r="G655" s="27"/>
      <c r="H655" s="22"/>
      <c r="I655" s="22"/>
      <c r="J655" s="22"/>
    </row>
    <row r="656" spans="1:10" ht="12.75">
      <c r="A656" s="23"/>
      <c r="B656" s="22"/>
      <c r="C656" s="22"/>
      <c r="D656" s="22"/>
      <c r="E656" s="22"/>
      <c r="F656" s="22"/>
      <c r="G656" s="27"/>
      <c r="H656" s="22"/>
      <c r="I656" s="22"/>
      <c r="J656" s="22"/>
    </row>
    <row r="657" spans="1:10" ht="12.75">
      <c r="A657" s="23"/>
      <c r="B657" s="22"/>
      <c r="C657" s="22"/>
      <c r="D657" s="22"/>
      <c r="E657" s="22"/>
      <c r="F657" s="22"/>
      <c r="G657" s="27"/>
      <c r="H657" s="22"/>
      <c r="I657" s="22"/>
      <c r="J657" s="22"/>
    </row>
    <row r="658" spans="1:10" ht="12.75">
      <c r="A658" s="23"/>
      <c r="B658" s="22"/>
      <c r="C658" s="22"/>
      <c r="D658" s="22"/>
      <c r="E658" s="22"/>
      <c r="F658" s="22"/>
      <c r="G658" s="27"/>
      <c r="H658" s="22"/>
      <c r="I658" s="22"/>
      <c r="J658" s="22"/>
    </row>
    <row r="659" spans="1:10" ht="12.75">
      <c r="A659" s="23"/>
      <c r="B659" s="22"/>
      <c r="C659" s="22"/>
      <c r="D659" s="22"/>
      <c r="E659" s="22"/>
      <c r="F659" s="22"/>
      <c r="G659" s="27"/>
      <c r="H659" s="22"/>
      <c r="I659" s="22"/>
      <c r="J659" s="22"/>
    </row>
    <row r="660" spans="1:10" ht="12.75">
      <c r="A660" s="23"/>
      <c r="B660" s="22"/>
      <c r="C660" s="22"/>
      <c r="D660" s="22"/>
      <c r="E660" s="22"/>
      <c r="F660" s="22"/>
      <c r="G660" s="27"/>
      <c r="H660" s="22"/>
      <c r="I660" s="22"/>
      <c r="J660" s="22"/>
    </row>
    <row r="661" spans="1:10" ht="12.75">
      <c r="A661" s="23"/>
      <c r="B661" s="22"/>
      <c r="C661" s="22"/>
      <c r="D661" s="22"/>
      <c r="E661" s="22"/>
      <c r="F661" s="22"/>
      <c r="G661" s="27"/>
      <c r="H661" s="22"/>
      <c r="I661" s="22"/>
      <c r="J661" s="22"/>
    </row>
    <row r="662" spans="1:10" ht="12.75">
      <c r="A662" s="23"/>
      <c r="B662" s="22"/>
      <c r="C662" s="22"/>
      <c r="D662" s="22"/>
      <c r="E662" s="22"/>
      <c r="F662" s="22"/>
      <c r="G662" s="27"/>
      <c r="H662" s="22"/>
      <c r="I662" s="22"/>
      <c r="J662" s="22"/>
    </row>
    <row r="663" spans="1:10" ht="12.75">
      <c r="A663" s="23"/>
      <c r="B663" s="22"/>
      <c r="C663" s="22"/>
      <c r="D663" s="22"/>
      <c r="E663" s="22"/>
      <c r="F663" s="22"/>
      <c r="G663" s="27"/>
      <c r="H663" s="22"/>
      <c r="I663" s="22"/>
      <c r="J663" s="22"/>
    </row>
    <row r="664" spans="1:10" ht="12.75">
      <c r="A664" s="23"/>
      <c r="B664" s="22"/>
      <c r="C664" s="22"/>
      <c r="D664" s="22"/>
      <c r="E664" s="22"/>
      <c r="F664" s="22"/>
      <c r="G664" s="27"/>
      <c r="H664" s="22"/>
      <c r="I664" s="22"/>
      <c r="J664" s="22"/>
    </row>
    <row r="665" spans="1:10" ht="12.75">
      <c r="A665" s="23"/>
      <c r="B665" s="22"/>
      <c r="C665" s="22"/>
      <c r="D665" s="22"/>
      <c r="E665" s="22"/>
      <c r="F665" s="22"/>
      <c r="G665" s="27"/>
      <c r="H665" s="22"/>
      <c r="I665" s="22"/>
      <c r="J665" s="22"/>
    </row>
    <row r="666" spans="1:10" ht="12.75">
      <c r="A666" s="23"/>
      <c r="B666" s="22"/>
      <c r="C666" s="22"/>
      <c r="D666" s="22"/>
      <c r="E666" s="22"/>
      <c r="F666" s="22"/>
      <c r="G666" s="27"/>
      <c r="H666" s="22"/>
      <c r="I666" s="22"/>
      <c r="J666" s="22"/>
    </row>
    <row r="667" spans="1:10" ht="12.75">
      <c r="A667" s="23"/>
      <c r="B667" s="22"/>
      <c r="C667" s="22"/>
      <c r="D667" s="22"/>
      <c r="E667" s="22"/>
      <c r="F667" s="22"/>
      <c r="G667" s="27"/>
      <c r="H667" s="22"/>
      <c r="I667" s="22"/>
      <c r="J667" s="22"/>
    </row>
    <row r="668" spans="1:10" ht="12.75">
      <c r="A668" s="23"/>
      <c r="B668" s="22"/>
      <c r="C668" s="22"/>
      <c r="D668" s="22"/>
      <c r="E668" s="22"/>
      <c r="F668" s="22"/>
      <c r="G668" s="27"/>
      <c r="H668" s="22"/>
      <c r="I668" s="22"/>
      <c r="J668" s="22"/>
    </row>
    <row r="669" spans="1:10" ht="12.75">
      <c r="A669" s="23"/>
      <c r="B669" s="22"/>
      <c r="C669" s="22"/>
      <c r="D669" s="22"/>
      <c r="E669" s="22"/>
      <c r="F669" s="22"/>
      <c r="G669" s="27"/>
      <c r="H669" s="22"/>
      <c r="I669" s="22"/>
      <c r="J669" s="22"/>
    </row>
    <row r="670" spans="1:10" ht="12.75">
      <c r="A670" s="23"/>
      <c r="B670" s="22"/>
      <c r="C670" s="22"/>
      <c r="D670" s="22"/>
      <c r="E670" s="22"/>
      <c r="F670" s="22"/>
      <c r="G670" s="27"/>
      <c r="H670" s="22"/>
      <c r="I670" s="22"/>
      <c r="J670" s="22"/>
    </row>
    <row r="671" spans="1:10" ht="12.75">
      <c r="A671" s="23"/>
      <c r="B671" s="22"/>
      <c r="C671" s="22"/>
      <c r="D671" s="22"/>
      <c r="E671" s="22"/>
      <c r="F671" s="22"/>
      <c r="G671" s="27"/>
      <c r="H671" s="22"/>
      <c r="I671" s="22"/>
      <c r="J671" s="22"/>
    </row>
    <row r="672" spans="1:10" ht="12.75">
      <c r="A672" s="23"/>
      <c r="B672" s="22"/>
      <c r="C672" s="22"/>
      <c r="D672" s="22"/>
      <c r="E672" s="22"/>
      <c r="F672" s="22"/>
      <c r="G672" s="27"/>
      <c r="H672" s="22"/>
      <c r="I672" s="22"/>
      <c r="J672" s="22"/>
    </row>
    <row r="673" spans="1:10" ht="12.75">
      <c r="A673" s="23"/>
      <c r="B673" s="22"/>
      <c r="C673" s="22"/>
      <c r="D673" s="22"/>
      <c r="E673" s="22"/>
      <c r="F673" s="22"/>
      <c r="G673" s="27"/>
      <c r="H673" s="22"/>
      <c r="I673" s="22"/>
      <c r="J673" s="22"/>
    </row>
    <row r="674" spans="1:10" ht="12.75">
      <c r="A674" s="23"/>
      <c r="B674" s="22"/>
      <c r="C674" s="22"/>
      <c r="D674" s="22"/>
      <c r="E674" s="22"/>
      <c r="F674" s="22"/>
      <c r="G674" s="27"/>
      <c r="H674" s="22"/>
      <c r="I674" s="22"/>
      <c r="J674" s="22"/>
    </row>
    <row r="675" spans="1:10" ht="12.75">
      <c r="A675" s="23"/>
      <c r="B675" s="22"/>
      <c r="C675" s="22"/>
      <c r="D675" s="22"/>
      <c r="E675" s="22"/>
      <c r="F675" s="22"/>
      <c r="G675" s="27"/>
      <c r="H675" s="22"/>
      <c r="I675" s="22"/>
      <c r="J675" s="22"/>
    </row>
    <row r="676" spans="1:10" ht="12.75">
      <c r="A676" s="23"/>
      <c r="B676" s="22"/>
      <c r="C676" s="22"/>
      <c r="D676" s="22"/>
      <c r="E676" s="22"/>
      <c r="F676" s="22"/>
      <c r="G676" s="27"/>
      <c r="H676" s="22"/>
      <c r="I676" s="22"/>
      <c r="J676" s="22"/>
    </row>
    <row r="677" spans="1:10" ht="12.75">
      <c r="A677" s="23"/>
      <c r="B677" s="22"/>
      <c r="C677" s="22"/>
      <c r="D677" s="22"/>
      <c r="E677" s="22"/>
      <c r="F677" s="22"/>
      <c r="G677" s="27"/>
      <c r="H677" s="22"/>
      <c r="I677" s="22"/>
      <c r="J677" s="22"/>
    </row>
    <row r="678" spans="1:10" ht="12.75">
      <c r="A678" s="23"/>
      <c r="B678" s="22"/>
      <c r="C678" s="22"/>
      <c r="D678" s="22"/>
      <c r="E678" s="22"/>
      <c r="F678" s="22"/>
      <c r="G678" s="27"/>
      <c r="H678" s="22"/>
      <c r="I678" s="22"/>
      <c r="J678" s="22"/>
    </row>
    <row r="679" spans="1:10" ht="12.75">
      <c r="A679" s="23"/>
      <c r="B679" s="22"/>
      <c r="C679" s="22"/>
      <c r="D679" s="22"/>
      <c r="E679" s="22"/>
      <c r="F679" s="22"/>
      <c r="G679" s="27"/>
      <c r="H679" s="22"/>
      <c r="I679" s="22"/>
      <c r="J679" s="22"/>
    </row>
    <row r="680" spans="1:10" ht="12.75">
      <c r="A680" s="23"/>
      <c r="B680" s="22"/>
      <c r="C680" s="22"/>
      <c r="D680" s="22"/>
      <c r="E680" s="22"/>
      <c r="F680" s="22"/>
      <c r="G680" s="27"/>
      <c r="H680" s="22"/>
      <c r="I680" s="22"/>
      <c r="J680" s="22"/>
    </row>
    <row r="681" spans="1:10" ht="12.75">
      <c r="A681" s="23"/>
      <c r="B681" s="22"/>
      <c r="C681" s="22"/>
      <c r="D681" s="22"/>
      <c r="E681" s="22"/>
      <c r="F681" s="22"/>
      <c r="G681" s="27"/>
      <c r="H681" s="22"/>
      <c r="I681" s="22"/>
      <c r="J681" s="22"/>
    </row>
    <row r="682" spans="1:10" ht="12.75">
      <c r="A682" s="23"/>
      <c r="B682" s="22"/>
      <c r="C682" s="22"/>
      <c r="D682" s="22"/>
      <c r="E682" s="22"/>
      <c r="F682" s="22"/>
      <c r="G682" s="27"/>
      <c r="H682" s="22"/>
      <c r="I682" s="22"/>
      <c r="J682" s="22"/>
    </row>
    <row r="683" spans="1:10" ht="12.75">
      <c r="A683" s="23"/>
      <c r="B683" s="22"/>
      <c r="C683" s="22"/>
      <c r="D683" s="22"/>
      <c r="E683" s="22"/>
      <c r="F683" s="22"/>
      <c r="G683" s="27"/>
      <c r="H683" s="22"/>
      <c r="I683" s="22"/>
      <c r="J683" s="22"/>
    </row>
    <row r="684" spans="1:10" ht="12.75">
      <c r="A684" s="23"/>
      <c r="B684" s="22"/>
      <c r="C684" s="22"/>
      <c r="D684" s="22"/>
      <c r="E684" s="22"/>
      <c r="F684" s="22"/>
      <c r="G684" s="27"/>
      <c r="H684" s="22"/>
      <c r="I684" s="22"/>
      <c r="J684" s="22"/>
    </row>
    <row r="685" spans="1:10" ht="12.75">
      <c r="A685" s="23"/>
      <c r="B685" s="22"/>
      <c r="C685" s="22"/>
      <c r="D685" s="22"/>
      <c r="E685" s="22"/>
      <c r="F685" s="22"/>
      <c r="G685" s="27"/>
      <c r="H685" s="22"/>
      <c r="I685" s="22"/>
      <c r="J685" s="22"/>
    </row>
    <row r="686" spans="1:10" ht="12.75">
      <c r="A686" s="23"/>
      <c r="B686" s="22"/>
      <c r="C686" s="22"/>
      <c r="D686" s="22"/>
      <c r="E686" s="22"/>
      <c r="F686" s="22"/>
      <c r="G686" s="27"/>
      <c r="H686" s="22"/>
      <c r="I686" s="22"/>
      <c r="J686" s="22"/>
    </row>
    <row r="687" spans="1:10" ht="12.75">
      <c r="A687" s="23"/>
      <c r="B687" s="22"/>
      <c r="C687" s="22"/>
      <c r="D687" s="22"/>
      <c r="E687" s="22"/>
      <c r="F687" s="22"/>
      <c r="G687" s="27"/>
      <c r="H687" s="22"/>
      <c r="I687" s="22"/>
      <c r="J687" s="22"/>
    </row>
    <row r="688" spans="1:10" ht="12.75">
      <c r="A688" s="23"/>
      <c r="B688" s="22"/>
      <c r="C688" s="22"/>
      <c r="D688" s="22"/>
      <c r="E688" s="22"/>
      <c r="F688" s="22"/>
      <c r="G688" s="27"/>
      <c r="H688" s="22"/>
      <c r="I688" s="22"/>
      <c r="J688" s="22"/>
    </row>
    <row r="689" spans="1:10" ht="12.75">
      <c r="A689" s="23"/>
      <c r="B689" s="22"/>
      <c r="C689" s="22"/>
      <c r="D689" s="22"/>
      <c r="E689" s="22"/>
      <c r="F689" s="22"/>
      <c r="G689" s="27"/>
      <c r="H689" s="22"/>
      <c r="I689" s="22"/>
      <c r="J689" s="22"/>
    </row>
    <row r="690" spans="1:10" ht="12.75">
      <c r="A690" s="23"/>
      <c r="B690" s="22"/>
      <c r="C690" s="22"/>
      <c r="D690" s="22"/>
      <c r="E690" s="22"/>
      <c r="F690" s="22"/>
      <c r="G690" s="27"/>
      <c r="H690" s="22"/>
      <c r="I690" s="22"/>
      <c r="J690" s="22"/>
    </row>
    <row r="691" spans="1:10" ht="12.75">
      <c r="A691" s="23"/>
      <c r="B691" s="22"/>
      <c r="C691" s="22"/>
      <c r="D691" s="22"/>
      <c r="E691" s="22"/>
      <c r="F691" s="22"/>
      <c r="G691" s="27"/>
      <c r="H691" s="22"/>
      <c r="I691" s="22"/>
      <c r="J691" s="22"/>
    </row>
    <row r="692" spans="1:10" ht="12.75">
      <c r="A692" s="23"/>
      <c r="B692" s="22"/>
      <c r="C692" s="22"/>
      <c r="D692" s="22"/>
      <c r="E692" s="22"/>
      <c r="F692" s="22"/>
      <c r="G692" s="27"/>
      <c r="H692" s="22"/>
      <c r="I692" s="22"/>
      <c r="J692" s="22"/>
    </row>
    <row r="693" spans="1:10" ht="12.75">
      <c r="A693" s="23"/>
      <c r="B693" s="22"/>
      <c r="C693" s="22"/>
      <c r="D693" s="22"/>
      <c r="E693" s="22"/>
      <c r="F693" s="22"/>
      <c r="G693" s="27"/>
      <c r="H693" s="22"/>
      <c r="I693" s="22"/>
      <c r="J693" s="22"/>
    </row>
    <row r="694" spans="1:10" ht="12.75">
      <c r="A694" s="23"/>
      <c r="B694" s="22"/>
      <c r="C694" s="22"/>
      <c r="D694" s="22"/>
      <c r="E694" s="22"/>
      <c r="F694" s="22"/>
      <c r="G694" s="27"/>
      <c r="H694" s="22"/>
      <c r="I694" s="22"/>
      <c r="J694" s="22"/>
    </row>
    <row r="695" spans="1:10" ht="12.75">
      <c r="A695" s="23"/>
      <c r="B695" s="22"/>
      <c r="C695" s="22"/>
      <c r="D695" s="22"/>
      <c r="E695" s="22"/>
      <c r="F695" s="22"/>
      <c r="G695" s="27"/>
      <c r="H695" s="22"/>
      <c r="I695" s="22"/>
      <c r="J695" s="22"/>
    </row>
    <row r="696" spans="1:10" ht="12.75">
      <c r="A696" s="23"/>
      <c r="B696" s="22"/>
      <c r="C696" s="22"/>
      <c r="D696" s="22"/>
      <c r="E696" s="22"/>
      <c r="F696" s="22"/>
      <c r="G696" s="27"/>
      <c r="H696" s="22"/>
      <c r="I696" s="22"/>
      <c r="J696" s="22"/>
    </row>
    <row r="697" spans="1:10" ht="12.75">
      <c r="A697" s="23"/>
      <c r="B697" s="22"/>
      <c r="C697" s="22"/>
      <c r="D697" s="22"/>
      <c r="E697" s="22"/>
      <c r="F697" s="22"/>
      <c r="G697" s="27"/>
      <c r="H697" s="22"/>
      <c r="I697" s="22"/>
      <c r="J697" s="22"/>
    </row>
    <row r="698" spans="1:10" ht="12.75">
      <c r="A698" s="23"/>
      <c r="B698" s="22"/>
      <c r="C698" s="22"/>
      <c r="D698" s="22"/>
      <c r="E698" s="22"/>
      <c r="F698" s="22"/>
      <c r="G698" s="27"/>
      <c r="H698" s="22"/>
      <c r="I698" s="22"/>
      <c r="J698" s="22"/>
    </row>
    <row r="699" spans="1:10" ht="12.75">
      <c r="A699" s="23"/>
      <c r="B699" s="22"/>
      <c r="C699" s="22"/>
      <c r="D699" s="22"/>
      <c r="E699" s="22"/>
      <c r="F699" s="22"/>
      <c r="G699" s="27"/>
      <c r="H699" s="22"/>
      <c r="I699" s="22"/>
      <c r="J699" s="22"/>
    </row>
    <row r="700" spans="1:10" ht="12.75">
      <c r="A700" s="23"/>
      <c r="B700" s="22"/>
      <c r="C700" s="22"/>
      <c r="D700" s="22"/>
      <c r="E700" s="22"/>
      <c r="F700" s="22"/>
      <c r="G700" s="27"/>
      <c r="H700" s="22"/>
      <c r="I700" s="22"/>
      <c r="J700" s="22"/>
    </row>
    <row r="701" spans="1:10" ht="12.75">
      <c r="A701" s="23"/>
      <c r="B701" s="22"/>
      <c r="C701" s="22"/>
      <c r="D701" s="22"/>
      <c r="E701" s="22"/>
      <c r="F701" s="22"/>
      <c r="G701" s="27"/>
      <c r="H701" s="22"/>
      <c r="I701" s="22"/>
      <c r="J701" s="22"/>
    </row>
    <row r="702" spans="1:10" ht="12.75">
      <c r="A702" s="23"/>
      <c r="B702" s="22"/>
      <c r="C702" s="22"/>
      <c r="D702" s="22"/>
      <c r="E702" s="22"/>
      <c r="F702" s="22"/>
      <c r="G702" s="27"/>
      <c r="H702" s="22"/>
      <c r="I702" s="22"/>
      <c r="J702" s="22"/>
    </row>
    <row r="703" spans="1:10" ht="12.75">
      <c r="A703" s="23"/>
      <c r="B703" s="22"/>
      <c r="C703" s="22"/>
      <c r="D703" s="22"/>
      <c r="E703" s="22"/>
      <c r="F703" s="22"/>
      <c r="G703" s="27"/>
      <c r="H703" s="22"/>
      <c r="I703" s="22"/>
      <c r="J703" s="22"/>
    </row>
    <row r="704" spans="1:10" ht="12.75">
      <c r="A704" s="23"/>
      <c r="B704" s="22"/>
      <c r="C704" s="22"/>
      <c r="D704" s="22"/>
      <c r="E704" s="22"/>
      <c r="F704" s="22"/>
      <c r="G704" s="27"/>
      <c r="H704" s="22"/>
      <c r="I704" s="22"/>
      <c r="J704" s="22"/>
    </row>
    <row r="705" spans="1:10" ht="12.75">
      <c r="A705" s="23"/>
      <c r="B705" s="22"/>
      <c r="C705" s="22"/>
      <c r="D705" s="22"/>
      <c r="E705" s="22"/>
      <c r="F705" s="22"/>
      <c r="G705" s="27"/>
      <c r="H705" s="22"/>
      <c r="I705" s="22"/>
      <c r="J705" s="22"/>
    </row>
    <row r="706" spans="1:10" ht="12.75">
      <c r="A706" s="23"/>
      <c r="B706" s="22"/>
      <c r="C706" s="22"/>
      <c r="D706" s="22"/>
      <c r="E706" s="22"/>
      <c r="F706" s="22"/>
      <c r="G706" s="27"/>
      <c r="H706" s="22"/>
      <c r="I706" s="22"/>
      <c r="J706" s="22"/>
    </row>
    <row r="707" spans="1:10" ht="12.75">
      <c r="A707" s="23"/>
      <c r="B707" s="22"/>
      <c r="C707" s="22"/>
      <c r="D707" s="22"/>
      <c r="E707" s="22"/>
      <c r="F707" s="22"/>
      <c r="G707" s="27"/>
      <c r="H707" s="22"/>
      <c r="I707" s="22"/>
      <c r="J707" s="22"/>
    </row>
    <row r="708" spans="1:10" ht="12.75">
      <c r="A708" s="23"/>
      <c r="B708" s="22"/>
      <c r="C708" s="22"/>
      <c r="D708" s="22"/>
      <c r="E708" s="22"/>
      <c r="F708" s="22"/>
      <c r="G708" s="27"/>
      <c r="H708" s="22"/>
      <c r="I708" s="22"/>
      <c r="J708" s="22"/>
    </row>
    <row r="709" spans="1:10" ht="12.75">
      <c r="A709" s="23"/>
      <c r="B709" s="22"/>
      <c r="C709" s="22"/>
      <c r="D709" s="22"/>
      <c r="E709" s="22"/>
      <c r="F709" s="22"/>
      <c r="G709" s="27"/>
      <c r="H709" s="22"/>
      <c r="I709" s="22"/>
      <c r="J709" s="22"/>
    </row>
    <row r="710" spans="1:10" ht="12.75">
      <c r="A710" s="23"/>
      <c r="B710" s="22"/>
      <c r="C710" s="22"/>
      <c r="D710" s="22"/>
      <c r="E710" s="22"/>
      <c r="F710" s="22"/>
      <c r="G710" s="27"/>
      <c r="H710" s="22"/>
      <c r="I710" s="22"/>
      <c r="J710" s="22"/>
    </row>
    <row r="711" spans="1:10" ht="12.75">
      <c r="A711" s="23"/>
      <c r="B711" s="22"/>
      <c r="C711" s="22"/>
      <c r="D711" s="22"/>
      <c r="E711" s="22"/>
      <c r="F711" s="22"/>
      <c r="G711" s="27"/>
      <c r="H711" s="22"/>
      <c r="I711" s="22"/>
      <c r="J711" s="22"/>
    </row>
    <row r="712" spans="1:10" ht="12.75">
      <c r="A712" s="23"/>
      <c r="B712" s="22"/>
      <c r="C712" s="22"/>
      <c r="D712" s="22"/>
      <c r="E712" s="22"/>
      <c r="F712" s="22"/>
      <c r="G712" s="27"/>
      <c r="H712" s="22"/>
      <c r="I712" s="22"/>
      <c r="J712" s="22"/>
    </row>
    <row r="713" spans="1:10" ht="12.75">
      <c r="A713" s="23"/>
      <c r="B713" s="22"/>
      <c r="C713" s="22"/>
      <c r="D713" s="22"/>
      <c r="E713" s="22"/>
      <c r="F713" s="22"/>
      <c r="G713" s="27"/>
      <c r="H713" s="22"/>
      <c r="I713" s="22"/>
      <c r="J713" s="22"/>
    </row>
    <row r="714" spans="1:10" ht="12.75">
      <c r="A714" s="23"/>
      <c r="B714" s="22"/>
      <c r="C714" s="22"/>
      <c r="D714" s="22"/>
      <c r="E714" s="22"/>
      <c r="F714" s="22"/>
      <c r="G714" s="27"/>
      <c r="H714" s="22"/>
      <c r="I714" s="22"/>
      <c r="J714" s="22"/>
    </row>
    <row r="715" spans="1:10" ht="12.75">
      <c r="A715" s="23"/>
      <c r="B715" s="22"/>
      <c r="C715" s="22"/>
      <c r="D715" s="22"/>
      <c r="E715" s="22"/>
      <c r="F715" s="22"/>
      <c r="G715" s="27"/>
      <c r="H715" s="22"/>
      <c r="I715" s="22"/>
      <c r="J715" s="22"/>
    </row>
    <row r="716" spans="1:10" ht="12.75">
      <c r="A716" s="23"/>
      <c r="B716" s="22"/>
      <c r="C716" s="22"/>
      <c r="D716" s="22"/>
      <c r="E716" s="22"/>
      <c r="F716" s="22"/>
      <c r="G716" s="27"/>
      <c r="H716" s="22"/>
      <c r="I716" s="22"/>
      <c r="J716" s="22"/>
    </row>
    <row r="717" spans="1:10" ht="12.75">
      <c r="A717" s="23"/>
      <c r="B717" s="22"/>
      <c r="C717" s="22"/>
      <c r="D717" s="22"/>
      <c r="E717" s="22"/>
      <c r="F717" s="22"/>
      <c r="G717" s="27"/>
      <c r="H717" s="22"/>
      <c r="I717" s="22"/>
      <c r="J717" s="22"/>
    </row>
    <row r="718" spans="1:10" ht="12.75">
      <c r="A718" s="23"/>
      <c r="B718" s="22"/>
      <c r="C718" s="22"/>
      <c r="D718" s="22"/>
      <c r="E718" s="22"/>
      <c r="F718" s="22"/>
      <c r="G718" s="27"/>
      <c r="H718" s="22"/>
      <c r="I718" s="22"/>
      <c r="J718" s="22"/>
    </row>
    <row r="719" spans="1:10" ht="12.75">
      <c r="A719" s="23"/>
      <c r="B719" s="22"/>
      <c r="C719" s="22"/>
      <c r="D719" s="22"/>
      <c r="E719" s="22"/>
      <c r="F719" s="22"/>
      <c r="G719" s="27"/>
      <c r="H719" s="22"/>
      <c r="I719" s="22"/>
      <c r="J719" s="22"/>
    </row>
    <row r="720" spans="1:10" ht="12.75">
      <c r="A720" s="23"/>
      <c r="B720" s="22"/>
      <c r="C720" s="22"/>
      <c r="D720" s="22"/>
      <c r="E720" s="22"/>
      <c r="F720" s="22"/>
      <c r="G720" s="27"/>
      <c r="H720" s="22"/>
      <c r="I720" s="22"/>
      <c r="J720" s="22"/>
    </row>
    <row r="721" spans="1:10" ht="12.75">
      <c r="A721" s="23"/>
      <c r="B721" s="22"/>
      <c r="C721" s="22"/>
      <c r="D721" s="22"/>
      <c r="E721" s="22"/>
      <c r="F721" s="22"/>
      <c r="G721" s="27"/>
      <c r="H721" s="22"/>
      <c r="I721" s="22"/>
      <c r="J721" s="22"/>
    </row>
    <row r="722" spans="1:10" ht="12.75">
      <c r="A722" s="23"/>
      <c r="B722" s="22"/>
      <c r="C722" s="22"/>
      <c r="D722" s="22"/>
      <c r="E722" s="22"/>
      <c r="F722" s="22"/>
      <c r="G722" s="27"/>
      <c r="H722" s="22"/>
      <c r="I722" s="22"/>
      <c r="J722" s="22"/>
    </row>
    <row r="723" spans="1:10" ht="12.75">
      <c r="A723" s="23"/>
      <c r="B723" s="22"/>
      <c r="C723" s="22"/>
      <c r="D723" s="22"/>
      <c r="E723" s="22"/>
      <c r="F723" s="22"/>
      <c r="G723" s="27"/>
      <c r="H723" s="22"/>
      <c r="I723" s="22"/>
      <c r="J723" s="22"/>
    </row>
    <row r="724" spans="1:10" ht="12.75">
      <c r="A724" s="23"/>
      <c r="B724" s="22"/>
      <c r="C724" s="22"/>
      <c r="D724" s="22"/>
      <c r="E724" s="22"/>
      <c r="F724" s="22"/>
      <c r="G724" s="27"/>
      <c r="H724" s="22"/>
      <c r="I724" s="22"/>
      <c r="J724" s="22"/>
    </row>
    <row r="725" spans="1:10" ht="12.75">
      <c r="A725" s="23"/>
      <c r="B725" s="22"/>
      <c r="C725" s="22"/>
      <c r="D725" s="22"/>
      <c r="E725" s="22"/>
      <c r="F725" s="22"/>
      <c r="G725" s="27"/>
      <c r="H725" s="22"/>
      <c r="I725" s="22"/>
      <c r="J725" s="22"/>
    </row>
    <row r="726" spans="1:10" ht="12.75">
      <c r="A726" s="23"/>
      <c r="B726" s="22"/>
      <c r="C726" s="22"/>
      <c r="D726" s="22"/>
      <c r="E726" s="22"/>
      <c r="F726" s="22"/>
      <c r="G726" s="27"/>
      <c r="H726" s="22"/>
      <c r="I726" s="22"/>
      <c r="J726" s="22"/>
    </row>
    <row r="727" spans="1:10" ht="12.75">
      <c r="A727" s="23"/>
      <c r="B727" s="22"/>
      <c r="C727" s="22"/>
      <c r="D727" s="22"/>
      <c r="E727" s="22"/>
      <c r="F727" s="22"/>
      <c r="G727" s="27"/>
      <c r="H727" s="22"/>
      <c r="I727" s="22"/>
      <c r="J727" s="22"/>
    </row>
    <row r="728" spans="1:10" ht="12.75">
      <c r="A728" s="23"/>
      <c r="B728" s="22"/>
      <c r="C728" s="22"/>
      <c r="D728" s="22"/>
      <c r="E728" s="22"/>
      <c r="F728" s="22"/>
      <c r="G728" s="27"/>
      <c r="H728" s="22"/>
      <c r="I728" s="22"/>
      <c r="J728" s="22"/>
    </row>
    <row r="729" spans="1:10" ht="12.75">
      <c r="A729" s="23"/>
      <c r="B729" s="22"/>
      <c r="C729" s="22"/>
      <c r="D729" s="22"/>
      <c r="E729" s="22"/>
      <c r="F729" s="22"/>
      <c r="G729" s="27"/>
      <c r="H729" s="22"/>
      <c r="I729" s="22"/>
      <c r="J729" s="22"/>
    </row>
    <row r="730" spans="1:10" ht="12.75">
      <c r="A730" s="23"/>
      <c r="B730" s="22"/>
      <c r="C730" s="22"/>
      <c r="D730" s="22"/>
      <c r="E730" s="22"/>
      <c r="F730" s="22"/>
      <c r="G730" s="27"/>
      <c r="H730" s="22"/>
      <c r="I730" s="22"/>
      <c r="J730" s="22"/>
    </row>
    <row r="731" spans="1:10" ht="12.75">
      <c r="A731" s="23"/>
      <c r="B731" s="22"/>
      <c r="C731" s="22"/>
      <c r="D731" s="22"/>
      <c r="E731" s="22"/>
      <c r="F731" s="22"/>
      <c r="G731" s="27"/>
      <c r="H731" s="22"/>
      <c r="I731" s="22"/>
      <c r="J731" s="22"/>
    </row>
    <row r="732" spans="1:10" ht="12.75">
      <c r="A732" s="23"/>
      <c r="B732" s="22"/>
      <c r="C732" s="22"/>
      <c r="D732" s="22"/>
      <c r="E732" s="22"/>
      <c r="F732" s="22"/>
      <c r="G732" s="27"/>
      <c r="H732" s="22"/>
      <c r="I732" s="22"/>
      <c r="J732" s="22"/>
    </row>
    <row r="733" spans="1:10" ht="12.75">
      <c r="A733" s="23"/>
      <c r="B733" s="22"/>
      <c r="C733" s="22"/>
      <c r="D733" s="22"/>
      <c r="E733" s="22"/>
      <c r="F733" s="22"/>
      <c r="G733" s="27"/>
      <c r="H733" s="22"/>
      <c r="I733" s="22"/>
      <c r="J733" s="22"/>
    </row>
    <row r="734" spans="1:10" ht="12.75">
      <c r="A734" s="23"/>
      <c r="B734" s="22"/>
      <c r="C734" s="22"/>
      <c r="D734" s="22"/>
      <c r="E734" s="22"/>
      <c r="F734" s="22"/>
      <c r="G734" s="27"/>
      <c r="H734" s="22"/>
      <c r="I734" s="22"/>
      <c r="J734" s="22"/>
    </row>
    <row r="735" spans="1:10" ht="12.75">
      <c r="A735" s="23"/>
      <c r="B735" s="22"/>
      <c r="C735" s="22"/>
      <c r="D735" s="22"/>
      <c r="E735" s="22"/>
      <c r="F735" s="22"/>
      <c r="G735" s="27"/>
      <c r="H735" s="22"/>
      <c r="I735" s="22"/>
      <c r="J735" s="22"/>
    </row>
    <row r="736" spans="1:10" ht="12.75">
      <c r="A736" s="23"/>
      <c r="B736" s="22"/>
      <c r="C736" s="22"/>
      <c r="D736" s="22"/>
      <c r="E736" s="22"/>
      <c r="F736" s="22"/>
      <c r="G736" s="27"/>
      <c r="H736" s="22"/>
      <c r="I736" s="22"/>
      <c r="J736" s="22"/>
    </row>
    <row r="737" spans="1:10" ht="12.75">
      <c r="A737" s="23"/>
      <c r="B737" s="22"/>
      <c r="C737" s="22"/>
      <c r="D737" s="22"/>
      <c r="E737" s="22"/>
      <c r="F737" s="22"/>
      <c r="G737" s="27"/>
      <c r="H737" s="22"/>
      <c r="I737" s="22"/>
      <c r="J737" s="22"/>
    </row>
    <row r="738" spans="1:10" ht="12.75">
      <c r="A738" s="23"/>
      <c r="B738" s="22"/>
      <c r="C738" s="22"/>
      <c r="D738" s="22"/>
      <c r="E738" s="22"/>
      <c r="F738" s="22"/>
      <c r="G738" s="27"/>
      <c r="H738" s="22"/>
      <c r="I738" s="22"/>
      <c r="J738" s="22"/>
    </row>
    <row r="739" spans="1:10" ht="12.75">
      <c r="A739" s="23"/>
      <c r="B739" s="22"/>
      <c r="C739" s="22"/>
      <c r="D739" s="22"/>
      <c r="E739" s="22"/>
      <c r="F739" s="22"/>
      <c r="G739" s="27"/>
      <c r="H739" s="22"/>
      <c r="I739" s="22"/>
      <c r="J739" s="22"/>
    </row>
    <row r="740" spans="1:10" ht="12.75">
      <c r="A740" s="23"/>
      <c r="B740" s="22"/>
      <c r="C740" s="22"/>
      <c r="D740" s="22"/>
      <c r="E740" s="22"/>
      <c r="F740" s="22"/>
      <c r="G740" s="27"/>
      <c r="H740" s="22"/>
      <c r="I740" s="22"/>
      <c r="J740" s="22"/>
    </row>
    <row r="741" spans="1:10" ht="12.75">
      <c r="A741" s="23"/>
      <c r="B741" s="22"/>
      <c r="C741" s="22"/>
      <c r="D741" s="22"/>
      <c r="E741" s="22"/>
      <c r="F741" s="22"/>
      <c r="G741" s="27"/>
      <c r="H741" s="22"/>
      <c r="I741" s="22"/>
      <c r="J741" s="22"/>
    </row>
    <row r="742" spans="1:10" ht="12.75">
      <c r="A742" s="23"/>
      <c r="B742" s="22"/>
      <c r="C742" s="22"/>
      <c r="D742" s="22"/>
      <c r="E742" s="22"/>
      <c r="F742" s="22"/>
      <c r="G742" s="27"/>
      <c r="H742" s="22"/>
      <c r="I742" s="22"/>
      <c r="J742" s="22"/>
    </row>
    <row r="743" spans="1:10" ht="12.75">
      <c r="A743" s="23"/>
      <c r="B743" s="22"/>
      <c r="C743" s="22"/>
      <c r="D743" s="22"/>
      <c r="E743" s="22"/>
      <c r="F743" s="22"/>
      <c r="G743" s="27"/>
      <c r="H743" s="22"/>
      <c r="I743" s="22"/>
      <c r="J743" s="22"/>
    </row>
    <row r="744" spans="1:10" ht="12.75">
      <c r="A744" s="23"/>
      <c r="B744" s="22"/>
      <c r="C744" s="22"/>
      <c r="D744" s="22"/>
      <c r="E744" s="22"/>
      <c r="F744" s="22"/>
      <c r="G744" s="27"/>
      <c r="H744" s="22"/>
      <c r="I744" s="22"/>
      <c r="J744" s="22"/>
    </row>
    <row r="745" spans="1:10" ht="12.75">
      <c r="A745" s="23"/>
      <c r="B745" s="22"/>
      <c r="C745" s="22"/>
      <c r="D745" s="22"/>
      <c r="E745" s="22"/>
      <c r="F745" s="22"/>
      <c r="G745" s="27"/>
      <c r="H745" s="22"/>
      <c r="I745" s="22"/>
      <c r="J745" s="22"/>
    </row>
    <row r="746" spans="1:10" ht="12.75">
      <c r="A746" s="23"/>
      <c r="B746" s="22"/>
      <c r="C746" s="22"/>
      <c r="D746" s="22"/>
      <c r="E746" s="22"/>
      <c r="F746" s="22"/>
      <c r="G746" s="27"/>
      <c r="H746" s="22"/>
      <c r="I746" s="22"/>
      <c r="J746" s="22"/>
    </row>
    <row r="747" spans="1:10" ht="12.75">
      <c r="A747" s="23"/>
      <c r="B747" s="22"/>
      <c r="C747" s="22"/>
      <c r="D747" s="22"/>
      <c r="E747" s="22"/>
      <c r="F747" s="22"/>
      <c r="G747" s="27"/>
      <c r="H747" s="22"/>
      <c r="I747" s="22"/>
      <c r="J747" s="22"/>
    </row>
    <row r="748" spans="1:10" ht="12.75">
      <c r="A748" s="23"/>
      <c r="B748" s="22"/>
      <c r="C748" s="22"/>
      <c r="D748" s="22"/>
      <c r="E748" s="22"/>
      <c r="F748" s="22"/>
      <c r="G748" s="27"/>
      <c r="H748" s="22"/>
      <c r="I748" s="22"/>
      <c r="J748" s="22"/>
    </row>
    <row r="749" spans="1:10" ht="12.75">
      <c r="A749" s="23"/>
      <c r="B749" s="22"/>
      <c r="C749" s="22"/>
      <c r="D749" s="22"/>
      <c r="E749" s="22"/>
      <c r="F749" s="22"/>
      <c r="G749" s="27"/>
      <c r="H749" s="22"/>
      <c r="I749" s="22"/>
      <c r="J749" s="22"/>
    </row>
    <row r="750" spans="1:10" ht="12.75">
      <c r="A750" s="23"/>
      <c r="B750" s="22"/>
      <c r="C750" s="22"/>
      <c r="D750" s="22"/>
      <c r="E750" s="22"/>
      <c r="F750" s="22"/>
      <c r="G750" s="27"/>
      <c r="H750" s="22"/>
      <c r="I750" s="22"/>
      <c r="J750" s="22"/>
    </row>
    <row r="751" spans="1:10" ht="12.75">
      <c r="A751" s="23"/>
      <c r="B751" s="22"/>
      <c r="C751" s="22"/>
      <c r="D751" s="22"/>
      <c r="E751" s="22"/>
      <c r="F751" s="22"/>
      <c r="G751" s="27"/>
      <c r="H751" s="22"/>
      <c r="I751" s="22"/>
      <c r="J751" s="22"/>
    </row>
    <row r="752" spans="1:10" ht="12.75">
      <c r="A752" s="23"/>
      <c r="B752" s="22"/>
      <c r="C752" s="22"/>
      <c r="D752" s="22"/>
      <c r="E752" s="22"/>
      <c r="F752" s="22"/>
      <c r="G752" s="27"/>
      <c r="H752" s="22"/>
      <c r="I752" s="22"/>
      <c r="J752" s="22"/>
    </row>
    <row r="753" spans="1:10" ht="12.75">
      <c r="A753" s="23"/>
      <c r="B753" s="22"/>
      <c r="C753" s="22"/>
      <c r="D753" s="22"/>
      <c r="E753" s="22"/>
      <c r="F753" s="22"/>
      <c r="G753" s="27"/>
      <c r="H753" s="22"/>
      <c r="I753" s="22"/>
      <c r="J753" s="22"/>
    </row>
    <row r="754" spans="1:10" ht="12.75">
      <c r="A754" s="23"/>
      <c r="B754" s="22"/>
      <c r="C754" s="22"/>
      <c r="D754" s="22"/>
      <c r="E754" s="22"/>
      <c r="F754" s="22"/>
      <c r="G754" s="27"/>
      <c r="H754" s="22"/>
      <c r="I754" s="22"/>
      <c r="J754" s="22"/>
    </row>
    <row r="755" spans="1:10" ht="12.75">
      <c r="A755" s="23"/>
      <c r="B755" s="22"/>
      <c r="C755" s="22"/>
      <c r="D755" s="22"/>
      <c r="E755" s="22"/>
      <c r="F755" s="22"/>
      <c r="G755" s="27"/>
      <c r="H755" s="22"/>
      <c r="I755" s="22"/>
      <c r="J755" s="22"/>
    </row>
    <row r="756" spans="1:10" ht="12.75">
      <c r="A756" s="23"/>
      <c r="B756" s="22"/>
      <c r="C756" s="22"/>
      <c r="D756" s="22"/>
      <c r="E756" s="22"/>
      <c r="F756" s="22"/>
      <c r="G756" s="27"/>
      <c r="H756" s="22"/>
      <c r="I756" s="22"/>
      <c r="J756" s="22"/>
    </row>
    <row r="757" spans="1:10" ht="12.75">
      <c r="A757" s="23"/>
      <c r="B757" s="22"/>
      <c r="C757" s="22"/>
      <c r="D757" s="22"/>
      <c r="E757" s="22"/>
      <c r="F757" s="22"/>
      <c r="G757" s="27"/>
      <c r="H757" s="22"/>
      <c r="I757" s="22"/>
      <c r="J757" s="22"/>
    </row>
    <row r="758" spans="1:10" ht="12.75">
      <c r="A758" s="23"/>
      <c r="B758" s="22"/>
      <c r="C758" s="22"/>
      <c r="D758" s="22"/>
      <c r="E758" s="22"/>
      <c r="F758" s="22"/>
      <c r="G758" s="27"/>
      <c r="H758" s="22"/>
      <c r="I758" s="22"/>
      <c r="J758" s="22"/>
    </row>
    <row r="759" spans="1:10" ht="12.75">
      <c r="A759" s="23"/>
      <c r="B759" s="22"/>
      <c r="C759" s="22"/>
      <c r="D759" s="22"/>
      <c r="E759" s="22"/>
      <c r="F759" s="22"/>
      <c r="G759" s="27"/>
      <c r="H759" s="22"/>
      <c r="I759" s="22"/>
      <c r="J759" s="22"/>
    </row>
    <row r="760" spans="1:10" ht="12.75">
      <c r="A760" s="23"/>
      <c r="B760" s="22"/>
      <c r="C760" s="22"/>
      <c r="D760" s="22"/>
      <c r="E760" s="22"/>
      <c r="F760" s="22"/>
      <c r="G760" s="27"/>
      <c r="H760" s="22"/>
      <c r="I760" s="22"/>
      <c r="J760" s="22"/>
    </row>
    <row r="761" spans="1:10" ht="12.75">
      <c r="A761" s="23"/>
      <c r="B761" s="22"/>
      <c r="C761" s="22"/>
      <c r="D761" s="22"/>
      <c r="E761" s="22"/>
      <c r="F761" s="22"/>
      <c r="G761" s="27"/>
      <c r="H761" s="22"/>
      <c r="I761" s="22"/>
      <c r="J761" s="22"/>
    </row>
    <row r="762" spans="1:10" ht="12.75">
      <c r="A762" s="23"/>
      <c r="B762" s="22"/>
      <c r="C762" s="22"/>
      <c r="D762" s="22"/>
      <c r="E762" s="22"/>
      <c r="F762" s="22"/>
      <c r="G762" s="27"/>
      <c r="H762" s="22"/>
      <c r="I762" s="22"/>
      <c r="J762" s="22"/>
    </row>
    <row r="763" spans="1:10" ht="12.75">
      <c r="A763" s="23"/>
      <c r="B763" s="22"/>
      <c r="C763" s="22"/>
      <c r="D763" s="22"/>
      <c r="E763" s="22"/>
      <c r="F763" s="22"/>
      <c r="G763" s="27"/>
      <c r="H763" s="22"/>
      <c r="I763" s="22"/>
      <c r="J763" s="22"/>
    </row>
    <row r="764" spans="1:10" ht="12.75">
      <c r="A764" s="23"/>
      <c r="B764" s="22"/>
      <c r="C764" s="22"/>
      <c r="D764" s="22"/>
      <c r="E764" s="22"/>
      <c r="F764" s="22"/>
      <c r="G764" s="27"/>
      <c r="H764" s="22"/>
      <c r="I764" s="22"/>
      <c r="J764" s="22"/>
    </row>
    <row r="765" spans="1:10" ht="12.75">
      <c r="A765" s="23"/>
      <c r="B765" s="22"/>
      <c r="C765" s="22"/>
      <c r="D765" s="22"/>
      <c r="E765" s="22"/>
      <c r="F765" s="22"/>
      <c r="G765" s="27"/>
      <c r="H765" s="22"/>
      <c r="I765" s="22"/>
      <c r="J765" s="22"/>
    </row>
    <row r="766" spans="1:10" ht="12.75">
      <c r="A766" s="23"/>
      <c r="B766" s="22"/>
      <c r="C766" s="22"/>
      <c r="D766" s="22"/>
      <c r="E766" s="22"/>
      <c r="F766" s="22"/>
      <c r="G766" s="27"/>
      <c r="H766" s="22"/>
      <c r="I766" s="22"/>
      <c r="J766" s="22"/>
    </row>
    <row r="767" spans="1:10" ht="12.75">
      <c r="A767" s="23"/>
      <c r="B767" s="22"/>
      <c r="C767" s="22"/>
      <c r="D767" s="22"/>
      <c r="E767" s="22"/>
      <c r="F767" s="22"/>
      <c r="G767" s="27"/>
      <c r="H767" s="22"/>
      <c r="I767" s="22"/>
      <c r="J767" s="22"/>
    </row>
    <row r="768" spans="1:10" ht="12.75">
      <c r="A768" s="23"/>
      <c r="B768" s="22"/>
      <c r="C768" s="22"/>
      <c r="D768" s="22"/>
      <c r="E768" s="22"/>
      <c r="F768" s="22"/>
      <c r="G768" s="27"/>
      <c r="H768" s="22"/>
      <c r="I768" s="22"/>
      <c r="J768" s="22"/>
    </row>
    <row r="769" spans="1:10" ht="12.75">
      <c r="A769" s="23"/>
      <c r="B769" s="22"/>
      <c r="C769" s="22"/>
      <c r="D769" s="22"/>
      <c r="E769" s="22"/>
      <c r="F769" s="22"/>
      <c r="G769" s="27"/>
      <c r="H769" s="22"/>
      <c r="I769" s="22"/>
      <c r="J769" s="22"/>
    </row>
    <row r="770" spans="1:10" ht="12.75">
      <c r="A770" s="23"/>
      <c r="B770" s="22"/>
      <c r="C770" s="22"/>
      <c r="D770" s="22"/>
      <c r="E770" s="22"/>
      <c r="F770" s="22"/>
      <c r="G770" s="27"/>
      <c r="H770" s="22"/>
      <c r="I770" s="22"/>
      <c r="J770" s="22"/>
    </row>
    <row r="771" spans="1:10" ht="12.75">
      <c r="A771" s="23"/>
      <c r="B771" s="22"/>
      <c r="C771" s="22"/>
      <c r="D771" s="22"/>
      <c r="E771" s="22"/>
      <c r="F771" s="22"/>
      <c r="G771" s="27"/>
      <c r="H771" s="22"/>
      <c r="I771" s="22"/>
      <c r="J771" s="22"/>
    </row>
    <row r="772" spans="1:10" ht="12.75">
      <c r="A772" s="23"/>
      <c r="B772" s="22"/>
      <c r="C772" s="22"/>
      <c r="D772" s="22"/>
      <c r="E772" s="22"/>
      <c r="F772" s="22"/>
      <c r="G772" s="27"/>
      <c r="H772" s="22"/>
      <c r="I772" s="22"/>
      <c r="J772" s="22"/>
    </row>
    <row r="773" spans="1:10" ht="12.75">
      <c r="A773" s="23"/>
      <c r="B773" s="22"/>
      <c r="C773" s="22"/>
      <c r="D773" s="22"/>
      <c r="E773" s="22"/>
      <c r="F773" s="22"/>
      <c r="G773" s="27"/>
      <c r="H773" s="22"/>
      <c r="I773" s="22"/>
      <c r="J773" s="22"/>
    </row>
    <row r="774" spans="1:10" ht="12.75">
      <c r="A774" s="23"/>
      <c r="B774" s="22"/>
      <c r="C774" s="22"/>
      <c r="D774" s="22"/>
      <c r="E774" s="22"/>
      <c r="F774" s="22"/>
      <c r="G774" s="27"/>
      <c r="H774" s="22"/>
      <c r="I774" s="22"/>
      <c r="J774" s="22"/>
    </row>
    <row r="775" spans="1:10" ht="12.75">
      <c r="A775" s="23"/>
      <c r="B775" s="22"/>
      <c r="C775" s="22"/>
      <c r="D775" s="22"/>
      <c r="E775" s="22"/>
      <c r="F775" s="22"/>
      <c r="G775" s="27"/>
      <c r="H775" s="22"/>
      <c r="I775" s="22"/>
      <c r="J775" s="22"/>
    </row>
    <row r="776" spans="1:10" ht="12.75">
      <c r="A776" s="23"/>
      <c r="B776" s="22"/>
      <c r="C776" s="22"/>
      <c r="D776" s="22"/>
      <c r="E776" s="22"/>
      <c r="F776" s="22"/>
      <c r="G776" s="27"/>
      <c r="H776" s="22"/>
      <c r="I776" s="22"/>
      <c r="J776" s="22"/>
    </row>
    <row r="777" spans="1:10" ht="12.75">
      <c r="A777" s="23"/>
      <c r="B777" s="22"/>
      <c r="C777" s="22"/>
      <c r="D777" s="22"/>
      <c r="E777" s="22"/>
      <c r="F777" s="22"/>
      <c r="G777" s="27"/>
      <c r="H777" s="22"/>
      <c r="I777" s="22"/>
      <c r="J777" s="22"/>
    </row>
    <row r="778" spans="1:10" ht="12.75">
      <c r="A778" s="23"/>
      <c r="B778" s="22"/>
      <c r="C778" s="22"/>
      <c r="D778" s="22"/>
      <c r="E778" s="22"/>
      <c r="F778" s="22"/>
      <c r="G778" s="27"/>
      <c r="H778" s="22"/>
      <c r="I778" s="22"/>
      <c r="J778" s="22"/>
    </row>
    <row r="779" spans="1:10" ht="12.75">
      <c r="A779" s="23"/>
      <c r="B779" s="22"/>
      <c r="C779" s="22"/>
      <c r="D779" s="22"/>
      <c r="E779" s="22"/>
      <c r="F779" s="22"/>
      <c r="G779" s="27"/>
      <c r="H779" s="22"/>
      <c r="I779" s="22"/>
      <c r="J779" s="22"/>
    </row>
    <row r="780" spans="1:10" ht="12.75">
      <c r="A780" s="23"/>
      <c r="B780" s="22"/>
      <c r="C780" s="22"/>
      <c r="D780" s="22"/>
      <c r="E780" s="22"/>
      <c r="F780" s="22"/>
      <c r="G780" s="27"/>
      <c r="H780" s="22"/>
      <c r="I780" s="22"/>
      <c r="J780" s="22"/>
    </row>
    <row r="781" spans="1:10" ht="12.75">
      <c r="A781" s="23"/>
      <c r="B781" s="22"/>
      <c r="C781" s="22"/>
      <c r="D781" s="22"/>
      <c r="E781" s="22"/>
      <c r="F781" s="22"/>
      <c r="G781" s="27"/>
      <c r="H781" s="22"/>
      <c r="I781" s="22"/>
      <c r="J781" s="22"/>
    </row>
    <row r="782" spans="1:10" ht="12.75">
      <c r="A782" s="23"/>
      <c r="B782" s="22"/>
      <c r="C782" s="22"/>
      <c r="D782" s="22"/>
      <c r="E782" s="22"/>
      <c r="F782" s="22"/>
      <c r="G782" s="27"/>
      <c r="H782" s="22"/>
      <c r="I782" s="22"/>
      <c r="J782" s="22"/>
    </row>
    <row r="783" spans="1:10" ht="12.75">
      <c r="A783" s="23"/>
      <c r="B783" s="22"/>
      <c r="C783" s="22"/>
      <c r="D783" s="22"/>
      <c r="E783" s="22"/>
      <c r="F783" s="22"/>
      <c r="G783" s="27"/>
      <c r="H783" s="22"/>
      <c r="I783" s="22"/>
      <c r="J783" s="22"/>
    </row>
    <row r="784" spans="1:10" ht="12.75">
      <c r="A784" s="23"/>
      <c r="B784" s="22"/>
      <c r="C784" s="22"/>
      <c r="D784" s="22"/>
      <c r="E784" s="22"/>
      <c r="F784" s="22"/>
      <c r="G784" s="27"/>
      <c r="H784" s="22"/>
      <c r="I784" s="22"/>
      <c r="J784" s="22"/>
    </row>
    <row r="785" spans="1:10" ht="12.75">
      <c r="A785" s="23"/>
      <c r="B785" s="22"/>
      <c r="C785" s="22"/>
      <c r="D785" s="22"/>
      <c r="E785" s="22"/>
      <c r="F785" s="22"/>
      <c r="G785" s="27"/>
      <c r="H785" s="22"/>
      <c r="I785" s="22"/>
      <c r="J785" s="22"/>
    </row>
    <row r="786" spans="1:10" ht="12.75">
      <c r="A786" s="23"/>
      <c r="B786" s="22"/>
      <c r="C786" s="22"/>
      <c r="D786" s="22"/>
      <c r="E786" s="22"/>
      <c r="F786" s="22"/>
      <c r="G786" s="27"/>
      <c r="H786" s="22"/>
      <c r="I786" s="22"/>
      <c r="J786" s="22"/>
    </row>
    <row r="787" spans="1:10" ht="12.75">
      <c r="A787" s="23"/>
      <c r="B787" s="22"/>
      <c r="C787" s="22"/>
      <c r="D787" s="22"/>
      <c r="E787" s="22"/>
      <c r="F787" s="22"/>
      <c r="G787" s="27"/>
      <c r="H787" s="22"/>
      <c r="I787" s="22"/>
      <c r="J787" s="22"/>
    </row>
    <row r="788" spans="1:10" ht="12.75">
      <c r="A788" s="23"/>
      <c r="B788" s="22"/>
      <c r="C788" s="22"/>
      <c r="D788" s="22"/>
      <c r="E788" s="22"/>
      <c r="F788" s="22"/>
      <c r="G788" s="27"/>
      <c r="H788" s="22"/>
      <c r="I788" s="22"/>
      <c r="J788" s="22"/>
    </row>
    <row r="789" spans="1:10" ht="12.75">
      <c r="A789" s="23"/>
      <c r="B789" s="22"/>
      <c r="C789" s="22"/>
      <c r="D789" s="22"/>
      <c r="E789" s="22"/>
      <c r="F789" s="22"/>
      <c r="G789" s="27"/>
      <c r="H789" s="22"/>
      <c r="I789" s="22"/>
      <c r="J789" s="22"/>
    </row>
    <row r="790" spans="1:10" ht="12.75">
      <c r="A790" s="23"/>
      <c r="B790" s="22"/>
      <c r="C790" s="22"/>
      <c r="D790" s="22"/>
      <c r="E790" s="22"/>
      <c r="F790" s="22"/>
      <c r="G790" s="27"/>
      <c r="H790" s="22"/>
      <c r="I790" s="22"/>
      <c r="J790" s="22"/>
    </row>
    <row r="791" spans="1:10" ht="12.75">
      <c r="A791" s="23"/>
      <c r="B791" s="22"/>
      <c r="C791" s="22"/>
      <c r="D791" s="22"/>
      <c r="E791" s="22"/>
      <c r="F791" s="22"/>
      <c r="G791" s="27"/>
      <c r="H791" s="22"/>
      <c r="I791" s="22"/>
      <c r="J791" s="22"/>
    </row>
    <row r="792" spans="1:10" ht="12.75">
      <c r="A792" s="23"/>
      <c r="B792" s="22"/>
      <c r="C792" s="22"/>
      <c r="D792" s="22"/>
      <c r="E792" s="22"/>
      <c r="F792" s="22"/>
      <c r="G792" s="27"/>
      <c r="H792" s="22"/>
      <c r="I792" s="22"/>
      <c r="J792" s="22"/>
    </row>
    <row r="793" spans="1:10" ht="12.75">
      <c r="A793" s="23"/>
      <c r="B793" s="22"/>
      <c r="C793" s="22"/>
      <c r="D793" s="22"/>
      <c r="E793" s="22"/>
      <c r="F793" s="22"/>
      <c r="G793" s="27"/>
      <c r="H793" s="22"/>
      <c r="I793" s="22"/>
      <c r="J793" s="22"/>
    </row>
    <row r="794" spans="1:10" ht="12.75">
      <c r="A794" s="23"/>
      <c r="B794" s="22"/>
      <c r="C794" s="22"/>
      <c r="D794" s="22"/>
      <c r="E794" s="22"/>
      <c r="F794" s="22"/>
      <c r="G794" s="27"/>
      <c r="H794" s="22"/>
      <c r="I794" s="22"/>
      <c r="J794" s="22"/>
    </row>
    <row r="795" spans="1:10" ht="12.75">
      <c r="A795" s="23"/>
      <c r="B795" s="22"/>
      <c r="C795" s="22"/>
      <c r="D795" s="22"/>
      <c r="E795" s="22"/>
      <c r="F795" s="22"/>
      <c r="G795" s="27"/>
      <c r="H795" s="22"/>
      <c r="I795" s="22"/>
      <c r="J795" s="22"/>
    </row>
    <row r="796" spans="1:10" ht="12.75">
      <c r="A796" s="23"/>
      <c r="B796" s="22"/>
      <c r="C796" s="22"/>
      <c r="D796" s="22"/>
      <c r="E796" s="22"/>
      <c r="F796" s="22"/>
      <c r="G796" s="27"/>
      <c r="H796" s="22"/>
      <c r="I796" s="22"/>
      <c r="J796" s="22"/>
    </row>
    <row r="797" spans="1:10" ht="12.75">
      <c r="A797" s="23"/>
      <c r="B797" s="22"/>
      <c r="C797" s="22"/>
      <c r="D797" s="22"/>
      <c r="E797" s="22"/>
      <c r="F797" s="22"/>
      <c r="G797" s="27"/>
      <c r="H797" s="22"/>
      <c r="I797" s="22"/>
      <c r="J797" s="22"/>
    </row>
    <row r="798" spans="1:10" ht="12.75">
      <c r="A798" s="23"/>
      <c r="B798" s="22"/>
      <c r="C798" s="22"/>
      <c r="D798" s="22"/>
      <c r="E798" s="22"/>
      <c r="F798" s="22"/>
      <c r="G798" s="27"/>
      <c r="H798" s="22"/>
      <c r="I798" s="22"/>
      <c r="J798" s="22"/>
    </row>
    <row r="799" spans="1:10" ht="12.75">
      <c r="A799" s="23"/>
      <c r="B799" s="22"/>
      <c r="C799" s="22"/>
      <c r="D799" s="22"/>
      <c r="E799" s="22"/>
      <c r="F799" s="22"/>
      <c r="G799" s="27"/>
      <c r="H799" s="22"/>
      <c r="I799" s="22"/>
      <c r="J799" s="22"/>
    </row>
    <row r="800" spans="1:10" ht="12.75">
      <c r="A800" s="23"/>
      <c r="B800" s="22"/>
      <c r="C800" s="22"/>
      <c r="D800" s="22"/>
      <c r="E800" s="22"/>
      <c r="F800" s="22"/>
      <c r="G800" s="27"/>
      <c r="H800" s="22"/>
      <c r="I800" s="22"/>
      <c r="J800" s="22"/>
    </row>
    <row r="801" spans="1:10" ht="12.75">
      <c r="A801" s="23"/>
      <c r="B801" s="22"/>
      <c r="C801" s="22"/>
      <c r="D801" s="22"/>
      <c r="E801" s="22"/>
      <c r="F801" s="22"/>
      <c r="G801" s="27"/>
      <c r="H801" s="22"/>
      <c r="I801" s="22"/>
      <c r="J801" s="22"/>
    </row>
    <row r="802" spans="1:10" ht="12.75">
      <c r="A802" s="23"/>
      <c r="B802" s="22"/>
      <c r="C802" s="22"/>
      <c r="D802" s="22"/>
      <c r="E802" s="22"/>
      <c r="F802" s="22"/>
      <c r="G802" s="27"/>
      <c r="H802" s="22"/>
      <c r="I802" s="22"/>
      <c r="J802" s="22"/>
    </row>
    <row r="803" spans="1:10" ht="12.75">
      <c r="A803" s="23"/>
      <c r="B803" s="22"/>
      <c r="C803" s="22"/>
      <c r="D803" s="22"/>
      <c r="E803" s="22"/>
      <c r="F803" s="22"/>
      <c r="G803" s="27"/>
      <c r="H803" s="22"/>
      <c r="I803" s="22"/>
      <c r="J803" s="22"/>
    </row>
    <row r="804" spans="1:10" ht="12.75">
      <c r="A804" s="23"/>
      <c r="B804" s="22"/>
      <c r="C804" s="22"/>
      <c r="D804" s="22"/>
      <c r="E804" s="22"/>
      <c r="F804" s="22"/>
      <c r="G804" s="27"/>
      <c r="H804" s="22"/>
      <c r="I804" s="22"/>
      <c r="J804" s="22"/>
    </row>
    <row r="805" spans="1:10" ht="12.75">
      <c r="A805" s="23"/>
      <c r="B805" s="22"/>
      <c r="C805" s="22"/>
      <c r="D805" s="22"/>
      <c r="E805" s="22"/>
      <c r="F805" s="22"/>
      <c r="G805" s="27"/>
      <c r="H805" s="22"/>
      <c r="I805" s="22"/>
      <c r="J805" s="22"/>
    </row>
    <row r="806" spans="1:10" ht="12.75">
      <c r="A806" s="23"/>
      <c r="B806" s="22"/>
      <c r="C806" s="22"/>
      <c r="D806" s="22"/>
      <c r="E806" s="22"/>
      <c r="F806" s="22"/>
      <c r="G806" s="27"/>
      <c r="H806" s="22"/>
      <c r="I806" s="22"/>
      <c r="J806" s="22"/>
    </row>
    <row r="807" spans="1:10" ht="12.75">
      <c r="A807" s="23"/>
      <c r="B807" s="22"/>
      <c r="C807" s="22"/>
      <c r="D807" s="22"/>
      <c r="E807" s="22"/>
      <c r="F807" s="22"/>
      <c r="G807" s="27"/>
      <c r="H807" s="22"/>
      <c r="I807" s="22"/>
      <c r="J807" s="22"/>
    </row>
    <row r="808" spans="1:10" ht="12.75">
      <c r="A808" s="23"/>
      <c r="B808" s="22"/>
      <c r="C808" s="22"/>
      <c r="D808" s="22"/>
      <c r="E808" s="22"/>
      <c r="F808" s="22"/>
      <c r="G808" s="27"/>
      <c r="H808" s="22"/>
      <c r="I808" s="22"/>
      <c r="J808" s="22"/>
    </row>
    <row r="809" spans="1:10" ht="12.75">
      <c r="A809" s="23"/>
      <c r="B809" s="22"/>
      <c r="C809" s="22"/>
      <c r="D809" s="22"/>
      <c r="E809" s="22"/>
      <c r="F809" s="22"/>
      <c r="G809" s="27"/>
      <c r="H809" s="22"/>
      <c r="I809" s="22"/>
      <c r="J809" s="22"/>
    </row>
    <row r="810" spans="1:10" ht="12.75">
      <c r="A810" s="23"/>
      <c r="B810" s="22"/>
      <c r="C810" s="22"/>
      <c r="D810" s="22"/>
      <c r="E810" s="22"/>
      <c r="F810" s="22"/>
      <c r="G810" s="27"/>
      <c r="H810" s="22"/>
      <c r="I810" s="22"/>
      <c r="J810" s="22"/>
    </row>
    <row r="811" spans="1:10" ht="12.75">
      <c r="A811" s="23"/>
      <c r="B811" s="22"/>
      <c r="C811" s="22"/>
      <c r="D811" s="22"/>
      <c r="E811" s="22"/>
      <c r="F811" s="22"/>
      <c r="G811" s="27"/>
      <c r="H811" s="22"/>
      <c r="I811" s="22"/>
      <c r="J811" s="22"/>
    </row>
    <row r="812" spans="1:10" ht="12.75">
      <c r="A812" s="23"/>
      <c r="B812" s="22"/>
      <c r="C812" s="22"/>
      <c r="D812" s="22"/>
      <c r="E812" s="22"/>
      <c r="F812" s="22"/>
      <c r="G812" s="27"/>
      <c r="H812" s="22"/>
      <c r="I812" s="22"/>
      <c r="J812" s="22"/>
    </row>
    <row r="813" spans="1:10" ht="12.75">
      <c r="A813" s="23"/>
      <c r="B813" s="22"/>
      <c r="C813" s="22"/>
      <c r="D813" s="22"/>
      <c r="E813" s="22"/>
      <c r="F813" s="22"/>
      <c r="G813" s="27"/>
      <c r="H813" s="22"/>
      <c r="I813" s="22"/>
      <c r="J813" s="22"/>
    </row>
    <row r="814" spans="1:10" ht="12.75">
      <c r="A814" s="23"/>
      <c r="B814" s="22"/>
      <c r="C814" s="22"/>
      <c r="D814" s="22"/>
      <c r="E814" s="22"/>
      <c r="F814" s="22"/>
      <c r="G814" s="27"/>
      <c r="H814" s="22"/>
      <c r="I814" s="22"/>
      <c r="J814" s="22"/>
    </row>
    <row r="815" spans="1:10" ht="12.75">
      <c r="A815" s="23"/>
      <c r="B815" s="22"/>
      <c r="C815" s="22"/>
      <c r="D815" s="22"/>
      <c r="E815" s="22"/>
      <c r="F815" s="22"/>
      <c r="G815" s="27"/>
      <c r="H815" s="22"/>
      <c r="I815" s="22"/>
      <c r="J815" s="22"/>
    </row>
    <row r="816" spans="1:10" ht="12.75">
      <c r="A816" s="23"/>
      <c r="B816" s="22"/>
      <c r="C816" s="22"/>
      <c r="D816" s="22"/>
      <c r="E816" s="22"/>
      <c r="F816" s="22"/>
      <c r="G816" s="27"/>
      <c r="H816" s="22"/>
      <c r="I816" s="22"/>
      <c r="J816" s="22"/>
    </row>
    <row r="817" spans="1:10" ht="12.75">
      <c r="A817" s="23"/>
      <c r="B817" s="22"/>
      <c r="C817" s="22"/>
      <c r="D817" s="22"/>
      <c r="E817" s="22"/>
      <c r="F817" s="22"/>
      <c r="G817" s="27"/>
      <c r="H817" s="22"/>
      <c r="I817" s="22"/>
      <c r="J817" s="22"/>
    </row>
    <row r="818" spans="1:10" ht="12.75">
      <c r="A818" s="23"/>
      <c r="B818" s="22"/>
      <c r="C818" s="22"/>
      <c r="D818" s="22"/>
      <c r="E818" s="22"/>
      <c r="F818" s="22"/>
      <c r="G818" s="27"/>
      <c r="H818" s="22"/>
      <c r="I818" s="22"/>
      <c r="J818" s="22"/>
    </row>
    <row r="819" spans="1:10" ht="12.75">
      <c r="A819" s="23"/>
      <c r="B819" s="22"/>
      <c r="C819" s="22"/>
      <c r="D819" s="22"/>
      <c r="E819" s="22"/>
      <c r="F819" s="22"/>
      <c r="G819" s="27"/>
      <c r="H819" s="22"/>
      <c r="I819" s="22"/>
      <c r="J819" s="22"/>
    </row>
    <row r="820" spans="1:10" ht="12.75">
      <c r="A820" s="23"/>
      <c r="B820" s="22"/>
      <c r="C820" s="22"/>
      <c r="D820" s="22"/>
      <c r="E820" s="22"/>
      <c r="F820" s="22"/>
      <c r="G820" s="27"/>
      <c r="H820" s="22"/>
      <c r="I820" s="22"/>
      <c r="J820" s="22"/>
    </row>
    <row r="821" spans="1:10" ht="12.75">
      <c r="A821" s="23"/>
      <c r="B821" s="22"/>
      <c r="C821" s="22"/>
      <c r="D821" s="22"/>
      <c r="E821" s="22"/>
      <c r="F821" s="22"/>
      <c r="G821" s="27"/>
      <c r="H821" s="22"/>
      <c r="I821" s="22"/>
      <c r="J821" s="22"/>
    </row>
    <row r="822" spans="1:10" ht="12.75">
      <c r="A822" s="23"/>
      <c r="B822" s="22"/>
      <c r="C822" s="22"/>
      <c r="D822" s="22"/>
      <c r="E822" s="22"/>
      <c r="F822" s="22"/>
      <c r="G822" s="27"/>
      <c r="H822" s="22"/>
      <c r="I822" s="22"/>
      <c r="J822" s="22"/>
    </row>
    <row r="823" spans="1:10" ht="12.75">
      <c r="A823" s="23"/>
      <c r="B823" s="22"/>
      <c r="C823" s="22"/>
      <c r="D823" s="22"/>
      <c r="E823" s="22"/>
      <c r="F823" s="22"/>
      <c r="G823" s="27"/>
      <c r="H823" s="22"/>
      <c r="I823" s="22"/>
      <c r="J823" s="22"/>
    </row>
    <row r="824" spans="1:10" ht="12.75">
      <c r="A824" s="23"/>
      <c r="B824" s="22"/>
      <c r="C824" s="22"/>
      <c r="D824" s="22"/>
      <c r="E824" s="22"/>
      <c r="F824" s="22"/>
      <c r="G824" s="27"/>
      <c r="H824" s="22"/>
      <c r="I824" s="22"/>
      <c r="J824" s="22"/>
    </row>
    <row r="825" spans="1:10" ht="12.75">
      <c r="A825" s="23"/>
      <c r="B825" s="22"/>
      <c r="C825" s="22"/>
      <c r="D825" s="22"/>
      <c r="E825" s="22"/>
      <c r="F825" s="22"/>
      <c r="G825" s="27"/>
      <c r="H825" s="22"/>
      <c r="I825" s="22"/>
      <c r="J825" s="22"/>
    </row>
    <row r="826" spans="1:10" ht="12.75">
      <c r="A826" s="23"/>
      <c r="B826" s="22"/>
      <c r="C826" s="22"/>
      <c r="D826" s="22"/>
      <c r="E826" s="22"/>
      <c r="F826" s="22"/>
      <c r="G826" s="27"/>
      <c r="H826" s="22"/>
      <c r="I826" s="22"/>
      <c r="J826" s="22"/>
    </row>
    <row r="827" spans="1:10" ht="12.75">
      <c r="A827" s="23"/>
      <c r="B827" s="22"/>
      <c r="C827" s="22"/>
      <c r="D827" s="22"/>
      <c r="E827" s="22"/>
      <c r="F827" s="22"/>
      <c r="G827" s="27"/>
      <c r="H827" s="22"/>
      <c r="I827" s="22"/>
      <c r="J827" s="22"/>
    </row>
    <row r="828" spans="1:10" ht="12.75">
      <c r="A828" s="23"/>
      <c r="B828" s="22"/>
      <c r="C828" s="22"/>
      <c r="D828" s="22"/>
      <c r="E828" s="22"/>
      <c r="F828" s="22"/>
      <c r="G828" s="27"/>
      <c r="H828" s="22"/>
      <c r="I828" s="22"/>
      <c r="J828" s="22"/>
    </row>
    <row r="829" spans="1:10" ht="12.75">
      <c r="A829" s="23"/>
      <c r="B829" s="22"/>
      <c r="C829" s="22"/>
      <c r="D829" s="22"/>
      <c r="E829" s="22"/>
      <c r="F829" s="22"/>
      <c r="G829" s="27"/>
      <c r="H829" s="22"/>
      <c r="I829" s="22"/>
      <c r="J829" s="22"/>
    </row>
    <row r="830" spans="1:10" ht="12.75">
      <c r="A830" s="23"/>
      <c r="B830" s="22"/>
      <c r="C830" s="22"/>
      <c r="D830" s="22"/>
      <c r="E830" s="22"/>
      <c r="F830" s="22"/>
      <c r="G830" s="27"/>
      <c r="H830" s="22"/>
      <c r="I830" s="22"/>
      <c r="J830" s="22"/>
    </row>
    <row r="831" spans="1:10" ht="12.75">
      <c r="A831" s="23"/>
      <c r="B831" s="22"/>
      <c r="C831" s="22"/>
      <c r="D831" s="22"/>
      <c r="E831" s="22"/>
      <c r="F831" s="22"/>
      <c r="G831" s="27"/>
      <c r="H831" s="22"/>
      <c r="I831" s="22"/>
      <c r="J831" s="22"/>
    </row>
    <row r="832" spans="1:10" ht="12.75">
      <c r="A832" s="23"/>
      <c r="B832" s="22"/>
      <c r="C832" s="22"/>
      <c r="D832" s="22"/>
      <c r="E832" s="22"/>
      <c r="F832" s="22"/>
      <c r="G832" s="27"/>
      <c r="H832" s="22"/>
      <c r="I832" s="22"/>
      <c r="J832" s="22"/>
    </row>
    <row r="833" spans="1:10" ht="12.75">
      <c r="A833" s="23"/>
      <c r="B833" s="22"/>
      <c r="C833" s="22"/>
      <c r="D833" s="22"/>
      <c r="E833" s="22"/>
      <c r="F833" s="22"/>
      <c r="G833" s="27"/>
      <c r="H833" s="22"/>
      <c r="I833" s="22"/>
      <c r="J833" s="22"/>
    </row>
    <row r="834" spans="1:10" ht="12.75">
      <c r="A834" s="23"/>
      <c r="B834" s="22"/>
      <c r="C834" s="22"/>
      <c r="D834" s="22"/>
      <c r="E834" s="22"/>
      <c r="F834" s="22"/>
      <c r="G834" s="27"/>
      <c r="H834" s="22"/>
      <c r="I834" s="22"/>
      <c r="J834" s="22"/>
    </row>
    <row r="835" spans="1:10" ht="12.75">
      <c r="A835" s="23"/>
      <c r="B835" s="22"/>
      <c r="C835" s="22"/>
      <c r="D835" s="22"/>
      <c r="E835" s="22"/>
      <c r="F835" s="22"/>
      <c r="G835" s="27"/>
      <c r="H835" s="22"/>
      <c r="I835" s="22"/>
      <c r="J835" s="22"/>
    </row>
    <row r="836" spans="1:10" ht="12.75">
      <c r="A836" s="23"/>
      <c r="B836" s="22"/>
      <c r="C836" s="22"/>
      <c r="D836" s="22"/>
      <c r="E836" s="22"/>
      <c r="F836" s="22"/>
      <c r="G836" s="27"/>
      <c r="H836" s="22"/>
      <c r="I836" s="22"/>
      <c r="J836" s="22"/>
    </row>
    <row r="837" spans="1:10" ht="12.75">
      <c r="A837" s="23"/>
      <c r="B837" s="22"/>
      <c r="C837" s="22"/>
      <c r="D837" s="22"/>
      <c r="E837" s="22"/>
      <c r="F837" s="22"/>
      <c r="G837" s="27"/>
      <c r="H837" s="22"/>
      <c r="I837" s="22"/>
      <c r="J837" s="22"/>
    </row>
    <row r="838" spans="1:10" ht="12.75">
      <c r="A838" s="23"/>
      <c r="B838" s="22"/>
      <c r="C838" s="22"/>
      <c r="D838" s="22"/>
      <c r="E838" s="22"/>
      <c r="F838" s="22"/>
      <c r="G838" s="27"/>
      <c r="H838" s="22"/>
      <c r="I838" s="22"/>
      <c r="J838" s="22"/>
    </row>
    <row r="839" spans="1:10" ht="12.75">
      <c r="A839" s="23"/>
      <c r="B839" s="22"/>
      <c r="C839" s="22"/>
      <c r="D839" s="22"/>
      <c r="E839" s="22"/>
      <c r="F839" s="22"/>
      <c r="G839" s="27"/>
      <c r="H839" s="22"/>
      <c r="I839" s="22"/>
      <c r="J839" s="22"/>
    </row>
    <row r="840" spans="1:10" ht="12.75">
      <c r="A840" s="23"/>
      <c r="B840" s="22"/>
      <c r="C840" s="22"/>
      <c r="D840" s="22"/>
      <c r="E840" s="22"/>
      <c r="F840" s="22"/>
      <c r="G840" s="27"/>
      <c r="H840" s="22"/>
      <c r="I840" s="22"/>
      <c r="J840" s="22"/>
    </row>
    <row r="841" spans="1:10" ht="12.75">
      <c r="A841" s="23"/>
      <c r="B841" s="22"/>
      <c r="C841" s="22"/>
      <c r="D841" s="22"/>
      <c r="E841" s="22"/>
      <c r="F841" s="22"/>
      <c r="G841" s="27"/>
      <c r="H841" s="22"/>
      <c r="I841" s="22"/>
      <c r="J841" s="22"/>
    </row>
    <row r="842" spans="1:10" ht="12.75">
      <c r="A842" s="23"/>
      <c r="B842" s="22"/>
      <c r="C842" s="22"/>
      <c r="D842" s="22"/>
      <c r="E842" s="22"/>
      <c r="F842" s="22"/>
      <c r="G842" s="27"/>
      <c r="H842" s="22"/>
      <c r="I842" s="22"/>
      <c r="J842" s="22"/>
    </row>
    <row r="843" spans="1:10" ht="12.75">
      <c r="A843" s="23"/>
      <c r="B843" s="22"/>
      <c r="C843" s="22"/>
      <c r="D843" s="22"/>
      <c r="E843" s="22"/>
      <c r="F843" s="22"/>
      <c r="G843" s="27"/>
      <c r="H843" s="22"/>
      <c r="I843" s="22"/>
      <c r="J843" s="22"/>
    </row>
    <row r="844" spans="1:10" ht="12.75">
      <c r="A844" s="23"/>
      <c r="B844" s="22"/>
      <c r="C844" s="22"/>
      <c r="D844" s="22"/>
      <c r="E844" s="22"/>
      <c r="F844" s="22"/>
      <c r="G844" s="27"/>
      <c r="H844" s="22"/>
      <c r="I844" s="22"/>
      <c r="J844" s="22"/>
    </row>
    <row r="845" spans="1:10" ht="12.75">
      <c r="A845" s="23"/>
      <c r="B845" s="22"/>
      <c r="C845" s="22"/>
      <c r="D845" s="22"/>
      <c r="E845" s="22"/>
      <c r="F845" s="22"/>
      <c r="G845" s="27"/>
      <c r="H845" s="22"/>
      <c r="I845" s="22"/>
      <c r="J845" s="22"/>
    </row>
    <row r="846" spans="1:10" ht="12.75">
      <c r="A846" s="23"/>
      <c r="B846" s="22"/>
      <c r="C846" s="22"/>
      <c r="D846" s="22"/>
      <c r="E846" s="22"/>
      <c r="F846" s="22"/>
      <c r="G846" s="27"/>
      <c r="H846" s="22"/>
      <c r="I846" s="22"/>
      <c r="J846" s="22"/>
    </row>
    <row r="847" spans="1:10" ht="12.75">
      <c r="A847" s="23"/>
      <c r="B847" s="22"/>
      <c r="C847" s="22"/>
      <c r="D847" s="22"/>
      <c r="E847" s="22"/>
      <c r="F847" s="22"/>
      <c r="G847" s="27"/>
      <c r="H847" s="22"/>
      <c r="I847" s="22"/>
      <c r="J847" s="22"/>
    </row>
    <row r="848" spans="1:10" ht="12.75">
      <c r="A848" s="23"/>
      <c r="B848" s="22"/>
      <c r="C848" s="22"/>
      <c r="D848" s="22"/>
      <c r="E848" s="22"/>
      <c r="F848" s="22"/>
      <c r="G848" s="27"/>
      <c r="H848" s="22"/>
      <c r="I848" s="22"/>
      <c r="J848" s="22"/>
    </row>
    <row r="849" spans="1:10" ht="12.75">
      <c r="A849" s="23"/>
      <c r="B849" s="22"/>
      <c r="C849" s="22"/>
      <c r="D849" s="22"/>
      <c r="E849" s="22"/>
      <c r="F849" s="22"/>
      <c r="G849" s="27"/>
      <c r="H849" s="22"/>
      <c r="I849" s="22"/>
      <c r="J849" s="22"/>
    </row>
    <row r="850" spans="1:10" ht="12.75">
      <c r="A850" s="23"/>
      <c r="B850" s="22"/>
      <c r="C850" s="22"/>
      <c r="D850" s="22"/>
      <c r="E850" s="22"/>
      <c r="F850" s="22"/>
      <c r="G850" s="27"/>
      <c r="H850" s="22"/>
      <c r="I850" s="22"/>
      <c r="J850" s="22"/>
    </row>
    <row r="851" spans="1:10" ht="12.75">
      <c r="A851" s="23"/>
      <c r="B851" s="22"/>
      <c r="C851" s="22"/>
      <c r="D851" s="22"/>
      <c r="E851" s="22"/>
      <c r="F851" s="22"/>
      <c r="G851" s="27"/>
      <c r="H851" s="22"/>
      <c r="I851" s="22"/>
      <c r="J851" s="22"/>
    </row>
    <row r="852" spans="1:10" ht="12.75">
      <c r="A852" s="23"/>
      <c r="B852" s="22"/>
      <c r="C852" s="22"/>
      <c r="D852" s="22"/>
      <c r="E852" s="22"/>
      <c r="F852" s="22"/>
      <c r="G852" s="27"/>
      <c r="H852" s="22"/>
      <c r="I852" s="22"/>
      <c r="J852" s="22"/>
    </row>
    <row r="853" spans="1:10" ht="12.75">
      <c r="A853" s="23"/>
      <c r="B853" s="22"/>
      <c r="C853" s="22"/>
      <c r="D853" s="22"/>
      <c r="E853" s="22"/>
      <c r="F853" s="22"/>
      <c r="G853" s="27"/>
      <c r="H853" s="22"/>
      <c r="I853" s="22"/>
      <c r="J853" s="22"/>
    </row>
    <row r="854" spans="1:10" ht="12.75">
      <c r="A854" s="23"/>
      <c r="B854" s="22"/>
      <c r="C854" s="22"/>
      <c r="D854" s="22"/>
      <c r="E854" s="22"/>
      <c r="F854" s="22"/>
      <c r="G854" s="27"/>
      <c r="H854" s="22"/>
      <c r="I854" s="22"/>
      <c r="J854" s="22"/>
    </row>
    <row r="855" spans="1:10" ht="12.75">
      <c r="A855" s="23"/>
      <c r="B855" s="22"/>
      <c r="C855" s="22"/>
      <c r="D855" s="22"/>
      <c r="E855" s="22"/>
      <c r="F855" s="22"/>
      <c r="G855" s="27"/>
      <c r="H855" s="22"/>
      <c r="I855" s="22"/>
      <c r="J855" s="22"/>
    </row>
    <row r="856" spans="1:10" ht="12.75">
      <c r="A856" s="23"/>
      <c r="B856" s="22"/>
      <c r="C856" s="22"/>
      <c r="D856" s="22"/>
      <c r="E856" s="22"/>
      <c r="F856" s="22"/>
      <c r="G856" s="27"/>
      <c r="H856" s="22"/>
      <c r="I856" s="22"/>
      <c r="J856" s="22"/>
    </row>
    <row r="857" spans="1:10" ht="12.75">
      <c r="A857" s="23"/>
      <c r="B857" s="22"/>
      <c r="C857" s="22"/>
      <c r="D857" s="22"/>
      <c r="E857" s="22"/>
      <c r="F857" s="22"/>
      <c r="G857" s="27"/>
      <c r="H857" s="22"/>
      <c r="I857" s="22"/>
      <c r="J857" s="22"/>
    </row>
    <row r="858" spans="1:10" ht="12.75">
      <c r="A858" s="23"/>
      <c r="B858" s="22"/>
      <c r="C858" s="22"/>
      <c r="D858" s="22"/>
      <c r="E858" s="22"/>
      <c r="F858" s="22"/>
      <c r="G858" s="27"/>
      <c r="H858" s="22"/>
      <c r="I858" s="22"/>
      <c r="J858" s="22"/>
    </row>
    <row r="859" spans="1:10" ht="12.75">
      <c r="A859" s="23"/>
      <c r="B859" s="22"/>
      <c r="C859" s="22"/>
      <c r="D859" s="22"/>
      <c r="E859" s="22"/>
      <c r="F859" s="22"/>
      <c r="G859" s="27"/>
      <c r="H859" s="22"/>
      <c r="I859" s="22"/>
      <c r="J859" s="22"/>
    </row>
    <row r="860" spans="1:10" ht="12.75">
      <c r="A860" s="23"/>
      <c r="B860" s="22"/>
      <c r="C860" s="22"/>
      <c r="D860" s="22"/>
      <c r="E860" s="22"/>
      <c r="F860" s="22"/>
      <c r="G860" s="27"/>
      <c r="H860" s="22"/>
      <c r="I860" s="22"/>
      <c r="J860" s="22"/>
    </row>
    <row r="861" spans="1:10" ht="12.75">
      <c r="A861" s="23"/>
      <c r="B861" s="22"/>
      <c r="C861" s="22"/>
      <c r="D861" s="22"/>
      <c r="E861" s="22"/>
      <c r="F861" s="22"/>
      <c r="G861" s="27"/>
      <c r="H861" s="22"/>
      <c r="I861" s="22"/>
      <c r="J861" s="22"/>
    </row>
    <row r="862" spans="1:10" ht="12.75">
      <c r="A862" s="23"/>
      <c r="B862" s="22"/>
      <c r="C862" s="22"/>
      <c r="D862" s="22"/>
      <c r="E862" s="22"/>
      <c r="F862" s="22"/>
      <c r="G862" s="27"/>
      <c r="H862" s="22"/>
      <c r="I862" s="22"/>
      <c r="J862" s="22"/>
    </row>
    <row r="863" spans="1:10" ht="12.75">
      <c r="A863" s="23"/>
      <c r="B863" s="22"/>
      <c r="C863" s="22"/>
      <c r="D863" s="22"/>
      <c r="E863" s="22"/>
      <c r="F863" s="22"/>
      <c r="G863" s="27"/>
      <c r="H863" s="22"/>
      <c r="I863" s="22"/>
      <c r="J863" s="22"/>
    </row>
    <row r="864" spans="1:10" ht="12.75">
      <c r="A864" s="23"/>
      <c r="B864" s="22"/>
      <c r="C864" s="22"/>
      <c r="D864" s="22"/>
      <c r="E864" s="22"/>
      <c r="F864" s="22"/>
      <c r="G864" s="27"/>
      <c r="H864" s="22"/>
      <c r="I864" s="22"/>
      <c r="J864" s="22"/>
    </row>
    <row r="865" spans="1:10" ht="12.75">
      <c r="A865" s="23"/>
      <c r="B865" s="22"/>
      <c r="C865" s="22"/>
      <c r="D865" s="22"/>
      <c r="E865" s="22"/>
      <c r="F865" s="22"/>
      <c r="G865" s="27"/>
      <c r="H865" s="22"/>
      <c r="I865" s="22"/>
      <c r="J865" s="22"/>
    </row>
    <row r="866" spans="1:10" ht="12.75">
      <c r="A866" s="23"/>
      <c r="B866" s="22"/>
      <c r="C866" s="22"/>
      <c r="D866" s="22"/>
      <c r="E866" s="22"/>
      <c r="F866" s="22"/>
      <c r="G866" s="27"/>
      <c r="H866" s="22"/>
      <c r="I866" s="22"/>
      <c r="J866" s="22"/>
    </row>
    <row r="867" spans="1:10" ht="12.75">
      <c r="A867" s="23"/>
      <c r="B867" s="22"/>
      <c r="C867" s="22"/>
      <c r="D867" s="22"/>
      <c r="E867" s="22"/>
      <c r="F867" s="22"/>
      <c r="G867" s="27"/>
      <c r="H867" s="22"/>
      <c r="I867" s="22"/>
      <c r="J867" s="22"/>
    </row>
    <row r="868" spans="1:10" ht="12.75">
      <c r="A868" s="23"/>
      <c r="B868" s="22"/>
      <c r="C868" s="22"/>
      <c r="D868" s="22"/>
      <c r="E868" s="22"/>
      <c r="F868" s="22"/>
      <c r="G868" s="27"/>
      <c r="H868" s="22"/>
      <c r="I868" s="22"/>
      <c r="J868" s="22"/>
    </row>
    <row r="869" spans="1:10" ht="12.75">
      <c r="A869" s="23"/>
      <c r="B869" s="22"/>
      <c r="C869" s="22"/>
      <c r="D869" s="22"/>
      <c r="E869" s="22"/>
      <c r="F869" s="22"/>
      <c r="G869" s="27"/>
      <c r="H869" s="22"/>
      <c r="I869" s="22"/>
      <c r="J869" s="22"/>
    </row>
    <row r="870" spans="1:10" ht="12.75">
      <c r="A870" s="23"/>
      <c r="B870" s="22"/>
      <c r="C870" s="22"/>
      <c r="D870" s="22"/>
      <c r="E870" s="22"/>
      <c r="F870" s="22"/>
      <c r="G870" s="27"/>
      <c r="H870" s="22"/>
      <c r="I870" s="22"/>
      <c r="J870" s="22"/>
    </row>
    <row r="871" spans="1:10" ht="12.75">
      <c r="A871" s="23"/>
      <c r="B871" s="22"/>
      <c r="C871" s="22"/>
      <c r="D871" s="22"/>
      <c r="E871" s="22"/>
      <c r="F871" s="22"/>
      <c r="G871" s="27"/>
      <c r="H871" s="22"/>
      <c r="I871" s="22"/>
      <c r="J871" s="22"/>
    </row>
    <row r="872" spans="1:10" ht="12.75">
      <c r="A872" s="23"/>
      <c r="B872" s="22"/>
      <c r="C872" s="22"/>
      <c r="D872" s="22"/>
      <c r="E872" s="22"/>
      <c r="F872" s="22"/>
      <c r="G872" s="27"/>
      <c r="H872" s="22"/>
      <c r="I872" s="22"/>
      <c r="J872" s="22"/>
    </row>
    <row r="873" spans="1:10" ht="12.75">
      <c r="A873" s="23"/>
      <c r="B873" s="22"/>
      <c r="C873" s="22"/>
      <c r="D873" s="22"/>
      <c r="E873" s="22"/>
      <c r="F873" s="22"/>
      <c r="G873" s="27"/>
      <c r="H873" s="22"/>
      <c r="I873" s="22"/>
      <c r="J873" s="22"/>
    </row>
    <row r="874" spans="1:10" ht="12.75">
      <c r="A874" s="23"/>
      <c r="B874" s="22"/>
      <c r="C874" s="22"/>
      <c r="D874" s="22"/>
      <c r="E874" s="22"/>
      <c r="F874" s="22"/>
      <c r="G874" s="27"/>
      <c r="H874" s="22"/>
      <c r="I874" s="22"/>
      <c r="J874" s="22"/>
    </row>
    <row r="875" spans="1:10" ht="12.75">
      <c r="A875" s="23"/>
      <c r="B875" s="22"/>
      <c r="C875" s="22"/>
      <c r="D875" s="22"/>
      <c r="E875" s="22"/>
      <c r="F875" s="22"/>
      <c r="G875" s="27"/>
      <c r="H875" s="22"/>
      <c r="I875" s="22"/>
      <c r="J875" s="22"/>
    </row>
    <row r="876" spans="1:10" ht="12.75">
      <c r="A876" s="23"/>
      <c r="B876" s="22"/>
      <c r="C876" s="22"/>
      <c r="D876" s="22"/>
      <c r="E876" s="22"/>
      <c r="F876" s="22"/>
      <c r="G876" s="27"/>
      <c r="H876" s="22"/>
      <c r="I876" s="22"/>
      <c r="J876" s="22"/>
    </row>
    <row r="877" spans="1:10" ht="12.75">
      <c r="A877" s="23"/>
      <c r="B877" s="22"/>
      <c r="C877" s="22"/>
      <c r="D877" s="22"/>
      <c r="E877" s="22"/>
      <c r="F877" s="22"/>
      <c r="G877" s="27"/>
      <c r="H877" s="22"/>
      <c r="I877" s="22"/>
      <c r="J877" s="22"/>
    </row>
    <row r="878" spans="1:10" ht="12.75">
      <c r="A878" s="23"/>
      <c r="B878" s="22"/>
      <c r="C878" s="22"/>
      <c r="D878" s="22"/>
      <c r="E878" s="22"/>
      <c r="F878" s="22"/>
      <c r="G878" s="27"/>
      <c r="H878" s="22"/>
      <c r="I878" s="22"/>
      <c r="J878" s="22"/>
    </row>
    <row r="879" spans="1:10" ht="12.75">
      <c r="A879" s="23"/>
      <c r="B879" s="22"/>
      <c r="C879" s="22"/>
      <c r="D879" s="22"/>
      <c r="E879" s="22"/>
      <c r="F879" s="22"/>
      <c r="G879" s="27"/>
      <c r="H879" s="22"/>
      <c r="I879" s="22"/>
      <c r="J879" s="22"/>
    </row>
    <row r="880" spans="1:10" ht="12.75">
      <c r="A880" s="23"/>
      <c r="B880" s="22"/>
      <c r="C880" s="22"/>
      <c r="D880" s="22"/>
      <c r="E880" s="22"/>
      <c r="F880" s="22"/>
      <c r="G880" s="27"/>
      <c r="H880" s="22"/>
      <c r="I880" s="22"/>
      <c r="J880" s="22"/>
    </row>
    <row r="881" spans="1:10" ht="12.75">
      <c r="A881" s="23"/>
      <c r="B881" s="22"/>
      <c r="C881" s="22"/>
      <c r="D881" s="22"/>
      <c r="E881" s="22"/>
      <c r="F881" s="22"/>
      <c r="G881" s="27"/>
      <c r="H881" s="22"/>
      <c r="I881" s="22"/>
      <c r="J881" s="22"/>
    </row>
    <row r="882" spans="1:10" ht="12.75">
      <c r="A882" s="23"/>
      <c r="B882" s="22"/>
      <c r="C882" s="22"/>
      <c r="D882" s="22"/>
      <c r="E882" s="22"/>
      <c r="F882" s="22"/>
      <c r="G882" s="27"/>
      <c r="H882" s="22"/>
      <c r="I882" s="22"/>
      <c r="J882" s="22"/>
    </row>
    <row r="883" spans="1:10" ht="12.75">
      <c r="A883" s="23"/>
      <c r="B883" s="22"/>
      <c r="C883" s="22"/>
      <c r="D883" s="22"/>
      <c r="E883" s="22"/>
      <c r="F883" s="22"/>
      <c r="G883" s="27"/>
      <c r="H883" s="22"/>
      <c r="I883" s="22"/>
      <c r="J883" s="22"/>
    </row>
    <row r="884" spans="1:10" ht="12.75">
      <c r="A884" s="23"/>
      <c r="B884" s="22"/>
      <c r="C884" s="22"/>
      <c r="D884" s="22"/>
      <c r="E884" s="22"/>
      <c r="F884" s="22"/>
      <c r="G884" s="27"/>
      <c r="H884" s="22"/>
      <c r="I884" s="22"/>
      <c r="J884" s="22"/>
    </row>
    <row r="885" spans="1:10" ht="12.75">
      <c r="A885" s="23"/>
      <c r="B885" s="22"/>
      <c r="C885" s="22"/>
      <c r="D885" s="22"/>
      <c r="E885" s="22"/>
      <c r="F885" s="22"/>
      <c r="G885" s="27"/>
      <c r="H885" s="22"/>
      <c r="I885" s="22"/>
      <c r="J885" s="22"/>
    </row>
    <row r="886" spans="1:10" ht="12.75">
      <c r="A886" s="23"/>
      <c r="B886" s="22"/>
      <c r="C886" s="22"/>
      <c r="D886" s="22"/>
      <c r="E886" s="22"/>
      <c r="F886" s="22"/>
      <c r="G886" s="27"/>
      <c r="H886" s="22"/>
      <c r="I886" s="22"/>
      <c r="J886" s="22"/>
    </row>
    <row r="887" spans="1:10" ht="12.75">
      <c r="A887" s="23"/>
      <c r="B887" s="22"/>
      <c r="C887" s="22"/>
      <c r="D887" s="22"/>
      <c r="E887" s="22"/>
      <c r="F887" s="22"/>
      <c r="G887" s="27"/>
      <c r="H887" s="22"/>
      <c r="I887" s="22"/>
      <c r="J887" s="22"/>
    </row>
    <row r="888" spans="1:10" ht="12.75">
      <c r="A888" s="23"/>
      <c r="B888" s="22"/>
      <c r="C888" s="22"/>
      <c r="D888" s="22"/>
      <c r="E888" s="22"/>
      <c r="F888" s="22"/>
      <c r="G888" s="27"/>
      <c r="H888" s="22"/>
      <c r="I888" s="22"/>
      <c r="J888" s="22"/>
    </row>
    <row r="889" spans="1:10" ht="12.75">
      <c r="A889" s="23"/>
      <c r="B889" s="22"/>
      <c r="C889" s="22"/>
      <c r="D889" s="22"/>
      <c r="E889" s="22"/>
      <c r="F889" s="22"/>
      <c r="G889" s="27"/>
      <c r="H889" s="22"/>
      <c r="I889" s="22"/>
      <c r="J889" s="22"/>
    </row>
    <row r="890" spans="1:10" ht="12.75">
      <c r="A890" s="23"/>
      <c r="B890" s="22"/>
      <c r="C890" s="22"/>
      <c r="D890" s="22"/>
      <c r="E890" s="22"/>
      <c r="F890" s="22"/>
      <c r="G890" s="27"/>
      <c r="H890" s="22"/>
      <c r="I890" s="22"/>
      <c r="J890" s="22"/>
    </row>
    <row r="891" spans="1:10" ht="12.75">
      <c r="A891" s="23"/>
      <c r="B891" s="22"/>
      <c r="C891" s="22"/>
      <c r="D891" s="22"/>
      <c r="E891" s="22"/>
      <c r="F891" s="22"/>
      <c r="G891" s="27"/>
      <c r="H891" s="22"/>
      <c r="I891" s="22"/>
      <c r="J891" s="22"/>
    </row>
    <row r="892" spans="1:10" ht="12.75">
      <c r="A892" s="23"/>
      <c r="B892" s="22"/>
      <c r="C892" s="22"/>
      <c r="D892" s="22"/>
      <c r="E892" s="22"/>
      <c r="F892" s="22"/>
      <c r="G892" s="27"/>
      <c r="H892" s="22"/>
      <c r="I892" s="22"/>
      <c r="J892" s="22"/>
    </row>
    <row r="893" spans="1:10" ht="12.75">
      <c r="A893" s="23"/>
      <c r="B893" s="22"/>
      <c r="C893" s="22"/>
      <c r="D893" s="22"/>
      <c r="E893" s="22"/>
      <c r="F893" s="22"/>
      <c r="G893" s="27"/>
      <c r="H893" s="22"/>
      <c r="I893" s="22"/>
      <c r="J893" s="22"/>
    </row>
    <row r="894" spans="1:10" ht="12.75">
      <c r="A894" s="23"/>
      <c r="B894" s="22"/>
      <c r="C894" s="22"/>
      <c r="D894" s="22"/>
      <c r="E894" s="22"/>
      <c r="F894" s="22"/>
      <c r="G894" s="27"/>
      <c r="H894" s="22"/>
      <c r="I894" s="22"/>
      <c r="J894" s="22"/>
    </row>
    <row r="895" spans="1:10" ht="12.75">
      <c r="A895" s="23"/>
      <c r="B895" s="22"/>
      <c r="C895" s="22"/>
      <c r="D895" s="22"/>
      <c r="E895" s="22"/>
      <c r="F895" s="22"/>
      <c r="G895" s="27"/>
      <c r="H895" s="22"/>
      <c r="I895" s="22"/>
      <c r="J895" s="22"/>
    </row>
    <row r="896" spans="1:10" ht="12.75">
      <c r="A896" s="23"/>
      <c r="B896" s="22"/>
      <c r="C896" s="22"/>
      <c r="D896" s="22"/>
      <c r="E896" s="22"/>
      <c r="F896" s="22"/>
      <c r="G896" s="27"/>
      <c r="H896" s="22"/>
      <c r="I896" s="22"/>
      <c r="J896" s="22"/>
    </row>
    <row r="897" spans="1:10" ht="12.75">
      <c r="A897" s="23"/>
      <c r="B897" s="22"/>
      <c r="C897" s="22"/>
      <c r="D897" s="22"/>
      <c r="E897" s="22"/>
      <c r="F897" s="22"/>
      <c r="G897" s="27"/>
      <c r="H897" s="22"/>
      <c r="I897" s="22"/>
      <c r="J897" s="22"/>
    </row>
    <row r="898" spans="1:10" ht="12.75">
      <c r="A898" s="23"/>
      <c r="B898" s="22"/>
      <c r="C898" s="22"/>
      <c r="D898" s="22"/>
      <c r="E898" s="22"/>
      <c r="F898" s="22"/>
      <c r="G898" s="27"/>
      <c r="H898" s="22"/>
      <c r="I898" s="22"/>
      <c r="J898" s="22"/>
    </row>
    <row r="899" spans="1:10" ht="12.75">
      <c r="A899" s="23"/>
      <c r="B899" s="22"/>
      <c r="C899" s="22"/>
      <c r="D899" s="22"/>
      <c r="E899" s="22"/>
      <c r="F899" s="22"/>
      <c r="G899" s="27"/>
      <c r="H899" s="22"/>
      <c r="I899" s="22"/>
      <c r="J899" s="22"/>
    </row>
    <row r="900" spans="1:10" ht="12.75">
      <c r="A900" s="23"/>
      <c r="B900" s="22"/>
      <c r="C900" s="22"/>
      <c r="D900" s="22"/>
      <c r="E900" s="22"/>
      <c r="F900" s="22"/>
      <c r="G900" s="27"/>
      <c r="H900" s="22"/>
      <c r="I900" s="22"/>
      <c r="J900" s="22"/>
    </row>
    <row r="901" spans="1:10" ht="12.75">
      <c r="A901" s="23"/>
      <c r="B901" s="22"/>
      <c r="C901" s="22"/>
      <c r="D901" s="22"/>
      <c r="E901" s="22"/>
      <c r="F901" s="22"/>
      <c r="G901" s="27"/>
      <c r="H901" s="22"/>
      <c r="I901" s="22"/>
      <c r="J901" s="22"/>
    </row>
    <row r="902" spans="1:10" ht="12.75">
      <c r="A902" s="23"/>
      <c r="B902" s="22"/>
      <c r="C902" s="22"/>
      <c r="D902" s="22"/>
      <c r="E902" s="22"/>
      <c r="F902" s="22"/>
      <c r="G902" s="27"/>
      <c r="H902" s="22"/>
      <c r="I902" s="22"/>
      <c r="J902" s="22"/>
    </row>
    <row r="903" spans="1:10" ht="12.75">
      <c r="A903" s="23"/>
      <c r="B903" s="22"/>
      <c r="C903" s="22"/>
      <c r="D903" s="22"/>
      <c r="E903" s="22"/>
      <c r="F903" s="22"/>
      <c r="G903" s="27"/>
      <c r="H903" s="22"/>
      <c r="I903" s="22"/>
      <c r="J903" s="22"/>
    </row>
    <row r="904" spans="1:10" ht="12.75">
      <c r="A904" s="23"/>
      <c r="B904" s="22"/>
      <c r="C904" s="22"/>
      <c r="D904" s="22"/>
      <c r="E904" s="22"/>
      <c r="F904" s="22"/>
      <c r="G904" s="27"/>
      <c r="H904" s="22"/>
      <c r="I904" s="22"/>
      <c r="J904" s="22"/>
    </row>
    <row r="905" spans="1:10" ht="12.75">
      <c r="A905" s="23"/>
      <c r="B905" s="22"/>
      <c r="C905" s="22"/>
      <c r="D905" s="22"/>
      <c r="E905" s="22"/>
      <c r="F905" s="22"/>
      <c r="G905" s="27"/>
      <c r="H905" s="22"/>
      <c r="I905" s="22"/>
      <c r="J905" s="22"/>
    </row>
    <row r="906" spans="1:10" ht="12.75">
      <c r="A906" s="23"/>
      <c r="B906" s="22"/>
      <c r="C906" s="22"/>
      <c r="D906" s="22"/>
      <c r="E906" s="22"/>
      <c r="F906" s="22"/>
      <c r="G906" s="27"/>
      <c r="H906" s="22"/>
      <c r="I906" s="22"/>
      <c r="J906" s="22"/>
    </row>
    <row r="907" spans="1:10" ht="12.75">
      <c r="A907" s="23"/>
      <c r="B907" s="22"/>
      <c r="C907" s="22"/>
      <c r="D907" s="22"/>
      <c r="E907" s="22"/>
      <c r="F907" s="22"/>
      <c r="G907" s="27"/>
      <c r="H907" s="22"/>
      <c r="I907" s="22"/>
      <c r="J907" s="22"/>
    </row>
    <row r="908" spans="1:10" ht="12.75">
      <c r="A908" s="23"/>
      <c r="B908" s="22"/>
      <c r="C908" s="22"/>
      <c r="D908" s="22"/>
      <c r="E908" s="22"/>
      <c r="F908" s="22"/>
      <c r="G908" s="27"/>
      <c r="H908" s="22"/>
      <c r="I908" s="22"/>
      <c r="J908" s="22"/>
    </row>
    <row r="909" spans="1:10" ht="12.75">
      <c r="A909" s="23"/>
      <c r="B909" s="22"/>
      <c r="C909" s="22"/>
      <c r="D909" s="22"/>
      <c r="E909" s="22"/>
      <c r="F909" s="22"/>
      <c r="G909" s="27"/>
      <c r="H909" s="22"/>
      <c r="I909" s="22"/>
      <c r="J909" s="22"/>
    </row>
    <row r="910" spans="1:10" ht="12.75">
      <c r="A910" s="23"/>
      <c r="B910" s="22"/>
      <c r="C910" s="22"/>
      <c r="D910" s="22"/>
      <c r="E910" s="22"/>
      <c r="F910" s="22"/>
      <c r="G910" s="27"/>
      <c r="H910" s="22"/>
      <c r="I910" s="22"/>
      <c r="J910" s="22"/>
    </row>
    <row r="911" spans="1:10" ht="12.75">
      <c r="A911" s="23"/>
      <c r="B911" s="22"/>
      <c r="C911" s="22"/>
      <c r="D911" s="22"/>
      <c r="E911" s="22"/>
      <c r="F911" s="22"/>
      <c r="G911" s="27"/>
      <c r="H911" s="22"/>
      <c r="I911" s="22"/>
      <c r="J911" s="22"/>
    </row>
    <row r="912" spans="1:10" ht="12.75">
      <c r="A912" s="23"/>
      <c r="B912" s="22"/>
      <c r="C912" s="22"/>
      <c r="D912" s="22"/>
      <c r="E912" s="22"/>
      <c r="F912" s="22"/>
      <c r="G912" s="27"/>
      <c r="H912" s="22"/>
      <c r="I912" s="22"/>
      <c r="J912" s="22"/>
    </row>
    <row r="913" spans="1:10" ht="12.75">
      <c r="A913" s="23"/>
      <c r="B913" s="22"/>
      <c r="C913" s="22"/>
      <c r="D913" s="22"/>
      <c r="E913" s="22"/>
      <c r="F913" s="22"/>
      <c r="G913" s="27"/>
      <c r="H913" s="22"/>
      <c r="I913" s="22"/>
      <c r="J913" s="22"/>
    </row>
    <row r="914" spans="1:10" ht="12.75">
      <c r="A914" s="23"/>
      <c r="B914" s="22"/>
      <c r="C914" s="22"/>
      <c r="D914" s="22"/>
      <c r="E914" s="22"/>
      <c r="F914" s="22"/>
      <c r="G914" s="27"/>
      <c r="H914" s="22"/>
      <c r="I914" s="22"/>
      <c r="J914" s="22"/>
    </row>
    <row r="915" spans="1:10" ht="12.75">
      <c r="A915" s="23"/>
      <c r="B915" s="22"/>
      <c r="C915" s="22"/>
      <c r="D915" s="22"/>
      <c r="E915" s="22"/>
      <c r="F915" s="22"/>
      <c r="G915" s="27"/>
      <c r="H915" s="22"/>
      <c r="I915" s="22"/>
      <c r="J915" s="22"/>
    </row>
    <row r="916" spans="1:10" ht="12.75">
      <c r="A916" s="23"/>
      <c r="B916" s="22"/>
      <c r="C916" s="22"/>
      <c r="D916" s="22"/>
      <c r="E916" s="22"/>
      <c r="F916" s="22"/>
      <c r="G916" s="27"/>
      <c r="H916" s="22"/>
      <c r="I916" s="22"/>
      <c r="J916" s="22"/>
    </row>
    <row r="917" spans="1:10" ht="12.75">
      <c r="A917" s="23"/>
      <c r="B917" s="22"/>
      <c r="C917" s="22"/>
      <c r="D917" s="22"/>
      <c r="E917" s="22"/>
      <c r="F917" s="22"/>
      <c r="G917" s="27"/>
      <c r="H917" s="22"/>
      <c r="I917" s="22"/>
      <c r="J917" s="22"/>
    </row>
    <row r="918" spans="1:10" ht="12.75">
      <c r="A918" s="23"/>
      <c r="B918" s="22"/>
      <c r="C918" s="22"/>
      <c r="D918" s="22"/>
      <c r="E918" s="22"/>
      <c r="F918" s="22"/>
      <c r="G918" s="27"/>
      <c r="H918" s="22"/>
      <c r="I918" s="22"/>
      <c r="J918" s="22"/>
    </row>
    <row r="919" spans="1:10" ht="12.75">
      <c r="A919" s="23"/>
      <c r="B919" s="22"/>
      <c r="C919" s="22"/>
      <c r="D919" s="22"/>
      <c r="E919" s="22"/>
      <c r="F919" s="22"/>
      <c r="G919" s="27"/>
      <c r="H919" s="22"/>
      <c r="I919" s="22"/>
      <c r="J919" s="22"/>
    </row>
    <row r="920" spans="1:10" ht="12.75">
      <c r="A920" s="23"/>
      <c r="B920" s="22"/>
      <c r="C920" s="22"/>
      <c r="D920" s="22"/>
      <c r="E920" s="22"/>
      <c r="F920" s="22"/>
      <c r="G920" s="27"/>
      <c r="H920" s="22"/>
      <c r="I920" s="22"/>
      <c r="J920" s="22"/>
    </row>
    <row r="921" spans="1:10" ht="12.75">
      <c r="A921" s="23"/>
      <c r="B921" s="22"/>
      <c r="C921" s="22"/>
      <c r="D921" s="22"/>
      <c r="E921" s="22"/>
      <c r="F921" s="22"/>
      <c r="G921" s="27"/>
      <c r="H921" s="22"/>
      <c r="I921" s="22"/>
      <c r="J921" s="22"/>
    </row>
    <row r="922" spans="1:10" ht="12.75">
      <c r="A922" s="23"/>
      <c r="B922" s="22"/>
      <c r="C922" s="22"/>
      <c r="D922" s="22"/>
      <c r="E922" s="22"/>
      <c r="F922" s="22"/>
      <c r="G922" s="27"/>
      <c r="H922" s="22"/>
      <c r="I922" s="22"/>
      <c r="J922" s="22"/>
    </row>
    <row r="923" spans="1:10" ht="12.75">
      <c r="A923" s="23"/>
      <c r="B923" s="22"/>
      <c r="C923" s="22"/>
      <c r="D923" s="22"/>
      <c r="E923" s="22"/>
      <c r="F923" s="22"/>
      <c r="G923" s="27"/>
      <c r="H923" s="22"/>
      <c r="I923" s="22"/>
      <c r="J923" s="22"/>
    </row>
    <row r="924" spans="1:10" ht="12.75">
      <c r="A924" s="23"/>
      <c r="B924" s="22"/>
      <c r="C924" s="22"/>
      <c r="D924" s="22"/>
      <c r="E924" s="22"/>
      <c r="F924" s="22"/>
      <c r="G924" s="27"/>
      <c r="H924" s="22"/>
      <c r="I924" s="22"/>
      <c r="J924" s="22"/>
    </row>
    <row r="925" spans="1:10" ht="12.75">
      <c r="A925" s="23"/>
      <c r="B925" s="22"/>
      <c r="C925" s="22"/>
      <c r="D925" s="22"/>
      <c r="E925" s="22"/>
      <c r="F925" s="22"/>
      <c r="G925" s="27"/>
      <c r="H925" s="22"/>
      <c r="I925" s="22"/>
      <c r="J925" s="22"/>
    </row>
    <row r="926" spans="1:10" ht="12.75">
      <c r="A926" s="23"/>
      <c r="B926" s="22"/>
      <c r="C926" s="22"/>
      <c r="D926" s="22"/>
      <c r="E926" s="22"/>
      <c r="F926" s="22"/>
      <c r="G926" s="27"/>
      <c r="H926" s="22"/>
      <c r="I926" s="22"/>
      <c r="J926" s="22"/>
    </row>
    <row r="927" spans="1:10" ht="12.75">
      <c r="A927" s="23"/>
      <c r="B927" s="22"/>
      <c r="C927" s="22"/>
      <c r="D927" s="22"/>
      <c r="E927" s="22"/>
      <c r="F927" s="22"/>
      <c r="G927" s="27"/>
      <c r="H927" s="22"/>
      <c r="I927" s="22"/>
      <c r="J927" s="22"/>
    </row>
    <row r="928" spans="1:10" ht="12.75">
      <c r="A928" s="23"/>
      <c r="B928" s="22"/>
      <c r="C928" s="22"/>
      <c r="D928" s="22"/>
      <c r="E928" s="22"/>
      <c r="F928" s="22"/>
      <c r="G928" s="27"/>
      <c r="H928" s="22"/>
      <c r="I928" s="22"/>
      <c r="J928" s="22"/>
    </row>
    <row r="929" spans="1:10" ht="12.75">
      <c r="A929" s="23"/>
      <c r="B929" s="22"/>
      <c r="C929" s="22"/>
      <c r="D929" s="22"/>
      <c r="E929" s="22"/>
      <c r="F929" s="22"/>
      <c r="G929" s="27"/>
      <c r="H929" s="22"/>
      <c r="I929" s="22"/>
      <c r="J929" s="22"/>
    </row>
    <row r="930" spans="1:10" ht="12.75">
      <c r="A930" s="23"/>
      <c r="B930" s="22"/>
      <c r="C930" s="22"/>
      <c r="D930" s="22"/>
      <c r="E930" s="22"/>
      <c r="F930" s="22"/>
      <c r="G930" s="27"/>
      <c r="H930" s="22"/>
      <c r="I930" s="22"/>
      <c r="J930" s="22"/>
    </row>
    <row r="931" spans="1:10" ht="12.75">
      <c r="A931" s="23"/>
      <c r="B931" s="22"/>
      <c r="C931" s="22"/>
      <c r="D931" s="22"/>
      <c r="E931" s="22"/>
      <c r="F931" s="22"/>
      <c r="G931" s="27"/>
      <c r="H931" s="22"/>
      <c r="I931" s="22"/>
      <c r="J931" s="22"/>
    </row>
    <row r="932" spans="1:10" ht="12.75">
      <c r="A932" s="23"/>
      <c r="B932" s="22"/>
      <c r="C932" s="22"/>
      <c r="D932" s="22"/>
      <c r="E932" s="22"/>
      <c r="F932" s="22"/>
      <c r="G932" s="27"/>
      <c r="H932" s="22"/>
      <c r="I932" s="22"/>
      <c r="J932" s="22"/>
    </row>
    <row r="933" spans="1:10" ht="12.75">
      <c r="A933" s="23"/>
      <c r="B933" s="22"/>
      <c r="C933" s="22"/>
      <c r="D933" s="22"/>
      <c r="E933" s="22"/>
      <c r="F933" s="22"/>
      <c r="G933" s="27"/>
      <c r="H933" s="22"/>
      <c r="I933" s="22"/>
      <c r="J933" s="22"/>
    </row>
    <row r="934" spans="1:10" ht="12.75">
      <c r="A934" s="23"/>
      <c r="B934" s="22"/>
      <c r="C934" s="22"/>
      <c r="D934" s="22"/>
      <c r="E934" s="22"/>
      <c r="F934" s="22"/>
      <c r="G934" s="27"/>
      <c r="H934" s="22"/>
      <c r="I934" s="22"/>
      <c r="J934" s="22"/>
    </row>
    <row r="935" spans="1:10" ht="12.75">
      <c r="A935" s="23"/>
      <c r="B935" s="22"/>
      <c r="C935" s="22"/>
      <c r="D935" s="22"/>
      <c r="E935" s="22"/>
      <c r="F935" s="22"/>
      <c r="G935" s="27"/>
      <c r="H935" s="22"/>
      <c r="I935" s="22"/>
      <c r="J935" s="22"/>
    </row>
    <row r="936" spans="1:10" ht="12.75">
      <c r="A936" s="23"/>
      <c r="B936" s="22"/>
      <c r="C936" s="22"/>
      <c r="D936" s="22"/>
      <c r="E936" s="22"/>
      <c r="F936" s="22"/>
      <c r="G936" s="27"/>
      <c r="H936" s="22"/>
      <c r="I936" s="22"/>
      <c r="J936" s="22"/>
    </row>
    <row r="937" spans="1:10" ht="12.75">
      <c r="A937" s="23"/>
      <c r="B937" s="22"/>
      <c r="C937" s="22"/>
      <c r="D937" s="22"/>
      <c r="E937" s="22"/>
      <c r="F937" s="22"/>
      <c r="G937" s="27"/>
      <c r="H937" s="22"/>
      <c r="I937" s="22"/>
      <c r="J937" s="22"/>
    </row>
    <row r="938" spans="1:10" ht="12.75">
      <c r="A938" s="23"/>
      <c r="B938" s="22"/>
      <c r="C938" s="22"/>
      <c r="D938" s="22"/>
      <c r="E938" s="22"/>
      <c r="F938" s="22"/>
      <c r="G938" s="27"/>
      <c r="H938" s="22"/>
      <c r="I938" s="22"/>
      <c r="J938" s="22"/>
    </row>
    <row r="939" spans="1:10" ht="12.75">
      <c r="A939" s="23"/>
      <c r="B939" s="22"/>
      <c r="C939" s="22"/>
      <c r="D939" s="22"/>
      <c r="E939" s="22"/>
      <c r="F939" s="22"/>
      <c r="G939" s="27"/>
      <c r="H939" s="22"/>
      <c r="I939" s="22"/>
      <c r="J939" s="22"/>
    </row>
    <row r="940" spans="1:10" ht="12.75">
      <c r="A940" s="23"/>
      <c r="B940" s="22"/>
      <c r="C940" s="22"/>
      <c r="D940" s="22"/>
      <c r="E940" s="22"/>
      <c r="F940" s="22"/>
      <c r="G940" s="27"/>
      <c r="H940" s="22"/>
      <c r="I940" s="22"/>
      <c r="J940" s="22"/>
    </row>
    <row r="941" spans="1:10" ht="12.75">
      <c r="A941" s="23"/>
      <c r="B941" s="22"/>
      <c r="C941" s="22"/>
      <c r="D941" s="22"/>
      <c r="E941" s="22"/>
      <c r="F941" s="22"/>
      <c r="G941" s="27"/>
      <c r="H941" s="22"/>
      <c r="I941" s="22"/>
      <c r="J941" s="22"/>
    </row>
    <row r="942" spans="1:10" ht="12.75">
      <c r="A942" s="23"/>
      <c r="B942" s="22"/>
      <c r="C942" s="22"/>
      <c r="D942" s="22"/>
      <c r="E942" s="22"/>
      <c r="F942" s="22"/>
      <c r="G942" s="27"/>
      <c r="H942" s="22"/>
      <c r="I942" s="22"/>
      <c r="J942" s="22"/>
    </row>
    <row r="943" spans="1:10" ht="12.75">
      <c r="A943" s="23"/>
      <c r="B943" s="22"/>
      <c r="C943" s="22"/>
      <c r="D943" s="22"/>
      <c r="E943" s="22"/>
      <c r="F943" s="22"/>
      <c r="G943" s="27"/>
      <c r="H943" s="22"/>
      <c r="I943" s="22"/>
      <c r="J943" s="22"/>
    </row>
    <row r="944" spans="1:10" ht="12.75">
      <c r="A944" s="23"/>
      <c r="B944" s="22"/>
      <c r="C944" s="22"/>
      <c r="D944" s="22"/>
      <c r="E944" s="22"/>
      <c r="F944" s="22"/>
      <c r="G944" s="27"/>
      <c r="H944" s="22"/>
      <c r="I944" s="22"/>
      <c r="J944" s="22"/>
    </row>
    <row r="945" spans="1:10" ht="12.75">
      <c r="A945" s="23"/>
      <c r="B945" s="22"/>
      <c r="C945" s="22"/>
      <c r="D945" s="22"/>
      <c r="E945" s="22"/>
      <c r="F945" s="22"/>
      <c r="G945" s="27"/>
      <c r="H945" s="22"/>
      <c r="I945" s="22"/>
      <c r="J945" s="22"/>
    </row>
    <row r="946" spans="1:10" ht="12.75">
      <c r="A946" s="23"/>
      <c r="B946" s="22"/>
      <c r="C946" s="22"/>
      <c r="D946" s="22"/>
      <c r="E946" s="22"/>
      <c r="F946" s="22"/>
      <c r="G946" s="27"/>
      <c r="H946" s="22"/>
      <c r="I946" s="22"/>
      <c r="J946" s="22"/>
    </row>
    <row r="947" spans="1:10" ht="12.75">
      <c r="A947" s="23"/>
      <c r="B947" s="22"/>
      <c r="C947" s="22"/>
      <c r="D947" s="22"/>
      <c r="E947" s="22"/>
      <c r="F947" s="22"/>
      <c r="G947" s="27"/>
      <c r="H947" s="22"/>
      <c r="I947" s="22"/>
      <c r="J947" s="22"/>
    </row>
    <row r="948" spans="1:10" ht="12.75">
      <c r="A948" s="23"/>
      <c r="B948" s="22"/>
      <c r="C948" s="22"/>
      <c r="D948" s="22"/>
      <c r="E948" s="22"/>
      <c r="F948" s="22"/>
      <c r="G948" s="27"/>
      <c r="H948" s="22"/>
      <c r="I948" s="22"/>
      <c r="J948" s="22"/>
    </row>
    <row r="949" spans="1:10" ht="12.75">
      <c r="A949" s="23"/>
      <c r="B949" s="22"/>
      <c r="C949" s="22"/>
      <c r="D949" s="22"/>
      <c r="E949" s="22"/>
      <c r="F949" s="22"/>
      <c r="G949" s="27"/>
      <c r="H949" s="22"/>
      <c r="I949" s="22"/>
      <c r="J949" s="22"/>
    </row>
    <row r="950" spans="1:10" ht="12.75">
      <c r="A950" s="23"/>
      <c r="B950" s="22"/>
      <c r="C950" s="22"/>
      <c r="D950" s="22"/>
      <c r="E950" s="22"/>
      <c r="F950" s="22"/>
      <c r="G950" s="27"/>
      <c r="H950" s="22"/>
      <c r="I950" s="22"/>
      <c r="J950" s="22"/>
    </row>
    <row r="951" spans="1:10" ht="12.75">
      <c r="A951" s="23"/>
      <c r="B951" s="22"/>
      <c r="C951" s="22"/>
      <c r="D951" s="22"/>
      <c r="E951" s="22"/>
      <c r="F951" s="22"/>
      <c r="G951" s="27"/>
      <c r="H951" s="22"/>
      <c r="I951" s="22"/>
      <c r="J951" s="22"/>
    </row>
    <row r="952" spans="1:10" ht="12.75">
      <c r="A952" s="23"/>
      <c r="B952" s="22"/>
      <c r="C952" s="22"/>
      <c r="D952" s="22"/>
      <c r="E952" s="22"/>
      <c r="F952" s="22"/>
      <c r="G952" s="27"/>
      <c r="H952" s="22"/>
      <c r="I952" s="22"/>
      <c r="J952" s="22"/>
    </row>
    <row r="953" spans="1:10" ht="12.75">
      <c r="A953" s="23"/>
      <c r="B953" s="22"/>
      <c r="C953" s="22"/>
      <c r="D953" s="22"/>
      <c r="E953" s="22"/>
      <c r="F953" s="22"/>
      <c r="G953" s="27"/>
      <c r="H953" s="22"/>
      <c r="I953" s="22"/>
      <c r="J953" s="22"/>
    </row>
    <row r="954" spans="1:10" ht="12.75">
      <c r="A954" s="23"/>
      <c r="B954" s="22"/>
      <c r="C954" s="22"/>
      <c r="D954" s="22"/>
      <c r="E954" s="22"/>
      <c r="F954" s="22"/>
      <c r="G954" s="27"/>
      <c r="H954" s="22"/>
      <c r="I954" s="22"/>
      <c r="J954" s="22"/>
    </row>
    <row r="955" spans="1:10" ht="12.75">
      <c r="A955" s="23"/>
      <c r="B955" s="22"/>
      <c r="C955" s="22"/>
      <c r="D955" s="22"/>
      <c r="E955" s="22"/>
      <c r="F955" s="22"/>
      <c r="G955" s="27"/>
      <c r="H955" s="22"/>
      <c r="I955" s="22"/>
      <c r="J955" s="22"/>
    </row>
    <row r="956" spans="1:10" ht="12.75">
      <c r="A956" s="23"/>
      <c r="B956" s="22"/>
      <c r="C956" s="22"/>
      <c r="D956" s="22"/>
      <c r="E956" s="22"/>
      <c r="F956" s="22"/>
      <c r="G956" s="27"/>
      <c r="H956" s="22"/>
      <c r="I956" s="22"/>
      <c r="J956" s="22"/>
    </row>
    <row r="957" spans="1:10" ht="12.75">
      <c r="A957" s="23"/>
      <c r="B957" s="22"/>
      <c r="C957" s="22"/>
      <c r="D957" s="22"/>
      <c r="E957" s="22"/>
      <c r="F957" s="22"/>
      <c r="G957" s="27"/>
      <c r="H957" s="22"/>
      <c r="I957" s="22"/>
      <c r="J957" s="22"/>
    </row>
    <row r="958" spans="1:10" ht="12.75">
      <c r="A958" s="23"/>
      <c r="B958" s="22"/>
      <c r="C958" s="22"/>
      <c r="D958" s="22"/>
      <c r="E958" s="22"/>
      <c r="F958" s="22"/>
      <c r="G958" s="27"/>
      <c r="H958" s="22"/>
      <c r="I958" s="22"/>
      <c r="J958" s="22"/>
    </row>
    <row r="959" spans="1:10" ht="12.75">
      <c r="A959" s="23"/>
      <c r="B959" s="22"/>
      <c r="C959" s="22"/>
      <c r="D959" s="22"/>
      <c r="E959" s="22"/>
      <c r="F959" s="22"/>
      <c r="G959" s="27"/>
      <c r="H959" s="22"/>
      <c r="I959" s="22"/>
      <c r="J959" s="22"/>
    </row>
    <row r="960" spans="1:10" ht="12.75">
      <c r="A960" s="23"/>
      <c r="B960" s="22"/>
      <c r="C960" s="22"/>
      <c r="D960" s="22"/>
      <c r="E960" s="22"/>
      <c r="F960" s="22"/>
      <c r="G960" s="27"/>
      <c r="H960" s="22"/>
      <c r="I960" s="22"/>
      <c r="J960" s="22"/>
    </row>
    <row r="961" spans="1:10" ht="12.75">
      <c r="A961" s="23"/>
      <c r="B961" s="22"/>
      <c r="C961" s="22"/>
      <c r="D961" s="22"/>
      <c r="E961" s="22"/>
      <c r="F961" s="22"/>
      <c r="G961" s="27"/>
      <c r="H961" s="22"/>
      <c r="I961" s="22"/>
      <c r="J961" s="22"/>
    </row>
    <row r="962" spans="1:10" ht="12.75">
      <c r="A962" s="23"/>
      <c r="B962" s="22"/>
      <c r="C962" s="22"/>
      <c r="D962" s="22"/>
      <c r="E962" s="22"/>
      <c r="F962" s="22"/>
      <c r="G962" s="27"/>
      <c r="H962" s="22"/>
      <c r="I962" s="22"/>
      <c r="J962" s="22"/>
    </row>
    <row r="963" spans="1:10" ht="12.75">
      <c r="A963" s="23"/>
      <c r="B963" s="22"/>
      <c r="C963" s="22"/>
      <c r="D963" s="22"/>
      <c r="E963" s="22"/>
      <c r="F963" s="22"/>
      <c r="G963" s="27"/>
      <c r="H963" s="22"/>
      <c r="I963" s="22"/>
      <c r="J963" s="22"/>
    </row>
    <row r="964" spans="1:10" ht="12.75">
      <c r="A964" s="23"/>
      <c r="B964" s="22"/>
      <c r="C964" s="22"/>
      <c r="D964" s="22"/>
      <c r="E964" s="22"/>
      <c r="F964" s="22"/>
      <c r="G964" s="27"/>
      <c r="H964" s="22"/>
      <c r="I964" s="22"/>
      <c r="J964" s="22"/>
    </row>
    <row r="965" spans="1:10" ht="12.75">
      <c r="A965" s="23"/>
      <c r="B965" s="22"/>
      <c r="C965" s="22"/>
      <c r="D965" s="22"/>
      <c r="E965" s="22"/>
      <c r="F965" s="22"/>
      <c r="G965" s="27"/>
      <c r="H965" s="22"/>
      <c r="I965" s="22"/>
      <c r="J965" s="22"/>
    </row>
    <row r="966" spans="1:10" ht="12.75">
      <c r="A966" s="23"/>
      <c r="B966" s="22"/>
      <c r="C966" s="22"/>
      <c r="D966" s="22"/>
      <c r="E966" s="22"/>
      <c r="F966" s="22"/>
      <c r="G966" s="27"/>
      <c r="H966" s="22"/>
      <c r="I966" s="22"/>
      <c r="J966" s="22"/>
    </row>
    <row r="967" spans="1:10" ht="12.75">
      <c r="A967" s="23"/>
      <c r="B967" s="22"/>
      <c r="C967" s="22"/>
      <c r="D967" s="22"/>
      <c r="E967" s="22"/>
      <c r="F967" s="22"/>
      <c r="G967" s="27"/>
      <c r="H967" s="22"/>
      <c r="I967" s="22"/>
      <c r="J967" s="22"/>
    </row>
    <row r="968" spans="1:10" ht="12.75">
      <c r="A968" s="23"/>
      <c r="B968" s="22"/>
      <c r="C968" s="22"/>
      <c r="D968" s="22"/>
      <c r="E968" s="22"/>
      <c r="F968" s="22"/>
      <c r="G968" s="27"/>
      <c r="H968" s="22"/>
      <c r="I968" s="22"/>
      <c r="J968" s="22"/>
    </row>
    <row r="969" spans="1:10" ht="12.75">
      <c r="A969" s="23"/>
      <c r="B969" s="22"/>
      <c r="C969" s="22"/>
      <c r="D969" s="22"/>
      <c r="E969" s="22"/>
      <c r="F969" s="22"/>
      <c r="G969" s="27"/>
      <c r="H969" s="22"/>
      <c r="I969" s="22"/>
      <c r="J969" s="22"/>
    </row>
    <row r="970" spans="1:10" ht="12.75">
      <c r="A970" s="23"/>
      <c r="B970" s="22"/>
      <c r="C970" s="22"/>
      <c r="D970" s="22"/>
      <c r="E970" s="22"/>
      <c r="F970" s="22"/>
      <c r="G970" s="27"/>
      <c r="H970" s="22"/>
      <c r="I970" s="22"/>
      <c r="J970" s="22"/>
    </row>
    <row r="971" spans="1:10" ht="12.75">
      <c r="A971" s="23"/>
      <c r="B971" s="22"/>
      <c r="C971" s="22"/>
      <c r="D971" s="22"/>
      <c r="E971" s="22"/>
      <c r="F971" s="22"/>
      <c r="G971" s="27"/>
      <c r="H971" s="22"/>
      <c r="I971" s="22"/>
      <c r="J971" s="22"/>
    </row>
    <row r="972" spans="1:10" ht="12.75">
      <c r="A972" s="23"/>
      <c r="B972" s="22"/>
      <c r="C972" s="22"/>
      <c r="D972" s="22"/>
      <c r="E972" s="22"/>
      <c r="F972" s="22"/>
      <c r="G972" s="27"/>
      <c r="H972" s="22"/>
      <c r="I972" s="22"/>
      <c r="J972" s="22"/>
    </row>
    <row r="973" spans="1:10" ht="12.75">
      <c r="A973" s="23"/>
      <c r="B973" s="22"/>
      <c r="C973" s="22"/>
      <c r="D973" s="22"/>
      <c r="E973" s="22"/>
      <c r="F973" s="22"/>
      <c r="G973" s="27"/>
      <c r="H973" s="22"/>
      <c r="I973" s="22"/>
      <c r="J973" s="22"/>
    </row>
    <row r="974" spans="1:10" ht="12.75">
      <c r="A974" s="23"/>
      <c r="B974" s="22"/>
      <c r="C974" s="22"/>
      <c r="D974" s="22"/>
      <c r="E974" s="22"/>
      <c r="F974" s="22"/>
      <c r="G974" s="27"/>
      <c r="H974" s="22"/>
      <c r="I974" s="22"/>
      <c r="J974" s="22"/>
    </row>
    <row r="975" spans="1:10" ht="12.75">
      <c r="A975" s="23"/>
      <c r="B975" s="22"/>
      <c r="C975" s="22"/>
      <c r="D975" s="22"/>
      <c r="E975" s="22"/>
      <c r="F975" s="22"/>
      <c r="G975" s="27"/>
      <c r="H975" s="22"/>
      <c r="I975" s="22"/>
      <c r="J975" s="22"/>
    </row>
    <row r="976" spans="1:10" ht="12.75">
      <c r="A976" s="23"/>
      <c r="B976" s="22"/>
      <c r="C976" s="22"/>
      <c r="D976" s="22"/>
      <c r="E976" s="22"/>
      <c r="F976" s="22"/>
      <c r="G976" s="27"/>
      <c r="H976" s="22"/>
      <c r="I976" s="22"/>
      <c r="J976" s="22"/>
    </row>
    <row r="977" spans="1:10" ht="12.75">
      <c r="A977" s="23"/>
      <c r="B977" s="22"/>
      <c r="C977" s="22"/>
      <c r="D977" s="22"/>
      <c r="E977" s="22"/>
      <c r="F977" s="22"/>
      <c r="G977" s="27"/>
      <c r="H977" s="22"/>
      <c r="I977" s="22"/>
      <c r="J977" s="22"/>
    </row>
    <row r="978" spans="1:10" ht="12.75">
      <c r="A978" s="23"/>
      <c r="B978" s="22"/>
      <c r="C978" s="22"/>
      <c r="D978" s="22"/>
      <c r="E978" s="22"/>
      <c r="F978" s="22"/>
      <c r="G978" s="27"/>
      <c r="H978" s="22"/>
      <c r="I978" s="22"/>
      <c r="J978" s="22"/>
    </row>
    <row r="979" spans="1:7" ht="12.75">
      <c r="A979" s="6"/>
      <c r="G979" s="15"/>
    </row>
    <row r="980" spans="1:7" ht="12.75">
      <c r="A980" s="6"/>
      <c r="G980" s="15"/>
    </row>
    <row r="981" spans="1:7" ht="12.75">
      <c r="A981" s="6"/>
      <c r="G981" s="15"/>
    </row>
    <row r="982" spans="1:7" ht="12.75">
      <c r="A982" s="6"/>
      <c r="G982" s="15"/>
    </row>
    <row r="983" spans="1:7" ht="12.75">
      <c r="A983" s="6"/>
      <c r="G983" s="15"/>
    </row>
    <row r="984" spans="1:7" ht="12.75">
      <c r="A984" s="6"/>
      <c r="G984" s="15"/>
    </row>
    <row r="985" spans="1:7" ht="12.75">
      <c r="A985" s="6"/>
      <c r="G985" s="15"/>
    </row>
    <row r="986" spans="1:7" ht="12.75">
      <c r="A986" s="6"/>
      <c r="G986" s="15"/>
    </row>
    <row r="987" spans="1:7" ht="12.75">
      <c r="A987" s="6"/>
      <c r="G987" s="15"/>
    </row>
    <row r="988" spans="1:7" ht="12.75">
      <c r="A988" s="6"/>
      <c r="G988" s="15"/>
    </row>
    <row r="989" spans="1:7" ht="12.75">
      <c r="A989" s="6"/>
      <c r="G989" s="15"/>
    </row>
    <row r="990" spans="1:7" ht="12.75">
      <c r="A990" s="6"/>
      <c r="G990" s="15"/>
    </row>
    <row r="991" spans="1:7" ht="12.75">
      <c r="A991" s="6"/>
      <c r="G991" s="15"/>
    </row>
    <row r="992" spans="1:7" ht="12.75">
      <c r="A992" s="6"/>
      <c r="G992" s="15"/>
    </row>
    <row r="993" spans="1:7" ht="12.75">
      <c r="A993" s="6"/>
      <c r="G993" s="15"/>
    </row>
    <row r="994" spans="1:7" ht="12.75">
      <c r="A994" s="6"/>
      <c r="G994" s="15"/>
    </row>
    <row r="995" spans="1:7" ht="12.75">
      <c r="A995" s="6"/>
      <c r="G995" s="15"/>
    </row>
    <row r="996" spans="1:7" ht="12.75">
      <c r="A996" s="6"/>
      <c r="G996" s="15"/>
    </row>
    <row r="997" spans="1:7" ht="12.75">
      <c r="A997" s="6"/>
      <c r="G997" s="15"/>
    </row>
    <row r="998" spans="1:7" ht="12.75">
      <c r="A998" s="6"/>
      <c r="G998" s="15"/>
    </row>
    <row r="999" spans="1:7" ht="12.75">
      <c r="A999" s="6"/>
      <c r="G999" s="15"/>
    </row>
    <row r="1000" spans="1:7" ht="12.75">
      <c r="A1000" s="6"/>
      <c r="G1000" s="15"/>
    </row>
    <row r="1001" spans="1:7" ht="12.75">
      <c r="A1001" s="6"/>
      <c r="G1001" s="15"/>
    </row>
    <row r="1002" spans="1:7" ht="12.75">
      <c r="A1002" s="6"/>
      <c r="G1002" s="15"/>
    </row>
    <row r="1003" spans="1:7" ht="12.75">
      <c r="A1003" s="6"/>
      <c r="G1003" s="15"/>
    </row>
    <row r="1004" spans="1:7" ht="12.75">
      <c r="A1004" s="6"/>
      <c r="G1004" s="15"/>
    </row>
    <row r="1005" spans="1:7" ht="12.75">
      <c r="A1005" s="6"/>
      <c r="G1005" s="15"/>
    </row>
    <row r="1006" spans="1:7" ht="12.75">
      <c r="A1006" s="6"/>
      <c r="G1006" s="15"/>
    </row>
    <row r="1007" spans="1:7" ht="12.75">
      <c r="A1007" s="6"/>
      <c r="G1007" s="15"/>
    </row>
    <row r="1008" spans="1:7" ht="12.75">
      <c r="A1008" s="6"/>
      <c r="G1008" s="15"/>
    </row>
    <row r="1009" spans="1:7" ht="12.75">
      <c r="A1009" s="6"/>
      <c r="G1009" s="15"/>
    </row>
    <row r="1010" spans="1:7" ht="12.75">
      <c r="A1010" s="6"/>
      <c r="G1010" s="15"/>
    </row>
    <row r="1011" spans="1:7" ht="12.75">
      <c r="A1011" s="6"/>
      <c r="G1011" s="15"/>
    </row>
    <row r="1012" spans="1:7" ht="12.75">
      <c r="A1012" s="6"/>
      <c r="G1012" s="15"/>
    </row>
    <row r="1013" spans="1:7" ht="12.75">
      <c r="A1013" s="6"/>
      <c r="G1013" s="15"/>
    </row>
    <row r="1014" spans="1:7" ht="12.75">
      <c r="A1014" s="6"/>
      <c r="G1014" s="15"/>
    </row>
    <row r="1015" spans="1:7" ht="12.75">
      <c r="A1015" s="6"/>
      <c r="G1015" s="15"/>
    </row>
    <row r="1016" spans="1:7" ht="12.75">
      <c r="A1016" s="6"/>
      <c r="G1016" s="15"/>
    </row>
    <row r="1017" spans="1:7" ht="12.75">
      <c r="A1017" s="6"/>
      <c r="G1017" s="15"/>
    </row>
    <row r="1018" spans="1:7" ht="12.75">
      <c r="A1018" s="6"/>
      <c r="G1018" s="15"/>
    </row>
    <row r="1019" spans="1:7" ht="12.75">
      <c r="A1019" s="6"/>
      <c r="G1019" s="15"/>
    </row>
    <row r="1020" spans="1:7" ht="12.75">
      <c r="A1020" s="6"/>
      <c r="G1020" s="15"/>
    </row>
    <row r="1021" spans="1:7" ht="12.75">
      <c r="A1021" s="6"/>
      <c r="G1021" s="15"/>
    </row>
    <row r="1022" spans="1:7" ht="12.75">
      <c r="A1022" s="6"/>
      <c r="G1022" s="15"/>
    </row>
    <row r="1023" spans="1:7" ht="12.75">
      <c r="A1023" s="6"/>
      <c r="G1023" s="15"/>
    </row>
    <row r="1024" spans="1:7" ht="12.75">
      <c r="A1024" s="6"/>
      <c r="G1024" s="15"/>
    </row>
    <row r="1025" spans="1:7" ht="12.75">
      <c r="A1025" s="6"/>
      <c r="G1025" s="15"/>
    </row>
    <row r="1026" spans="1:7" ht="12.75">
      <c r="A1026" s="6"/>
      <c r="G1026" s="15"/>
    </row>
    <row r="1027" spans="1:7" ht="12.75">
      <c r="A1027" s="6"/>
      <c r="G1027" s="15"/>
    </row>
    <row r="1028" spans="1:7" ht="12.75">
      <c r="A1028" s="6"/>
      <c r="G1028" s="15"/>
    </row>
    <row r="1029" spans="1:7" ht="12.75">
      <c r="A1029" s="6"/>
      <c r="G1029" s="15"/>
    </row>
    <row r="1030" spans="1:7" ht="12.75">
      <c r="A1030" s="6"/>
      <c r="G1030" s="15"/>
    </row>
    <row r="1031" spans="1:7" ht="12.75">
      <c r="A1031" s="6"/>
      <c r="G1031" s="15"/>
    </row>
    <row r="1032" spans="1:7" ht="12.75">
      <c r="A1032" s="6"/>
      <c r="G1032" s="15"/>
    </row>
    <row r="1033" spans="1:7" ht="12.75">
      <c r="A1033" s="6"/>
      <c r="G1033" s="15"/>
    </row>
    <row r="1034" spans="1:7" ht="12.75">
      <c r="A1034" s="6"/>
      <c r="G1034" s="15"/>
    </row>
    <row r="1035" spans="1:7" ht="12.75">
      <c r="A1035" s="6"/>
      <c r="G1035" s="15"/>
    </row>
    <row r="1036" spans="1:7" ht="12.75">
      <c r="A1036" s="6"/>
      <c r="G1036" s="15"/>
    </row>
    <row r="1037" spans="1:7" ht="12.75">
      <c r="A1037" s="6"/>
      <c r="G1037" s="15"/>
    </row>
    <row r="1038" spans="1:7" ht="12.75">
      <c r="A1038" s="6"/>
      <c r="G1038" s="15"/>
    </row>
    <row r="1039" spans="1:7" ht="12.75">
      <c r="A1039" s="6"/>
      <c r="G1039" s="15"/>
    </row>
    <row r="1040" spans="1:7" ht="12.75">
      <c r="A1040" s="6"/>
      <c r="G1040" s="15"/>
    </row>
    <row r="1041" spans="1:7" ht="12.75">
      <c r="A1041" s="6"/>
      <c r="G1041" s="15"/>
    </row>
    <row r="1042" spans="1:7" ht="12.75">
      <c r="A1042" s="6"/>
      <c r="G1042" s="15"/>
    </row>
    <row r="1043" spans="1:7" ht="12.75">
      <c r="A1043" s="6"/>
      <c r="G1043" s="15"/>
    </row>
    <row r="1044" spans="1:7" ht="12.75">
      <c r="A1044" s="6"/>
      <c r="G1044" s="15"/>
    </row>
    <row r="1045" spans="1:7" ht="12.75">
      <c r="A1045" s="6"/>
      <c r="G1045" s="15"/>
    </row>
    <row r="1046" spans="1:7" ht="12.75">
      <c r="A1046" s="6"/>
      <c r="G1046" s="15"/>
    </row>
    <row r="1047" spans="1:7" ht="12.75">
      <c r="A1047" s="6"/>
      <c r="G1047" s="15"/>
    </row>
    <row r="1048" spans="1:7" ht="12.75">
      <c r="A1048" s="6"/>
      <c r="G1048" s="15"/>
    </row>
    <row r="1049" spans="1:7" ht="12.75">
      <c r="A1049" s="6"/>
      <c r="G1049" s="15"/>
    </row>
    <row r="1050" spans="1:7" ht="12.75">
      <c r="A1050" s="6"/>
      <c r="G1050" s="15"/>
    </row>
    <row r="1051" spans="1:7" ht="12.75">
      <c r="A1051" s="6"/>
      <c r="G1051" s="15"/>
    </row>
    <row r="1052" spans="1:7" ht="12.75">
      <c r="A1052" s="6"/>
      <c r="G1052" s="15"/>
    </row>
    <row r="1053" spans="1:7" ht="12.75">
      <c r="A1053" s="6"/>
      <c r="G1053" s="15"/>
    </row>
    <row r="1054" spans="1:7" ht="12.75">
      <c r="A1054" s="6"/>
      <c r="G1054" s="15"/>
    </row>
    <row r="1055" spans="1:7" ht="12.75">
      <c r="A1055" s="6"/>
      <c r="G1055" s="15"/>
    </row>
    <row r="1056" spans="1:7" ht="12.75">
      <c r="A1056" s="6"/>
      <c r="G1056" s="15"/>
    </row>
    <row r="1057" spans="1:7" ht="12.75">
      <c r="A1057" s="6"/>
      <c r="G1057" s="15"/>
    </row>
    <row r="1058" spans="1:7" ht="12.75">
      <c r="A1058" s="6"/>
      <c r="G1058" s="15"/>
    </row>
    <row r="1059" spans="1:7" ht="12.75">
      <c r="A1059" s="6"/>
      <c r="G1059" s="15"/>
    </row>
    <row r="1060" spans="1:7" ht="12.75">
      <c r="A1060" s="6"/>
      <c r="G1060" s="15"/>
    </row>
    <row r="1061" spans="1:7" ht="12.75">
      <c r="A1061" s="6"/>
      <c r="G1061" s="15"/>
    </row>
    <row r="1062" spans="1:7" ht="12.75">
      <c r="A1062" s="6"/>
      <c r="G1062" s="15"/>
    </row>
    <row r="1063" spans="1:7" ht="12.75">
      <c r="A1063" s="6"/>
      <c r="G1063" s="15"/>
    </row>
    <row r="1064" spans="1:7" ht="12.75">
      <c r="A1064" s="6"/>
      <c r="G1064" s="15"/>
    </row>
    <row r="1065" spans="1:7" ht="12.75">
      <c r="A1065" s="6"/>
      <c r="G1065" s="15"/>
    </row>
    <row r="1066" spans="1:7" ht="12.75">
      <c r="A1066" s="6"/>
      <c r="G1066" s="15"/>
    </row>
    <row r="1067" spans="1:7" ht="12.75">
      <c r="A1067" s="6"/>
      <c r="G1067" s="15"/>
    </row>
    <row r="1068" spans="1:7" ht="12.75">
      <c r="A1068" s="6"/>
      <c r="G1068" s="15"/>
    </row>
    <row r="1069" spans="1:7" ht="12.75">
      <c r="A1069" s="6"/>
      <c r="G1069" s="15"/>
    </row>
    <row r="1070" spans="1:7" ht="12.75">
      <c r="A1070" s="6"/>
      <c r="G1070" s="15"/>
    </row>
    <row r="1071" spans="1:7" ht="12.75">
      <c r="A1071" s="6"/>
      <c r="G1071" s="15"/>
    </row>
    <row r="1072" spans="1:7" ht="12.75">
      <c r="A1072" s="6"/>
      <c r="G1072" s="15"/>
    </row>
    <row r="1073" spans="1:7" ht="12.75">
      <c r="A1073" s="6"/>
      <c r="G1073" s="15"/>
    </row>
    <row r="1074" spans="1:7" ht="12.75">
      <c r="A1074" s="6"/>
      <c r="G1074" s="15"/>
    </row>
    <row r="1075" spans="1:7" ht="12.75">
      <c r="A1075" s="6"/>
      <c r="G1075" s="15"/>
    </row>
    <row r="1076" spans="1:7" ht="12.75">
      <c r="A1076" s="6"/>
      <c r="G1076" s="15"/>
    </row>
    <row r="1077" spans="1:7" ht="12.75">
      <c r="A1077" s="6"/>
      <c r="G1077" s="15"/>
    </row>
    <row r="1078" spans="1:7" ht="12.75">
      <c r="A1078" s="6"/>
      <c r="G1078" s="15"/>
    </row>
    <row r="1079" spans="1:7" ht="12.75">
      <c r="A1079" s="6"/>
      <c r="G1079" s="15"/>
    </row>
    <row r="1080" spans="1:7" ht="12.75">
      <c r="A1080" s="6"/>
      <c r="G1080" s="15"/>
    </row>
    <row r="1081" spans="1:7" ht="12.75">
      <c r="A1081" s="6"/>
      <c r="G1081" s="15"/>
    </row>
    <row r="1082" spans="1:7" ht="12.75">
      <c r="A1082" s="6"/>
      <c r="G1082" s="15"/>
    </row>
    <row r="1083" spans="1:7" ht="12.75">
      <c r="A1083" s="6"/>
      <c r="G1083" s="15"/>
    </row>
    <row r="1084" spans="1:7" ht="12.75">
      <c r="A1084" s="6"/>
      <c r="G1084" s="15"/>
    </row>
    <row r="1085" spans="1:7" ht="12.75">
      <c r="A1085" s="6"/>
      <c r="G1085" s="15"/>
    </row>
    <row r="1086" spans="1:7" ht="12.75">
      <c r="A1086" s="6"/>
      <c r="G1086" s="15"/>
    </row>
    <row r="1087" spans="1:7" ht="12.75">
      <c r="A1087" s="6"/>
      <c r="G1087" s="15"/>
    </row>
    <row r="1088" spans="1:7" ht="12.75">
      <c r="A1088" s="6"/>
      <c r="G1088" s="15"/>
    </row>
    <row r="1089" spans="1:7" ht="12.75">
      <c r="A1089" s="6"/>
      <c r="G1089" s="15"/>
    </row>
    <row r="1090" spans="1:7" ht="12.75">
      <c r="A1090" s="6"/>
      <c r="G1090" s="15"/>
    </row>
    <row r="1091" spans="1:7" ht="12.75">
      <c r="A1091" s="6"/>
      <c r="G1091" s="15"/>
    </row>
    <row r="1092" spans="1:7" ht="12.75">
      <c r="A1092" s="6"/>
      <c r="G1092" s="15"/>
    </row>
    <row r="1093" spans="1:7" ht="12.75">
      <c r="A1093" s="6"/>
      <c r="G1093" s="15"/>
    </row>
    <row r="1094" spans="1:7" ht="12.75">
      <c r="A1094" s="6"/>
      <c r="G1094" s="15"/>
    </row>
    <row r="1095" spans="1:7" ht="12.75">
      <c r="A1095" s="6"/>
      <c r="G1095" s="15"/>
    </row>
    <row r="1096" spans="1:7" ht="12.75">
      <c r="A1096" s="6"/>
      <c r="G1096" s="15"/>
    </row>
    <row r="1097" spans="1:7" ht="12.75">
      <c r="A1097" s="6"/>
      <c r="G1097" s="15"/>
    </row>
    <row r="1098" spans="1:7" ht="12.75">
      <c r="A1098" s="6"/>
      <c r="G1098" s="15"/>
    </row>
    <row r="1099" spans="1:7" ht="12.75">
      <c r="A1099" s="6"/>
      <c r="G1099" s="15"/>
    </row>
    <row r="1100" spans="1:7" ht="12.75">
      <c r="A1100" s="6"/>
      <c r="G1100" s="15"/>
    </row>
    <row r="1101" spans="1:7" ht="12.75">
      <c r="A1101" s="6"/>
      <c r="G1101" s="15"/>
    </row>
    <row r="1102" spans="1:7" ht="12.75">
      <c r="A1102" s="6"/>
      <c r="G1102" s="15"/>
    </row>
    <row r="1103" spans="1:7" ht="12.75">
      <c r="A1103" s="6"/>
      <c r="G1103" s="15"/>
    </row>
    <row r="1104" spans="1:7" ht="12.75">
      <c r="A1104" s="6"/>
      <c r="G1104" s="15"/>
    </row>
    <row r="1105" spans="1:7" ht="12.75">
      <c r="A1105" s="6"/>
      <c r="G1105" s="15"/>
    </row>
    <row r="1106" spans="1:7" ht="12.75">
      <c r="A1106" s="6"/>
      <c r="G1106" s="15"/>
    </row>
    <row r="1107" spans="1:7" ht="12.75">
      <c r="A1107" s="6"/>
      <c r="G1107" s="15"/>
    </row>
    <row r="1108" spans="1:7" ht="12.75">
      <c r="A1108" s="6"/>
      <c r="G1108" s="15"/>
    </row>
    <row r="1109" spans="1:7" ht="12.75">
      <c r="A1109" s="6"/>
      <c r="G1109" s="15"/>
    </row>
    <row r="1110" spans="1:7" ht="12.75">
      <c r="A1110" s="6"/>
      <c r="G1110" s="15"/>
    </row>
    <row r="1111" spans="1:7" ht="12.75">
      <c r="A1111" s="6"/>
      <c r="G1111" s="15"/>
    </row>
    <row r="1112" spans="1:7" ht="12.75">
      <c r="A1112" s="6"/>
      <c r="G1112" s="15"/>
    </row>
    <row r="1113" spans="1:7" ht="12.75">
      <c r="A1113" s="6"/>
      <c r="G1113" s="15"/>
    </row>
    <row r="1114" spans="1:7" ht="12.75">
      <c r="A1114" s="6"/>
      <c r="G1114" s="15"/>
    </row>
    <row r="1115" spans="1:7" ht="12.75">
      <c r="A1115" s="6"/>
      <c r="G1115" s="15"/>
    </row>
    <row r="1116" spans="1:7" ht="12.75">
      <c r="A1116" s="6"/>
      <c r="G1116" s="15"/>
    </row>
    <row r="1117" spans="1:7" ht="12.75">
      <c r="A1117" s="6"/>
      <c r="G1117" s="15"/>
    </row>
    <row r="1118" spans="1:7" ht="12.75">
      <c r="A1118" s="6"/>
      <c r="G1118" s="15"/>
    </row>
    <row r="1119" spans="1:7" ht="12.75">
      <c r="A1119" s="6"/>
      <c r="G1119" s="15"/>
    </row>
    <row r="1120" spans="1:7" ht="12.75">
      <c r="A1120" s="6"/>
      <c r="G1120" s="15"/>
    </row>
    <row r="1121" spans="1:7" ht="12.75">
      <c r="A1121" s="6"/>
      <c r="G1121" s="15"/>
    </row>
    <row r="1122" spans="1:7" ht="12.75">
      <c r="A1122" s="6"/>
      <c r="G1122" s="15"/>
    </row>
    <row r="1123" spans="1:7" ht="12.75">
      <c r="A1123" s="6"/>
      <c r="G1123" s="15"/>
    </row>
    <row r="1124" spans="1:7" ht="12.75">
      <c r="A1124" s="6"/>
      <c r="G1124" s="15"/>
    </row>
    <row r="1125" spans="1:7" ht="12.75">
      <c r="A1125" s="6"/>
      <c r="G1125" s="15"/>
    </row>
    <row r="1126" spans="1:7" ht="12.75">
      <c r="A1126" s="6"/>
      <c r="G1126" s="15"/>
    </row>
    <row r="1127" spans="1:7" ht="12.75">
      <c r="A1127" s="6"/>
      <c r="G1127" s="15"/>
    </row>
    <row r="1128" spans="1:7" ht="12.75">
      <c r="A1128" s="6"/>
      <c r="G1128" s="15"/>
    </row>
    <row r="1129" spans="1:7" ht="12.75">
      <c r="A1129" s="6"/>
      <c r="G1129" s="15"/>
    </row>
    <row r="1130" spans="1:7" ht="12.75">
      <c r="A1130" s="6"/>
      <c r="G1130" s="15"/>
    </row>
    <row r="1131" spans="1:7" ht="12.75">
      <c r="A1131" s="6"/>
      <c r="G1131" s="15"/>
    </row>
    <row r="1132" spans="1:7" ht="12.75">
      <c r="A1132" s="6"/>
      <c r="G1132" s="15"/>
    </row>
    <row r="1133" spans="1:7" ht="12.75">
      <c r="A1133" s="6"/>
      <c r="G1133" s="15"/>
    </row>
    <row r="1134" spans="1:7" ht="12.75">
      <c r="A1134" s="6"/>
      <c r="G1134" s="15"/>
    </row>
    <row r="1135" spans="1:7" ht="12.75">
      <c r="A1135" s="6"/>
      <c r="G1135" s="15"/>
    </row>
    <row r="1136" spans="1:7" ht="12.75">
      <c r="A1136" s="6"/>
      <c r="G1136" s="15"/>
    </row>
    <row r="1137" spans="1:7" ht="12.75">
      <c r="A1137" s="6"/>
      <c r="G1137" s="15"/>
    </row>
    <row r="1138" spans="1:7" ht="12.75">
      <c r="A1138" s="6"/>
      <c r="G1138" s="15"/>
    </row>
    <row r="1139" spans="1:7" ht="12.75">
      <c r="A1139" s="6"/>
      <c r="G1139" s="15"/>
    </row>
    <row r="1140" spans="1:7" ht="12.75">
      <c r="A1140" s="6"/>
      <c r="G1140" s="15"/>
    </row>
    <row r="1141" spans="1:7" ht="12.75">
      <c r="A1141" s="6"/>
      <c r="G1141" s="15"/>
    </row>
    <row r="1142" spans="1:7" ht="12.75">
      <c r="A1142" s="6"/>
      <c r="G1142" s="15"/>
    </row>
    <row r="1143" spans="1:7" ht="12.75">
      <c r="A1143" s="6"/>
      <c r="G1143" s="15"/>
    </row>
    <row r="1144" spans="1:7" ht="12.75">
      <c r="A1144" s="6"/>
      <c r="G1144" s="15"/>
    </row>
    <row r="1145" spans="1:7" ht="12.75">
      <c r="A1145" s="6"/>
      <c r="G1145" s="15"/>
    </row>
    <row r="1146" spans="1:7" ht="12.75">
      <c r="A1146" s="6"/>
      <c r="G1146" s="15"/>
    </row>
    <row r="1147" spans="1:7" ht="12.75">
      <c r="A1147" s="6"/>
      <c r="G1147" s="15"/>
    </row>
    <row r="1148" spans="1:7" ht="12.75">
      <c r="A1148" s="6"/>
      <c r="G1148" s="15"/>
    </row>
    <row r="1149" spans="1:7" ht="12.75">
      <c r="A1149" s="6"/>
      <c r="G1149" s="15"/>
    </row>
    <row r="1150" spans="1:7" ht="12.75">
      <c r="A1150" s="6"/>
      <c r="G1150" s="15"/>
    </row>
    <row r="1151" spans="1:7" ht="12.75">
      <c r="A1151" s="6"/>
      <c r="G1151" s="15"/>
    </row>
    <row r="1152" spans="1:7" ht="12.75">
      <c r="A1152" s="6"/>
      <c r="G1152" s="15"/>
    </row>
    <row r="1153" spans="1:7" ht="12.75">
      <c r="A1153" s="6"/>
      <c r="G1153" s="15"/>
    </row>
    <row r="1154" spans="1:7" ht="12.75">
      <c r="A1154" s="6"/>
      <c r="G1154" s="15"/>
    </row>
    <row r="1155" spans="1:7" ht="12.75">
      <c r="A1155" s="6"/>
      <c r="G1155" s="15"/>
    </row>
    <row r="1156" spans="1:7" ht="12.75">
      <c r="A1156" s="6"/>
      <c r="G1156" s="15"/>
    </row>
    <row r="1157" spans="1:7" ht="12.75">
      <c r="A1157" s="6"/>
      <c r="G1157" s="15"/>
    </row>
    <row r="1158" spans="1:7" ht="12.75">
      <c r="A1158" s="6"/>
      <c r="G1158" s="15"/>
    </row>
    <row r="1159" spans="1:7" ht="12.75">
      <c r="A1159" s="6"/>
      <c r="G1159" s="15"/>
    </row>
    <row r="1160" spans="1:7" ht="12.75">
      <c r="A1160" s="6"/>
      <c r="G1160" s="15"/>
    </row>
    <row r="1161" spans="1:7" ht="12.75">
      <c r="A1161" s="6"/>
      <c r="G1161" s="15"/>
    </row>
    <row r="1162" spans="1:7" ht="12.75">
      <c r="A1162" s="6"/>
      <c r="G1162" s="15"/>
    </row>
    <row r="1163" spans="1:7" ht="12.75">
      <c r="A1163" s="6"/>
      <c r="G1163" s="15"/>
    </row>
    <row r="1164" spans="1:7" ht="12.75">
      <c r="A1164" s="6"/>
      <c r="G1164" s="15"/>
    </row>
    <row r="1165" spans="1:7" ht="12.75">
      <c r="A1165" s="6"/>
      <c r="G1165" s="15"/>
    </row>
    <row r="1166" spans="1:7" ht="12.75">
      <c r="A1166" s="6"/>
      <c r="G1166" s="15"/>
    </row>
    <row r="1167" spans="1:7" ht="12.75">
      <c r="A1167" s="6"/>
      <c r="G1167" s="15"/>
    </row>
    <row r="1168" spans="1:7" ht="12.75">
      <c r="A1168" s="6"/>
      <c r="G1168" s="15"/>
    </row>
    <row r="1169" spans="1:7" ht="12.75">
      <c r="A1169" s="6"/>
      <c r="G1169" s="15"/>
    </row>
    <row r="1170" spans="1:7" ht="12.75">
      <c r="A1170" s="6"/>
      <c r="G1170" s="15"/>
    </row>
    <row r="1171" spans="1:7" ht="12.75">
      <c r="A1171" s="6"/>
      <c r="G1171" s="15"/>
    </row>
    <row r="1172" spans="1:7" ht="12.75">
      <c r="A1172" s="6"/>
      <c r="G1172" s="15"/>
    </row>
    <row r="1173" spans="1:7" ht="12.75">
      <c r="A1173" s="6"/>
      <c r="G1173" s="15"/>
    </row>
    <row r="1174" spans="1:7" ht="12.75">
      <c r="A1174" s="6"/>
      <c r="G1174" s="15"/>
    </row>
    <row r="1175" spans="1:7" ht="12.75">
      <c r="A1175" s="6"/>
      <c r="G1175" s="15"/>
    </row>
    <row r="1176" spans="1:7" ht="12.75">
      <c r="A1176" s="6"/>
      <c r="G1176" s="15"/>
    </row>
    <row r="1177" spans="1:7" ht="12.75">
      <c r="A1177" s="6"/>
      <c r="G1177" s="15"/>
    </row>
    <row r="1178" spans="1:7" ht="12.75">
      <c r="A1178" s="6"/>
      <c r="G1178" s="15"/>
    </row>
    <row r="1179" spans="1:7" ht="12.75">
      <c r="A1179" s="6"/>
      <c r="G1179" s="15"/>
    </row>
    <row r="1180" spans="1:7" ht="12.75">
      <c r="A1180" s="6"/>
      <c r="G1180" s="15"/>
    </row>
    <row r="1181" spans="1:7" ht="12.75">
      <c r="A1181" s="6"/>
      <c r="G1181" s="15"/>
    </row>
    <row r="1182" spans="1:7" ht="12.75">
      <c r="A1182" s="6"/>
      <c r="G1182" s="15"/>
    </row>
    <row r="1183" spans="1:7" ht="12.75">
      <c r="A1183" s="6"/>
      <c r="G1183" s="15"/>
    </row>
    <row r="1184" spans="1:7" ht="12.75">
      <c r="A1184" s="6"/>
      <c r="G1184" s="15"/>
    </row>
    <row r="1185" spans="1:7" ht="12.75">
      <c r="A1185" s="6"/>
      <c r="G1185" s="15"/>
    </row>
    <row r="1186" spans="1:7" ht="12.75">
      <c r="A1186" s="6"/>
      <c r="G1186" s="15"/>
    </row>
    <row r="1187" spans="1:7" ht="12.75">
      <c r="A1187" s="6"/>
      <c r="G1187" s="15"/>
    </row>
    <row r="1188" spans="1:7" ht="12.75">
      <c r="A1188" s="6"/>
      <c r="G1188" s="15"/>
    </row>
    <row r="1189" spans="1:7" ht="12.75">
      <c r="A1189" s="6"/>
      <c r="G1189" s="15"/>
    </row>
    <row r="1190" spans="1:7" ht="12.75">
      <c r="A1190" s="6"/>
      <c r="G1190" s="15"/>
    </row>
    <row r="1191" spans="1:7" ht="12.75">
      <c r="A1191" s="6"/>
      <c r="G1191" s="15"/>
    </row>
    <row r="1192" spans="1:7" ht="12.75">
      <c r="A1192" s="6"/>
      <c r="G1192" s="15"/>
    </row>
    <row r="1193" spans="1:7" ht="12.75">
      <c r="A1193" s="6"/>
      <c r="G1193" s="15"/>
    </row>
    <row r="1194" spans="1:7" ht="12.75">
      <c r="A1194" s="6"/>
      <c r="G1194" s="15"/>
    </row>
    <row r="1195" spans="1:7" ht="12.75">
      <c r="A1195" s="6"/>
      <c r="G1195" s="15"/>
    </row>
    <row r="1196" spans="1:7" ht="12.75">
      <c r="A1196" s="6"/>
      <c r="G1196" s="15"/>
    </row>
    <row r="1197" spans="1:7" ht="12.75">
      <c r="A1197" s="6"/>
      <c r="G1197" s="15"/>
    </row>
    <row r="1198" spans="1:7" ht="12.75">
      <c r="A1198" s="6"/>
      <c r="G1198" s="15"/>
    </row>
    <row r="1199" spans="1:7" ht="12.75">
      <c r="A1199" s="6"/>
      <c r="G1199" s="15"/>
    </row>
    <row r="1200" spans="1:7" ht="12.75">
      <c r="A1200" s="6"/>
      <c r="G1200" s="15"/>
    </row>
    <row r="1201" spans="1:7" ht="12.75">
      <c r="A1201" s="6"/>
      <c r="G1201" s="15"/>
    </row>
    <row r="1202" spans="1:7" ht="12.75">
      <c r="A1202" s="6"/>
      <c r="G1202" s="15"/>
    </row>
    <row r="1203" spans="1:7" ht="12.75">
      <c r="A1203" s="6"/>
      <c r="G1203" s="15"/>
    </row>
    <row r="1204" spans="1:7" ht="12.75">
      <c r="A1204" s="6"/>
      <c r="G1204" s="15"/>
    </row>
    <row r="1205" spans="1:7" ht="12.75">
      <c r="A1205" s="6"/>
      <c r="G1205" s="15"/>
    </row>
    <row r="1206" spans="1:7" ht="12.75">
      <c r="A1206" s="6"/>
      <c r="G1206" s="15"/>
    </row>
    <row r="1207" spans="1:7" ht="12.75">
      <c r="A1207" s="6"/>
      <c r="G1207" s="15"/>
    </row>
    <row r="1208" spans="1:7" ht="12.75">
      <c r="A1208" s="6"/>
      <c r="G1208" s="15"/>
    </row>
    <row r="1209" spans="1:7" ht="12.75">
      <c r="A1209" s="6"/>
      <c r="G1209" s="15"/>
    </row>
    <row r="1210" spans="1:7" ht="12.75">
      <c r="A1210" s="6"/>
      <c r="G1210" s="15"/>
    </row>
    <row r="1211" spans="1:7" ht="12.75">
      <c r="A1211" s="6"/>
      <c r="G1211" s="15"/>
    </row>
    <row r="1212" spans="1:7" ht="12.75">
      <c r="A1212" s="6"/>
      <c r="G1212" s="15"/>
    </row>
    <row r="1213" spans="1:7" ht="12.75">
      <c r="A1213" s="6"/>
      <c r="G1213" s="15"/>
    </row>
    <row r="1214" spans="1:7" ht="12.75">
      <c r="A1214" s="6"/>
      <c r="G1214" s="15"/>
    </row>
    <row r="1215" spans="1:7" ht="12.75">
      <c r="A1215" s="6"/>
      <c r="G1215" s="15"/>
    </row>
    <row r="1216" spans="1:7" ht="12.75">
      <c r="A1216" s="6"/>
      <c r="G1216" s="15"/>
    </row>
    <row r="1217" spans="1:7" ht="12.75">
      <c r="A1217" s="6"/>
      <c r="G1217" s="15"/>
    </row>
    <row r="1218" spans="1:7" ht="12.75">
      <c r="A1218" s="6"/>
      <c r="G1218" s="15"/>
    </row>
    <row r="1219" spans="1:7" ht="12.75">
      <c r="A1219" s="6"/>
      <c r="G1219" s="15"/>
    </row>
    <row r="1220" spans="1:7" ht="12.75">
      <c r="A1220" s="6"/>
      <c r="G1220" s="15"/>
    </row>
    <row r="1221" spans="1:7" ht="12.75">
      <c r="A1221" s="6"/>
      <c r="G1221" s="15"/>
    </row>
    <row r="1222" spans="1:7" ht="12.75">
      <c r="A1222" s="6"/>
      <c r="G1222" s="15"/>
    </row>
    <row r="1223" spans="1:7" ht="12.75">
      <c r="A1223" s="6"/>
      <c r="G1223" s="15"/>
    </row>
    <row r="1224" spans="1:7" ht="12.75">
      <c r="A1224" s="6"/>
      <c r="G1224" s="15"/>
    </row>
    <row r="1225" spans="1:7" ht="12.75">
      <c r="A1225" s="6"/>
      <c r="G1225" s="15"/>
    </row>
    <row r="1226" spans="1:7" ht="12.75">
      <c r="A1226" s="6"/>
      <c r="G1226" s="15"/>
    </row>
    <row r="1227" spans="1:7" ht="12.75">
      <c r="A1227" s="6"/>
      <c r="G1227" s="15"/>
    </row>
    <row r="1228" spans="1:7" ht="12.75">
      <c r="A1228" s="6"/>
      <c r="G1228" s="15"/>
    </row>
    <row r="1229" spans="1:7" ht="12.75">
      <c r="A1229" s="6"/>
      <c r="G1229" s="15"/>
    </row>
    <row r="1230" spans="1:7" ht="12.75">
      <c r="A1230" s="6"/>
      <c r="G1230" s="15"/>
    </row>
    <row r="1231" spans="1:7" ht="12.75">
      <c r="A1231" s="6"/>
      <c r="G1231" s="15"/>
    </row>
    <row r="1232" spans="1:7" ht="12.75">
      <c r="A1232" s="6"/>
      <c r="G1232" s="15"/>
    </row>
    <row r="1233" spans="1:7" ht="12.75">
      <c r="A1233" s="6"/>
      <c r="G1233" s="15"/>
    </row>
    <row r="1234" spans="1:7" ht="12.75">
      <c r="A1234" s="6"/>
      <c r="G1234" s="15"/>
    </row>
    <row r="1235" spans="1:7" ht="12.75">
      <c r="A1235" s="6"/>
      <c r="G1235" s="15"/>
    </row>
    <row r="1236" spans="1:7" ht="12.75">
      <c r="A1236" s="6"/>
      <c r="G1236" s="15"/>
    </row>
    <row r="1237" spans="1:7" ht="12.75">
      <c r="A1237" s="6"/>
      <c r="G1237" s="15"/>
    </row>
    <row r="1238" spans="1:7" ht="12.75">
      <c r="A1238" s="6"/>
      <c r="G1238" s="15"/>
    </row>
    <row r="1239" spans="1:7" ht="12.75">
      <c r="A1239" s="6"/>
      <c r="G1239" s="15"/>
    </row>
    <row r="1240" spans="1:7" ht="12.75">
      <c r="A1240" s="6"/>
      <c r="G1240" s="15"/>
    </row>
    <row r="1241" spans="1:7" ht="12.75">
      <c r="A1241" s="6"/>
      <c r="G1241" s="15"/>
    </row>
    <row r="1242" spans="1:7" ht="12.75">
      <c r="A1242" s="6"/>
      <c r="G1242" s="15"/>
    </row>
    <row r="1243" spans="1:7" ht="12.75">
      <c r="A1243" s="6"/>
      <c r="G1243" s="15"/>
    </row>
    <row r="1244" spans="1:7" ht="12.75">
      <c r="A1244" s="6"/>
      <c r="G1244" s="15"/>
    </row>
    <row r="1245" spans="1:7" ht="12.75">
      <c r="A1245" s="6"/>
      <c r="G1245" s="15"/>
    </row>
    <row r="1246" spans="1:7" ht="12.75">
      <c r="A1246" s="6"/>
      <c r="G1246" s="15"/>
    </row>
    <row r="1247" spans="1:7" ht="12.75">
      <c r="A1247" s="6"/>
      <c r="G1247" s="15"/>
    </row>
    <row r="1248" spans="1:7" ht="12.75">
      <c r="A1248" s="6"/>
      <c r="G1248" s="15"/>
    </row>
    <row r="1249" spans="1:7" ht="12.75">
      <c r="A1249" s="6"/>
      <c r="G1249" s="15"/>
    </row>
    <row r="1250" spans="1:7" ht="12.75">
      <c r="A1250" s="6"/>
      <c r="G1250" s="15"/>
    </row>
    <row r="1251" spans="1:7" ht="12.75">
      <c r="A1251" s="6"/>
      <c r="G1251" s="15"/>
    </row>
    <row r="1252" spans="1:7" ht="12.75">
      <c r="A1252" s="6"/>
      <c r="G1252" s="15"/>
    </row>
    <row r="1253" spans="1:7" ht="12.75">
      <c r="A1253" s="6"/>
      <c r="G1253" s="15"/>
    </row>
    <row r="1254" spans="1:7" ht="12.75">
      <c r="A1254" s="6"/>
      <c r="G1254" s="15"/>
    </row>
    <row r="1255" spans="1:7" ht="12.75">
      <c r="A1255" s="6"/>
      <c r="G1255" s="15"/>
    </row>
    <row r="1256" spans="1:7" ht="12.75">
      <c r="A1256" s="6"/>
      <c r="G1256" s="15"/>
    </row>
    <row r="1257" spans="1:7" ht="12.75">
      <c r="A1257" s="6"/>
      <c r="G1257" s="15"/>
    </row>
    <row r="1258" spans="1:7" ht="12.75">
      <c r="A1258" s="6"/>
      <c r="G1258" s="15"/>
    </row>
    <row r="1259" spans="1:7" ht="12.75">
      <c r="A1259" s="6"/>
      <c r="G1259" s="15"/>
    </row>
    <row r="1260" spans="1:7" ht="12.75">
      <c r="A1260" s="6"/>
      <c r="G1260" s="15"/>
    </row>
    <row r="1261" spans="1:7" ht="12.75">
      <c r="A1261" s="6"/>
      <c r="G1261" s="15"/>
    </row>
    <row r="1262" spans="1:7" ht="12.75">
      <c r="A1262" s="6"/>
      <c r="G1262" s="15"/>
    </row>
    <row r="1263" spans="1:7" ht="12.75">
      <c r="A1263" s="6"/>
      <c r="G1263" s="15"/>
    </row>
    <row r="1264" spans="1:7" ht="12.75">
      <c r="A1264" s="6"/>
      <c r="G1264" s="15"/>
    </row>
    <row r="1265" spans="1:7" ht="12.75">
      <c r="A1265" s="6"/>
      <c r="G1265" s="15"/>
    </row>
    <row r="1266" spans="1:7" ht="12.75">
      <c r="A1266" s="6"/>
      <c r="G1266" s="15"/>
    </row>
    <row r="1267" spans="1:7" ht="12.75">
      <c r="A1267" s="6"/>
      <c r="G1267" s="15"/>
    </row>
    <row r="1268" spans="1:7" ht="12.75">
      <c r="A1268" s="6"/>
      <c r="G1268" s="15"/>
    </row>
    <row r="1269" spans="1:7" ht="12.75">
      <c r="A1269" s="6"/>
      <c r="G1269" s="15"/>
    </row>
    <row r="1270" spans="1:7" ht="12.75">
      <c r="A1270" s="6"/>
      <c r="G1270" s="15"/>
    </row>
    <row r="1271" spans="1:7" ht="12.75">
      <c r="A1271" s="6"/>
      <c r="G1271" s="15"/>
    </row>
    <row r="1272" spans="1:7" ht="12.75">
      <c r="A1272" s="6"/>
      <c r="G1272" s="15"/>
    </row>
    <row r="1273" spans="1:7" ht="12.75">
      <c r="A1273" s="6"/>
      <c r="G1273" s="15"/>
    </row>
    <row r="1274" spans="1:7" ht="12.75">
      <c r="A1274" s="6"/>
      <c r="G1274" s="15"/>
    </row>
    <row r="1275" spans="1:7" ht="12.75">
      <c r="A1275" s="6"/>
      <c r="G1275" s="15"/>
    </row>
    <row r="1276" spans="1:7" ht="12.75">
      <c r="A1276" s="6"/>
      <c r="G1276" s="15"/>
    </row>
    <row r="1277" spans="1:7" ht="12.75">
      <c r="A1277" s="6"/>
      <c r="G1277" s="15"/>
    </row>
    <row r="1278" spans="1:7" ht="12.75">
      <c r="A1278" s="6"/>
      <c r="G1278" s="15"/>
    </row>
    <row r="1279" spans="1:7" ht="12.75">
      <c r="A1279" s="6"/>
      <c r="G1279" s="15"/>
    </row>
    <row r="1280" spans="1:7" ht="12.75">
      <c r="A1280" s="6"/>
      <c r="G1280" s="15"/>
    </row>
    <row r="1281" spans="1:7" ht="12.75">
      <c r="A1281" s="6"/>
      <c r="G1281" s="15"/>
    </row>
    <row r="1282" spans="1:7" ht="12.75">
      <c r="A1282" s="6"/>
      <c r="G1282" s="15"/>
    </row>
    <row r="1283" spans="1:7" ht="12.75">
      <c r="A1283" s="6"/>
      <c r="G1283" s="15"/>
    </row>
    <row r="1284" spans="1:7" ht="12.75">
      <c r="A1284" s="6"/>
      <c r="G1284" s="15"/>
    </row>
    <row r="1285" spans="1:7" ht="12.75">
      <c r="A1285" s="6"/>
      <c r="G1285" s="15"/>
    </row>
    <row r="1286" spans="1:7" ht="12.75">
      <c r="A1286" s="6"/>
      <c r="G1286" s="15"/>
    </row>
    <row r="1287" spans="1:7" ht="12.75">
      <c r="A1287" s="6"/>
      <c r="G1287" s="15"/>
    </row>
    <row r="1288" spans="1:7" ht="12.75">
      <c r="A1288" s="6"/>
      <c r="G1288" s="15"/>
    </row>
    <row r="1289" spans="1:7" ht="12.75">
      <c r="A1289" s="6"/>
      <c r="G1289" s="15"/>
    </row>
    <row r="1290" spans="1:7" ht="12.75">
      <c r="A1290" s="6"/>
      <c r="G1290" s="15"/>
    </row>
    <row r="1291" spans="1:7" ht="12.75">
      <c r="A1291" s="6"/>
      <c r="G1291" s="15"/>
    </row>
    <row r="1292" spans="1:7" ht="12.75">
      <c r="A1292" s="6"/>
      <c r="G1292" s="15"/>
    </row>
    <row r="1293" spans="1:7" ht="12.75">
      <c r="A1293" s="6"/>
      <c r="G1293" s="15"/>
    </row>
    <row r="1294" spans="1:7" ht="12.75">
      <c r="A1294" s="6"/>
      <c r="G1294" s="15"/>
    </row>
    <row r="1295" spans="1:7" ht="12.75">
      <c r="A1295" s="6"/>
      <c r="G1295" s="15"/>
    </row>
    <row r="1296" spans="1:7" ht="12.75">
      <c r="A1296" s="6"/>
      <c r="G1296" s="15"/>
    </row>
    <row r="1297" spans="1:7" ht="12.75">
      <c r="A1297" s="6"/>
      <c r="G1297" s="15"/>
    </row>
    <row r="1298" spans="1:7" ht="12.75">
      <c r="A1298" s="6"/>
      <c r="G1298" s="15"/>
    </row>
    <row r="1299" spans="1:7" ht="12.75">
      <c r="A1299" s="6"/>
      <c r="G1299" s="15"/>
    </row>
    <row r="1300" spans="1:7" ht="12.75">
      <c r="A1300" s="6"/>
      <c r="G1300" s="15"/>
    </row>
    <row r="1301" spans="1:7" ht="12.75">
      <c r="A1301" s="6"/>
      <c r="G1301" s="15"/>
    </row>
    <row r="1302" spans="1:7" ht="12.75">
      <c r="A1302" s="6"/>
      <c r="G1302" s="15"/>
    </row>
    <row r="1303" spans="1:7" ht="12.75">
      <c r="A1303" s="6"/>
      <c r="G1303" s="15"/>
    </row>
    <row r="1304" spans="1:7" ht="12.75">
      <c r="A1304" s="6"/>
      <c r="G1304" s="15"/>
    </row>
    <row r="1305" spans="1:7" ht="12.75">
      <c r="A1305" s="6"/>
      <c r="G1305" s="15"/>
    </row>
    <row r="1306" spans="1:7" ht="12.75">
      <c r="A1306" s="6"/>
      <c r="G1306" s="15"/>
    </row>
    <row r="1307" spans="1:7" ht="12.75">
      <c r="A1307" s="6"/>
      <c r="G1307" s="15"/>
    </row>
    <row r="1308" spans="1:7" ht="12.75">
      <c r="A1308" s="6"/>
      <c r="G1308" s="15"/>
    </row>
    <row r="1309" spans="1:7" ht="12.75">
      <c r="A1309" s="6"/>
      <c r="G1309" s="15"/>
    </row>
    <row r="1310" spans="1:7" ht="12.75">
      <c r="A1310" s="6"/>
      <c r="G1310" s="15"/>
    </row>
    <row r="1311" spans="1:7" ht="12.75">
      <c r="A1311" s="6"/>
      <c r="G1311" s="15"/>
    </row>
    <row r="1312" spans="1:7" ht="12.75">
      <c r="A1312" s="6"/>
      <c r="G1312" s="15"/>
    </row>
    <row r="1313" spans="1:7" ht="12.75">
      <c r="A1313" s="6"/>
      <c r="G1313" s="15"/>
    </row>
    <row r="1314" spans="1:7" ht="12.75">
      <c r="A1314" s="6"/>
      <c r="G1314" s="15"/>
    </row>
    <row r="1315" spans="1:7" ht="12.75">
      <c r="A1315" s="6"/>
      <c r="G1315" s="15"/>
    </row>
    <row r="1316" spans="1:7" ht="12.75">
      <c r="A1316" s="6"/>
      <c r="G1316" s="15"/>
    </row>
    <row r="1317" spans="1:7" ht="12.75">
      <c r="A1317" s="6"/>
      <c r="G1317" s="15"/>
    </row>
    <row r="1318" spans="1:7" ht="12.75">
      <c r="A1318" s="6"/>
      <c r="G1318" s="15"/>
    </row>
    <row r="1319" spans="1:7" ht="12.75">
      <c r="A1319" s="6"/>
      <c r="G1319" s="15"/>
    </row>
    <row r="1320" spans="1:7" ht="12.75">
      <c r="A1320" s="6"/>
      <c r="G1320" s="15"/>
    </row>
    <row r="1321" spans="1:7" ht="12.75">
      <c r="A1321" s="6"/>
      <c r="G1321" s="15"/>
    </row>
    <row r="1322" spans="1:7" ht="12.75">
      <c r="A1322" s="6"/>
      <c r="G1322" s="15"/>
    </row>
    <row r="1323" spans="1:7" ht="12.75">
      <c r="A1323" s="6"/>
      <c r="G1323" s="15"/>
    </row>
    <row r="1324" spans="1:7" ht="12.75">
      <c r="A1324" s="6"/>
      <c r="G1324" s="15"/>
    </row>
    <row r="1325" spans="1:7" ht="12.75">
      <c r="A1325" s="6"/>
      <c r="G1325" s="15"/>
    </row>
    <row r="1326" spans="1:7" ht="12.75">
      <c r="A1326" s="6"/>
      <c r="G1326" s="15"/>
    </row>
    <row r="1327" spans="1:7" ht="12.75">
      <c r="A1327" s="6"/>
      <c r="G1327" s="15"/>
    </row>
    <row r="1328" spans="1:7" ht="12.75">
      <c r="A1328" s="6"/>
      <c r="G1328" s="15"/>
    </row>
    <row r="1329" spans="1:7" ht="12.75">
      <c r="A1329" s="6"/>
      <c r="G1329" s="15"/>
    </row>
    <row r="1330" spans="1:7" ht="12.75">
      <c r="A1330" s="6"/>
      <c r="G1330" s="15"/>
    </row>
    <row r="1331" spans="1:7" ht="12.75">
      <c r="A1331" s="6"/>
      <c r="G1331" s="15"/>
    </row>
    <row r="1332" spans="1:7" ht="12.75">
      <c r="A1332" s="6"/>
      <c r="G1332" s="15"/>
    </row>
    <row r="1333" spans="1:7" ht="12.75">
      <c r="A1333" s="6"/>
      <c r="G1333" s="15"/>
    </row>
    <row r="1334" spans="1:7" ht="12.75">
      <c r="A1334" s="6"/>
      <c r="G1334" s="15"/>
    </row>
    <row r="1335" spans="1:7" ht="12.75">
      <c r="A1335" s="6"/>
      <c r="G1335" s="15"/>
    </row>
    <row r="1336" spans="1:7" ht="12.75">
      <c r="A1336" s="6"/>
      <c r="G1336" s="15"/>
    </row>
    <row r="1337" spans="1:7" ht="12.75">
      <c r="A1337" s="6"/>
      <c r="G1337" s="15"/>
    </row>
    <row r="1338" spans="1:7" ht="12.75">
      <c r="A1338" s="6"/>
      <c r="G1338" s="15"/>
    </row>
    <row r="1339" spans="1:7" ht="12.75">
      <c r="A1339" s="6"/>
      <c r="G1339" s="15"/>
    </row>
    <row r="1340" spans="1:7" ht="12.75">
      <c r="A1340" s="6"/>
      <c r="G1340" s="15"/>
    </row>
    <row r="1341" spans="1:7" ht="12.75">
      <c r="A1341" s="6"/>
      <c r="G1341" s="15"/>
    </row>
    <row r="1342" spans="1:7" ht="12.75">
      <c r="A1342" s="6"/>
      <c r="G1342" s="15"/>
    </row>
    <row r="1343" spans="1:7" ht="12.75">
      <c r="A1343" s="6"/>
      <c r="G1343" s="15"/>
    </row>
    <row r="1344" spans="1:7" ht="12.75">
      <c r="A1344" s="6"/>
      <c r="G1344" s="15"/>
    </row>
    <row r="1345" spans="1:7" ht="12.75">
      <c r="A1345" s="6"/>
      <c r="G1345" s="15"/>
    </row>
    <row r="1346" spans="1:7" ht="12.75">
      <c r="A1346" s="6"/>
      <c r="G1346" s="15"/>
    </row>
    <row r="1347" spans="1:7" ht="12.75">
      <c r="A1347" s="6"/>
      <c r="G1347" s="15"/>
    </row>
    <row r="1348" spans="1:7" ht="12.75">
      <c r="A1348" s="6"/>
      <c r="G1348" s="15"/>
    </row>
    <row r="1349" spans="1:7" ht="12.75">
      <c r="A1349" s="6"/>
      <c r="G1349" s="15"/>
    </row>
    <row r="1350" spans="1:7" ht="12.75">
      <c r="A1350" s="6"/>
      <c r="G1350" s="15"/>
    </row>
    <row r="1351" spans="1:7" ht="12.75">
      <c r="A1351" s="6"/>
      <c r="G1351" s="15"/>
    </row>
    <row r="1352" spans="1:7" ht="12.75">
      <c r="A1352" s="6"/>
      <c r="G1352" s="15"/>
    </row>
    <row r="1353" spans="1:7" ht="12.75">
      <c r="A1353" s="6"/>
      <c r="G1353" s="15"/>
    </row>
    <row r="1354" spans="1:7" ht="12.75">
      <c r="A1354" s="6"/>
      <c r="G1354" s="15"/>
    </row>
    <row r="1355" spans="1:7" ht="12.75">
      <c r="A1355" s="6"/>
      <c r="G1355" s="15"/>
    </row>
    <row r="1356" spans="1:7" ht="12.75">
      <c r="A1356" s="6"/>
      <c r="G1356" s="15"/>
    </row>
    <row r="1357" spans="1:7" ht="12.75">
      <c r="A1357" s="6"/>
      <c r="G1357" s="15"/>
    </row>
    <row r="1358" spans="1:7" ht="12.75">
      <c r="A1358" s="6"/>
      <c r="G1358" s="15"/>
    </row>
    <row r="1359" spans="1:7" ht="12.75">
      <c r="A1359" s="6"/>
      <c r="G1359" s="15"/>
    </row>
    <row r="1360" spans="1:7" ht="12.75">
      <c r="A1360" s="6"/>
      <c r="G1360" s="15"/>
    </row>
    <row r="1361" spans="1:7" ht="12.75">
      <c r="A1361" s="6"/>
      <c r="G1361" s="15"/>
    </row>
    <row r="1362" spans="1:7" ht="12.75">
      <c r="A1362" s="6"/>
      <c r="G1362" s="15"/>
    </row>
    <row r="1363" spans="1:7" ht="12.75">
      <c r="A1363" s="6"/>
      <c r="G1363" s="15"/>
    </row>
    <row r="1364" spans="1:7" ht="12.75">
      <c r="A1364" s="6"/>
      <c r="G1364" s="15"/>
    </row>
    <row r="1365" spans="1:7" ht="12.75">
      <c r="A1365" s="6"/>
      <c r="G1365" s="15"/>
    </row>
    <row r="1366" spans="1:7" ht="12.75">
      <c r="A1366" s="6"/>
      <c r="G1366" s="15"/>
    </row>
    <row r="1367" spans="1:7" ht="12.75">
      <c r="A1367" s="6"/>
      <c r="G1367" s="15"/>
    </row>
    <row r="1368" spans="1:7" ht="12.75">
      <c r="A1368" s="6"/>
      <c r="G1368" s="15"/>
    </row>
    <row r="1369" spans="1:7" ht="12.75">
      <c r="A1369" s="6"/>
      <c r="G1369" s="15"/>
    </row>
    <row r="1370" spans="1:7" ht="12.75">
      <c r="A1370" s="6"/>
      <c r="G1370" s="15"/>
    </row>
    <row r="1371" spans="1:7" ht="12.75">
      <c r="A1371" s="6"/>
      <c r="G1371" s="15"/>
    </row>
    <row r="1372" spans="1:7" ht="12.75">
      <c r="A1372" s="6"/>
      <c r="G1372" s="15"/>
    </row>
    <row r="1373" spans="1:7" ht="12.75">
      <c r="A1373" s="6"/>
      <c r="G1373" s="15"/>
    </row>
    <row r="1374" spans="1:7" ht="12.75">
      <c r="A1374" s="6"/>
      <c r="G1374" s="15"/>
    </row>
    <row r="1375" spans="1:7" ht="12.75">
      <c r="A1375" s="6"/>
      <c r="G1375" s="15"/>
    </row>
    <row r="1376" spans="1:7" ht="12.75">
      <c r="A1376" s="6"/>
      <c r="G1376" s="15"/>
    </row>
    <row r="1377" spans="1:7" ht="12.75">
      <c r="A1377" s="6"/>
      <c r="G1377" s="15"/>
    </row>
    <row r="1378" spans="1:7" ht="12.75">
      <c r="A1378" s="6"/>
      <c r="G1378" s="15"/>
    </row>
    <row r="1379" spans="1:7" ht="12.75">
      <c r="A1379" s="6"/>
      <c r="G1379" s="15"/>
    </row>
    <row r="1380" spans="1:7" ht="12.75">
      <c r="A1380" s="6"/>
      <c r="G1380" s="15"/>
    </row>
    <row r="1381" spans="1:7" ht="12.75">
      <c r="A1381" s="6"/>
      <c r="G1381" s="15"/>
    </row>
    <row r="1382" spans="1:7" ht="12.75">
      <c r="A1382" s="6"/>
      <c r="G1382" s="15"/>
    </row>
    <row r="1383" spans="1:7" ht="12.75">
      <c r="A1383" s="6"/>
      <c r="G1383" s="15"/>
    </row>
    <row r="1384" spans="1:7" ht="12.75">
      <c r="A1384" s="6"/>
      <c r="G1384" s="15"/>
    </row>
    <row r="1385" spans="1:7" ht="12.75">
      <c r="A1385" s="6"/>
      <c r="G1385" s="15"/>
    </row>
    <row r="1386" spans="1:7" ht="12.75">
      <c r="A1386" s="6"/>
      <c r="G1386" s="15"/>
    </row>
    <row r="1387" spans="1:7" ht="12.75">
      <c r="A1387" s="6"/>
      <c r="G1387" s="15"/>
    </row>
    <row r="1388" spans="1:7" ht="12.75">
      <c r="A1388" s="6"/>
      <c r="G1388" s="7"/>
    </row>
    <row r="1389" spans="1:7" ht="12.75">
      <c r="A1389" s="6"/>
      <c r="G1389" s="7"/>
    </row>
    <row r="1390" spans="1:7" ht="12.75">
      <c r="A1390" s="6"/>
      <c r="G1390" s="7"/>
    </row>
    <row r="1391" spans="1:7" ht="12.75">
      <c r="A1391" s="6"/>
      <c r="G1391" s="7"/>
    </row>
    <row r="1392" spans="1:7" ht="12.75">
      <c r="A1392" s="6"/>
      <c r="G1392" s="7"/>
    </row>
    <row r="1393" spans="1:7" ht="12.75">
      <c r="A1393" s="6"/>
      <c r="G1393" s="7"/>
    </row>
    <row r="1394" spans="1:7" ht="12.75">
      <c r="A1394" s="6"/>
      <c r="G1394" s="7"/>
    </row>
    <row r="1395" spans="1:7" ht="12.75">
      <c r="A1395" s="6"/>
      <c r="G1395" s="7"/>
    </row>
    <row r="1396" spans="1:7" ht="12.75">
      <c r="A1396" s="6"/>
      <c r="G1396" s="7"/>
    </row>
    <row r="1397" spans="1:7" ht="12.75">
      <c r="A1397" s="6"/>
      <c r="G1397" s="7"/>
    </row>
    <row r="1398" spans="1:7" ht="12.75">
      <c r="A1398" s="6"/>
      <c r="G1398" s="7"/>
    </row>
    <row r="1399" spans="1:7" ht="12.75">
      <c r="A1399" s="6"/>
      <c r="G1399" s="7"/>
    </row>
    <row r="1400" spans="1:7" ht="12.75">
      <c r="A1400" s="6"/>
      <c r="G1400" s="7"/>
    </row>
    <row r="1401" spans="1:7" ht="12.75">
      <c r="A1401" s="6"/>
      <c r="G1401" s="7"/>
    </row>
    <row r="1402" spans="1:7" ht="12.75">
      <c r="A1402" s="6"/>
      <c r="G1402" s="7"/>
    </row>
    <row r="1403" spans="1:7" ht="12.75">
      <c r="A1403" s="6"/>
      <c r="G1403" s="7"/>
    </row>
    <row r="1404" spans="1:7" ht="12.75">
      <c r="A1404" s="6"/>
      <c r="G1404" s="7"/>
    </row>
    <row r="1405" spans="1:7" ht="12.75">
      <c r="A1405" s="6"/>
      <c r="G1405" s="7"/>
    </row>
    <row r="1406" spans="1:7" ht="12.75">
      <c r="A1406" s="6"/>
      <c r="G1406" s="7"/>
    </row>
    <row r="1407" spans="1:7" ht="12.75">
      <c r="A1407" s="6"/>
      <c r="G1407" s="7"/>
    </row>
    <row r="1408" spans="1:7" ht="12.75">
      <c r="A1408" s="6"/>
      <c r="G1408" s="7"/>
    </row>
    <row r="1409" spans="1:7" ht="12.75">
      <c r="A1409" s="6"/>
      <c r="G1409" s="7"/>
    </row>
    <row r="1410" spans="1:7" ht="12.75">
      <c r="A1410" s="6"/>
      <c r="G1410" s="7"/>
    </row>
    <row r="1411" spans="1:7" ht="12.75">
      <c r="A1411" s="6"/>
      <c r="G1411" s="7"/>
    </row>
    <row r="1412" spans="1:7" ht="12.75">
      <c r="A1412" s="6"/>
      <c r="G1412" s="7"/>
    </row>
    <row r="1413" spans="1:7" ht="12.75">
      <c r="A1413" s="6"/>
      <c r="G1413" s="7"/>
    </row>
    <row r="1414" spans="1:7" ht="12.75">
      <c r="A1414" s="6"/>
      <c r="G1414" s="7"/>
    </row>
    <row r="1415" spans="1:7" ht="12.75">
      <c r="A1415" s="6"/>
      <c r="G1415" s="7"/>
    </row>
    <row r="1416" spans="1:7" ht="12.75">
      <c r="A1416" s="6"/>
      <c r="G1416" s="7"/>
    </row>
    <row r="1417" spans="1:7" ht="12.75">
      <c r="A1417" s="6"/>
      <c r="G1417" s="7"/>
    </row>
    <row r="1418" spans="1:7" ht="12.75">
      <c r="A1418" s="6"/>
      <c r="G1418" s="7"/>
    </row>
    <row r="1419" spans="1:7" ht="12.75">
      <c r="A1419" s="6"/>
      <c r="G1419" s="7"/>
    </row>
    <row r="1420" spans="1:7" ht="12.75">
      <c r="A1420" s="6"/>
      <c r="G1420" s="7"/>
    </row>
    <row r="1421" spans="1:7" ht="12.75">
      <c r="A1421" s="6"/>
      <c r="G1421" s="7"/>
    </row>
    <row r="1422" spans="1:7" ht="12.75">
      <c r="A1422" s="6"/>
      <c r="G1422" s="7"/>
    </row>
    <row r="1423" spans="1:7" ht="12.75">
      <c r="A1423" s="6"/>
      <c r="G1423" s="7"/>
    </row>
    <row r="1424" spans="1:7" ht="12.75">
      <c r="A1424" s="6"/>
      <c r="G1424" s="7"/>
    </row>
    <row r="1425" spans="1:7" ht="12.75">
      <c r="A1425" s="6"/>
      <c r="G1425" s="7"/>
    </row>
    <row r="1426" spans="1:7" ht="12.75">
      <c r="A1426" s="6"/>
      <c r="G1426" s="7"/>
    </row>
    <row r="1427" spans="1:7" ht="12.75">
      <c r="A1427" s="6"/>
      <c r="G1427" s="7"/>
    </row>
    <row r="1428" spans="1:7" ht="12.75">
      <c r="A1428" s="6"/>
      <c r="G1428" s="7"/>
    </row>
    <row r="1429" spans="1:7" ht="12.75">
      <c r="A1429" s="6"/>
      <c r="G1429" s="7"/>
    </row>
    <row r="1430" spans="1:7" ht="12.75">
      <c r="A1430" s="6"/>
      <c r="G1430" s="7"/>
    </row>
    <row r="1431" spans="1:7" ht="12.75">
      <c r="A1431" s="6"/>
      <c r="G1431" s="7"/>
    </row>
    <row r="1432" spans="1:7" ht="12.75">
      <c r="A1432" s="6"/>
      <c r="G1432" s="7"/>
    </row>
    <row r="1433" spans="1:7" ht="12.75">
      <c r="A1433" s="6"/>
      <c r="G1433" s="7"/>
    </row>
    <row r="1434" spans="1:7" ht="12.75">
      <c r="A1434" s="6"/>
      <c r="G1434" s="7"/>
    </row>
    <row r="1435" spans="1:7" ht="12.75">
      <c r="A1435" s="6"/>
      <c r="G1435" s="7"/>
    </row>
    <row r="1436" spans="1:7" ht="12.75">
      <c r="A1436" s="6"/>
      <c r="G1436" s="7"/>
    </row>
    <row r="1437" spans="1:7" ht="12.75">
      <c r="A1437" s="6"/>
      <c r="G1437" s="7"/>
    </row>
    <row r="1438" spans="1:7" ht="12.75">
      <c r="A1438" s="6"/>
      <c r="G1438" s="7"/>
    </row>
    <row r="1439" spans="1:7" ht="12.75">
      <c r="A1439" s="6"/>
      <c r="G1439" s="7"/>
    </row>
    <row r="1440" spans="1:7" ht="12.75">
      <c r="A1440" s="6"/>
      <c r="G1440" s="7"/>
    </row>
    <row r="1441" spans="1:7" ht="12.75">
      <c r="A1441" s="6"/>
      <c r="G1441" s="7"/>
    </row>
    <row r="1442" spans="1:7" ht="12.75">
      <c r="A1442" s="6"/>
      <c r="G1442" s="7"/>
    </row>
    <row r="1443" spans="1:7" ht="12.75">
      <c r="A1443" s="6"/>
      <c r="G1443" s="7"/>
    </row>
    <row r="1444" spans="1:7" ht="12.75">
      <c r="A1444" s="6"/>
      <c r="G1444" s="7"/>
    </row>
    <row r="1445" spans="1:7" ht="12.75">
      <c r="A1445" s="6"/>
      <c r="G1445" s="7"/>
    </row>
    <row r="1446" spans="1:7" ht="12.75">
      <c r="A1446" s="6"/>
      <c r="G1446" s="7"/>
    </row>
    <row r="1447" spans="1:7" ht="12.75">
      <c r="A1447" s="6"/>
      <c r="G1447" s="7"/>
    </row>
    <row r="1448" spans="1:7" ht="12.75">
      <c r="A1448" s="6"/>
      <c r="G1448" s="7"/>
    </row>
    <row r="1449" spans="1:7" ht="12.75">
      <c r="A1449" s="6"/>
      <c r="G1449" s="7"/>
    </row>
    <row r="1450" spans="1:7" ht="12.75">
      <c r="A1450" s="6"/>
      <c r="G1450" s="7"/>
    </row>
    <row r="1451" spans="1:7" ht="12.75">
      <c r="A1451" s="6"/>
      <c r="G1451" s="7"/>
    </row>
    <row r="1452" spans="1:7" ht="12.75">
      <c r="A1452" s="6"/>
      <c r="G1452" s="7"/>
    </row>
    <row r="1453" spans="1:7" ht="12.75">
      <c r="A1453" s="6"/>
      <c r="G1453" s="7"/>
    </row>
    <row r="1454" spans="1:7" ht="12.75">
      <c r="A1454" s="6"/>
      <c r="G1454" s="7"/>
    </row>
    <row r="1455" spans="1:7" ht="12.75">
      <c r="A1455" s="6"/>
      <c r="G1455" s="7"/>
    </row>
    <row r="1456" spans="1:7" ht="12.75">
      <c r="A1456" s="6"/>
      <c r="G1456" s="7"/>
    </row>
    <row r="1457" spans="1:7" ht="12.75">
      <c r="A1457" s="6"/>
      <c r="G1457" s="7"/>
    </row>
    <row r="1458" spans="1:7" ht="12.75">
      <c r="A1458" s="6"/>
      <c r="G1458" s="7"/>
    </row>
    <row r="1459" spans="1:7" ht="12.75">
      <c r="A1459" s="6"/>
      <c r="G1459" s="7"/>
    </row>
    <row r="1460" spans="1:7" ht="12.75">
      <c r="A1460" s="6"/>
      <c r="G1460" s="7"/>
    </row>
    <row r="1461" spans="1:7" ht="12.75">
      <c r="A1461" s="6"/>
      <c r="G1461" s="7"/>
    </row>
    <row r="1462" spans="1:7" ht="12.75">
      <c r="A1462" s="6"/>
      <c r="G1462" s="7"/>
    </row>
    <row r="1463" spans="1:7" ht="12.75">
      <c r="A1463" s="6"/>
      <c r="G1463" s="7"/>
    </row>
    <row r="1464" spans="1:7" ht="12.75">
      <c r="A1464" s="6"/>
      <c r="G1464" s="7"/>
    </row>
    <row r="1465" spans="1:7" ht="12.75">
      <c r="A1465" s="6"/>
      <c r="G1465" s="7"/>
    </row>
    <row r="1466" spans="1:7" ht="12.75">
      <c r="A1466" s="6"/>
      <c r="G1466" s="7"/>
    </row>
    <row r="1467" spans="1:7" ht="12.75">
      <c r="A1467" s="6"/>
      <c r="G1467" s="7"/>
    </row>
    <row r="1468" spans="1:7" ht="12.75">
      <c r="A1468" s="6"/>
      <c r="G1468" s="7"/>
    </row>
    <row r="1469" spans="1:7" ht="12.75">
      <c r="A1469" s="6"/>
      <c r="G1469" s="7"/>
    </row>
    <row r="1470" spans="1:7" ht="12.75">
      <c r="A1470" s="6"/>
      <c r="G1470" s="7"/>
    </row>
    <row r="1471" spans="1:7" ht="12.75">
      <c r="A1471" s="6"/>
      <c r="G1471" s="7"/>
    </row>
    <row r="1472" spans="1:7" ht="12.75">
      <c r="A1472" s="6"/>
      <c r="G1472" s="7"/>
    </row>
    <row r="1473" spans="1:7" ht="12.75">
      <c r="A1473" s="6"/>
      <c r="G1473" s="7"/>
    </row>
    <row r="1474" spans="1:7" ht="12.75">
      <c r="A1474" s="6"/>
      <c r="G1474" s="7"/>
    </row>
    <row r="1475" spans="1:7" ht="12.75">
      <c r="A1475" s="6"/>
      <c r="G1475" s="7"/>
    </row>
    <row r="1476" spans="1:7" ht="12.75">
      <c r="A1476" s="6"/>
      <c r="G1476" s="7"/>
    </row>
    <row r="1477" spans="1:7" ht="12.75">
      <c r="A1477" s="6"/>
      <c r="G1477" s="7"/>
    </row>
    <row r="1478" spans="1:7" ht="12.75">
      <c r="A1478" s="6"/>
      <c r="G1478" s="7"/>
    </row>
    <row r="1479" spans="1:7" ht="12.75">
      <c r="A1479" s="6"/>
      <c r="G1479" s="7"/>
    </row>
    <row r="1480" spans="1:7" ht="12.75">
      <c r="A1480" s="6"/>
      <c r="G1480" s="7"/>
    </row>
    <row r="1481" spans="1:7" ht="12.75">
      <c r="A1481" s="6"/>
      <c r="G1481" s="7"/>
    </row>
    <row r="1482" spans="1:7" ht="12.75">
      <c r="A1482" s="6"/>
      <c r="G1482" s="7"/>
    </row>
    <row r="1483" spans="1:7" ht="12.75">
      <c r="A1483" s="6"/>
      <c r="G1483" s="7"/>
    </row>
    <row r="1484" spans="1:7" ht="12.75">
      <c r="A1484" s="6"/>
      <c r="G1484" s="7"/>
    </row>
    <row r="1485" spans="1:7" ht="12.75">
      <c r="A1485" s="6"/>
      <c r="G1485" s="7"/>
    </row>
    <row r="1486" spans="1:7" ht="12.75">
      <c r="A1486" s="6"/>
      <c r="G1486" s="7"/>
    </row>
    <row r="1487" spans="1:7" ht="12.75">
      <c r="A1487" s="6"/>
      <c r="G1487" s="7"/>
    </row>
    <row r="1488" spans="1:7" ht="12.75">
      <c r="A1488" s="6"/>
      <c r="G1488" s="7"/>
    </row>
    <row r="1489" spans="1:7" ht="12.75">
      <c r="A1489" s="6"/>
      <c r="G1489" s="7"/>
    </row>
    <row r="1490" spans="1:7" ht="12.75">
      <c r="A1490" s="6"/>
      <c r="G1490" s="7"/>
    </row>
    <row r="1491" spans="1:7" ht="12.75">
      <c r="A1491" s="6"/>
      <c r="G1491" s="7"/>
    </row>
    <row r="1492" spans="1:7" ht="12.75">
      <c r="A1492" s="6"/>
      <c r="G1492" s="7"/>
    </row>
    <row r="1493" spans="1:7" ht="12.75">
      <c r="A1493" s="6"/>
      <c r="G1493" s="7"/>
    </row>
    <row r="1494" spans="1:7" ht="12.75">
      <c r="A1494" s="6"/>
      <c r="G1494" s="7"/>
    </row>
    <row r="1495" spans="1:7" ht="12.75">
      <c r="A1495" s="6"/>
      <c r="G1495" s="7"/>
    </row>
    <row r="1496" spans="1:7" ht="12.75">
      <c r="A1496" s="6"/>
      <c r="G1496" s="7"/>
    </row>
    <row r="1497" spans="1:7" ht="12.75">
      <c r="A1497" s="6"/>
      <c r="G1497" s="7"/>
    </row>
    <row r="1498" spans="1:7" ht="12.75">
      <c r="A1498" s="6"/>
      <c r="G1498" s="7"/>
    </row>
    <row r="1499" spans="1:7" ht="12.75">
      <c r="A1499" s="6"/>
      <c r="G1499" s="7"/>
    </row>
    <row r="1500" spans="1:7" ht="12.75">
      <c r="A1500" s="6"/>
      <c r="G1500" s="7"/>
    </row>
    <row r="1501" spans="1:7" ht="12.75">
      <c r="A1501" s="6"/>
      <c r="G1501" s="7"/>
    </row>
    <row r="1502" spans="1:7" ht="12.75">
      <c r="A1502" s="6"/>
      <c r="G1502" s="7"/>
    </row>
    <row r="1503" spans="1:7" ht="12.75">
      <c r="A1503" s="6"/>
      <c r="G1503" s="7"/>
    </row>
    <row r="1504" spans="1:7" ht="12.75">
      <c r="A1504" s="6"/>
      <c r="G1504" s="7"/>
    </row>
    <row r="1505" spans="1:7" ht="12.75">
      <c r="A1505" s="6"/>
      <c r="G1505" s="7"/>
    </row>
    <row r="1506" spans="1:7" ht="12.75">
      <c r="A1506" s="6"/>
      <c r="G1506" s="7"/>
    </row>
    <row r="1507" spans="1:7" ht="12.75">
      <c r="A1507" s="6"/>
      <c r="G1507" s="7"/>
    </row>
    <row r="1508" spans="1:7" ht="12.75">
      <c r="A1508" s="6"/>
      <c r="G1508" s="7"/>
    </row>
    <row r="1509" spans="1:7" ht="12.75">
      <c r="A1509" s="6"/>
      <c r="G1509" s="7"/>
    </row>
    <row r="1510" spans="1:7" ht="12.75">
      <c r="A1510" s="6"/>
      <c r="G1510" s="7"/>
    </row>
    <row r="1511" spans="1:7" ht="12.75">
      <c r="A1511" s="6"/>
      <c r="G1511" s="7"/>
    </row>
    <row r="1512" spans="1:7" ht="12.75">
      <c r="A1512" s="6"/>
      <c r="G1512" s="7"/>
    </row>
    <row r="1513" spans="1:7" ht="12.75">
      <c r="A1513" s="6"/>
      <c r="G1513" s="7"/>
    </row>
    <row r="1514" spans="1:7" ht="12.75">
      <c r="A1514" s="6"/>
      <c r="G1514" s="7"/>
    </row>
    <row r="1515" spans="1:7" ht="12.75">
      <c r="A1515" s="6"/>
      <c r="G1515" s="7"/>
    </row>
    <row r="1516" spans="1:7" ht="12.75">
      <c r="A1516" s="6"/>
      <c r="G1516" s="7"/>
    </row>
    <row r="1517" spans="1:7" ht="12.75">
      <c r="A1517" s="6"/>
      <c r="G1517" s="7"/>
    </row>
    <row r="1518" spans="1:7" ht="12.75">
      <c r="A1518" s="6"/>
      <c r="G1518" s="7"/>
    </row>
    <row r="1519" spans="1:7" ht="12.75">
      <c r="A1519" s="6"/>
      <c r="G1519" s="7"/>
    </row>
    <row r="1520" spans="1:7" ht="12.75">
      <c r="A1520" s="6"/>
      <c r="G1520" s="7"/>
    </row>
    <row r="1521" spans="1:7" ht="12.75">
      <c r="A1521" s="6"/>
      <c r="G1521" s="7"/>
    </row>
    <row r="1522" spans="1:7" ht="12.75">
      <c r="A1522" s="6"/>
      <c r="G1522" s="7"/>
    </row>
    <row r="1523" spans="1:7" ht="12.75">
      <c r="A1523" s="6"/>
      <c r="G1523" s="7"/>
    </row>
    <row r="1524" spans="1:7" ht="12.75">
      <c r="A1524" s="6"/>
      <c r="G1524" s="7"/>
    </row>
    <row r="1525" spans="1:7" ht="12.75">
      <c r="A1525" s="6"/>
      <c r="G1525" s="7"/>
    </row>
    <row r="1526" spans="1:7" ht="12.75">
      <c r="A1526" s="6"/>
      <c r="G1526" s="7"/>
    </row>
    <row r="1527" spans="1:7" ht="12.75">
      <c r="A1527" s="6"/>
      <c r="G1527" s="7"/>
    </row>
    <row r="1528" spans="1:7" ht="12.75">
      <c r="A1528" s="6"/>
      <c r="G1528" s="7"/>
    </row>
    <row r="1529" spans="1:7" ht="12.75">
      <c r="A1529" s="6"/>
      <c r="G1529" s="7"/>
    </row>
    <row r="1530" spans="1:7" ht="12.75">
      <c r="A1530" s="6"/>
      <c r="G1530" s="7"/>
    </row>
    <row r="1531" spans="1:7" ht="12.75">
      <c r="A1531" s="6"/>
      <c r="G1531" s="7"/>
    </row>
    <row r="1532" spans="1:7" ht="12.75">
      <c r="A1532" s="6"/>
      <c r="G1532" s="7"/>
    </row>
    <row r="1533" spans="1:7" ht="12.75">
      <c r="A1533" s="6"/>
      <c r="G1533" s="7"/>
    </row>
    <row r="1534" spans="1:7" ht="12.75">
      <c r="A1534" s="6"/>
      <c r="G1534" s="7"/>
    </row>
    <row r="1535" spans="1:7" ht="12.75">
      <c r="A1535" s="6"/>
      <c r="G1535" s="7"/>
    </row>
    <row r="1536" spans="1:7" ht="12.75">
      <c r="A1536" s="6"/>
      <c r="G1536" s="7"/>
    </row>
    <row r="1537" spans="1:7" ht="12.75">
      <c r="A1537" s="6"/>
      <c r="G1537" s="7"/>
    </row>
    <row r="1538" spans="1:7" ht="12.75">
      <c r="A1538" s="6"/>
      <c r="G1538" s="7"/>
    </row>
    <row r="1539" spans="1:7" ht="12.75">
      <c r="A1539" s="6"/>
      <c r="G1539" s="7"/>
    </row>
    <row r="1540" spans="1:7" ht="12.75">
      <c r="A1540" s="6"/>
      <c r="G1540" s="7"/>
    </row>
    <row r="1541" spans="1:7" ht="12.75">
      <c r="A1541" s="6"/>
      <c r="G1541" s="7"/>
    </row>
    <row r="1542" spans="1:7" ht="12.75">
      <c r="A1542" s="6"/>
      <c r="G1542" s="7"/>
    </row>
    <row r="1543" spans="1:7" ht="12.75">
      <c r="A1543" s="6"/>
      <c r="G1543" s="7"/>
    </row>
    <row r="1544" spans="1:7" ht="12.75">
      <c r="A1544" s="6"/>
      <c r="G1544" s="7"/>
    </row>
    <row r="1545" spans="1:7" ht="12.75">
      <c r="A1545" s="6"/>
      <c r="G1545" s="7"/>
    </row>
    <row r="1546" spans="1:7" ht="12.75">
      <c r="A1546" s="6"/>
      <c r="G1546" s="7"/>
    </row>
    <row r="1547" spans="1:7" ht="12.75">
      <c r="A1547" s="6"/>
      <c r="G1547" s="7"/>
    </row>
    <row r="1548" spans="1:7" ht="12.75">
      <c r="A1548" s="6"/>
      <c r="G1548" s="7"/>
    </row>
    <row r="1549" spans="1:7" ht="12.75">
      <c r="A1549" s="6"/>
      <c r="G1549" s="7"/>
    </row>
    <row r="1550" spans="1:7" ht="12.75">
      <c r="A1550" s="6"/>
      <c r="G1550" s="7"/>
    </row>
    <row r="1551" spans="1:7" ht="12.75">
      <c r="A1551" s="6"/>
      <c r="G1551" s="7"/>
    </row>
    <row r="1552" spans="1:7" ht="12.75">
      <c r="A1552" s="6"/>
      <c r="G1552" s="7"/>
    </row>
    <row r="1553" spans="1:7" ht="12.75">
      <c r="A1553" s="6"/>
      <c r="G1553" s="7"/>
    </row>
    <row r="1554" spans="1:7" ht="12.75">
      <c r="A1554" s="6"/>
      <c r="G1554" s="7"/>
    </row>
    <row r="1555" spans="1:7" ht="12.75">
      <c r="A1555" s="6"/>
      <c r="G1555" s="7"/>
    </row>
    <row r="1556" spans="1:7" ht="12.75">
      <c r="A1556" s="6"/>
      <c r="G1556" s="7"/>
    </row>
    <row r="1557" ht="12.75">
      <c r="G1557" s="7"/>
    </row>
    <row r="1558" ht="12.75">
      <c r="G1558" s="7"/>
    </row>
    <row r="1559" ht="12.75">
      <c r="G1559" s="7"/>
    </row>
    <row r="1560" ht="12.75">
      <c r="G1560" s="7"/>
    </row>
    <row r="1561" ht="12.75">
      <c r="G1561" s="7"/>
    </row>
    <row r="1562" ht="12.75">
      <c r="G1562" s="7"/>
    </row>
    <row r="1563" ht="12.75">
      <c r="G1563" s="7"/>
    </row>
    <row r="1564" ht="12.75">
      <c r="G1564" s="7"/>
    </row>
    <row r="1565" ht="12.75">
      <c r="G1565" s="7"/>
    </row>
    <row r="1566" ht="12.75">
      <c r="G1566" s="7"/>
    </row>
    <row r="1567" ht="12.75">
      <c r="G1567" s="7"/>
    </row>
    <row r="1568" ht="12.75">
      <c r="G1568" s="7"/>
    </row>
    <row r="1569" ht="12.75">
      <c r="G1569" s="7"/>
    </row>
    <row r="1570" ht="12.75">
      <c r="G1570" s="7"/>
    </row>
    <row r="1571" ht="12.75">
      <c r="G1571" s="7"/>
    </row>
    <row r="1572" ht="12.75">
      <c r="G1572" s="7"/>
    </row>
    <row r="1573" ht="12.75">
      <c r="G1573" s="7"/>
    </row>
    <row r="1574" ht="12.75">
      <c r="G1574" s="7"/>
    </row>
    <row r="1575" ht="12.75">
      <c r="G1575" s="7"/>
    </row>
    <row r="1576" ht="12.75">
      <c r="G1576" s="7"/>
    </row>
    <row r="1577" ht="12.75">
      <c r="G1577" s="7"/>
    </row>
    <row r="1578" ht="12.75">
      <c r="G1578" s="7"/>
    </row>
    <row r="1579" ht="12.75">
      <c r="G1579" s="7"/>
    </row>
    <row r="1580" ht="12.75">
      <c r="G1580" s="7"/>
    </row>
    <row r="1581" ht="12.75">
      <c r="G1581" s="7"/>
    </row>
    <row r="1582" ht="12.75">
      <c r="G1582" s="7"/>
    </row>
    <row r="1583" ht="12.75">
      <c r="G1583" s="7"/>
    </row>
    <row r="1584" ht="12.75">
      <c r="G1584" s="7"/>
    </row>
    <row r="1585" ht="12.75">
      <c r="G1585" s="7"/>
    </row>
    <row r="1586" ht="12.75">
      <c r="G1586" s="7"/>
    </row>
    <row r="1587" ht="12.75">
      <c r="G1587" s="7"/>
    </row>
    <row r="1588" ht="12.75">
      <c r="G1588" s="7"/>
    </row>
    <row r="1589" ht="12.75">
      <c r="G1589" s="7"/>
    </row>
    <row r="1590" ht="12.75">
      <c r="G1590" s="7"/>
    </row>
    <row r="1591" ht="12.75">
      <c r="G1591" s="7"/>
    </row>
    <row r="1592" ht="12.75">
      <c r="G1592" s="7"/>
    </row>
    <row r="1593" ht="12.75">
      <c r="G1593" s="7"/>
    </row>
    <row r="1594" ht="12.75">
      <c r="G1594" s="7"/>
    </row>
    <row r="1595" ht="12.75">
      <c r="G1595" s="7"/>
    </row>
    <row r="1596" ht="12.75">
      <c r="G1596" s="7"/>
    </row>
    <row r="1597" ht="12.75">
      <c r="G1597" s="7"/>
    </row>
    <row r="1598" ht="12.75">
      <c r="G1598" s="7"/>
    </row>
    <row r="1599" ht="12.75">
      <c r="G1599" s="7"/>
    </row>
    <row r="1600" ht="12.75">
      <c r="G1600" s="7"/>
    </row>
    <row r="1601" ht="12.75">
      <c r="G1601" s="7"/>
    </row>
    <row r="1602" ht="12.75">
      <c r="G1602" s="7"/>
    </row>
    <row r="1603" ht="12.75">
      <c r="G1603" s="7"/>
    </row>
    <row r="1604" ht="12.75">
      <c r="G1604" s="7"/>
    </row>
    <row r="1605" ht="12.75">
      <c r="G1605" s="7"/>
    </row>
    <row r="1606" ht="12.75">
      <c r="G1606" s="7"/>
    </row>
    <row r="1607" ht="12.75">
      <c r="G1607" s="7"/>
    </row>
    <row r="1608" ht="12.75">
      <c r="G1608" s="7"/>
    </row>
    <row r="1609" ht="12.75">
      <c r="G1609" s="7"/>
    </row>
    <row r="1610" ht="12.75">
      <c r="G1610" s="7"/>
    </row>
    <row r="1611" ht="12.75">
      <c r="G1611" s="7"/>
    </row>
    <row r="1612" ht="12.75">
      <c r="G1612" s="7"/>
    </row>
    <row r="1613" ht="12.75">
      <c r="G1613" s="7"/>
    </row>
    <row r="1614" ht="12.75">
      <c r="G1614" s="7"/>
    </row>
    <row r="1615" ht="12.75">
      <c r="G1615" s="7"/>
    </row>
    <row r="1616" ht="12.75">
      <c r="G1616" s="7"/>
    </row>
    <row r="1617" ht="12.75">
      <c r="G1617" s="7"/>
    </row>
    <row r="1618" ht="12.75">
      <c r="G1618" s="7"/>
    </row>
    <row r="1619" ht="12.75">
      <c r="G1619" s="7"/>
    </row>
    <row r="1620" ht="12.75">
      <c r="G1620" s="7"/>
    </row>
    <row r="1621" ht="12.75">
      <c r="G1621" s="7"/>
    </row>
    <row r="1622" ht="12.75">
      <c r="G1622" s="7"/>
    </row>
    <row r="1623" ht="12.75">
      <c r="G1623" s="7"/>
    </row>
    <row r="1624" ht="12.75">
      <c r="G1624" s="7"/>
    </row>
    <row r="1625" ht="12.75">
      <c r="G1625" s="7"/>
    </row>
    <row r="1626" ht="12.75">
      <c r="G1626" s="7"/>
    </row>
    <row r="1627" ht="12.75">
      <c r="G1627" s="7"/>
    </row>
    <row r="1628" ht="12.75">
      <c r="G1628" s="7"/>
    </row>
    <row r="1629" ht="12.75">
      <c r="G1629" s="7"/>
    </row>
    <row r="1630" ht="12.75">
      <c r="G1630" s="7"/>
    </row>
    <row r="1631" ht="12.75">
      <c r="G1631" s="7"/>
    </row>
    <row r="1632" ht="12.75">
      <c r="G1632" s="7"/>
    </row>
    <row r="1633" ht="12.75">
      <c r="G1633" s="7"/>
    </row>
    <row r="1634" ht="12.75">
      <c r="G1634" s="7"/>
    </row>
    <row r="1635" ht="12.75">
      <c r="G1635" s="7"/>
    </row>
    <row r="1636" ht="12.75">
      <c r="G1636" s="7"/>
    </row>
    <row r="1637" ht="12.75">
      <c r="G1637" s="7"/>
    </row>
    <row r="1638" ht="12.75">
      <c r="G1638" s="7"/>
    </row>
    <row r="1639" ht="12.75">
      <c r="G1639" s="7"/>
    </row>
    <row r="1640" ht="12.75">
      <c r="G1640" s="7"/>
    </row>
    <row r="1641" ht="12.75">
      <c r="G1641" s="7"/>
    </row>
    <row r="1642" ht="12.75">
      <c r="G1642" s="7"/>
    </row>
    <row r="1643" ht="12.75">
      <c r="G1643" s="7"/>
    </row>
    <row r="1644" ht="12.75">
      <c r="G1644" s="7"/>
    </row>
    <row r="1645" ht="12.75">
      <c r="G1645" s="7"/>
    </row>
    <row r="1646" ht="12.75">
      <c r="G1646" s="7"/>
    </row>
    <row r="1647" ht="12.75">
      <c r="G1647" s="7"/>
    </row>
    <row r="1648" ht="12.75">
      <c r="G1648" s="7"/>
    </row>
    <row r="1649" ht="12.75">
      <c r="G1649" s="7"/>
    </row>
    <row r="1650" ht="12.75">
      <c r="G1650" s="7"/>
    </row>
    <row r="1651" ht="12.75">
      <c r="G1651" s="7"/>
    </row>
    <row r="1652" ht="12.75">
      <c r="G1652" s="7"/>
    </row>
    <row r="1653" ht="12.75">
      <c r="G1653" s="7"/>
    </row>
    <row r="1654" ht="12.75">
      <c r="G1654" s="7"/>
    </row>
    <row r="1655" ht="12.75">
      <c r="G1655" s="7"/>
    </row>
    <row r="1656" ht="12.75">
      <c r="G1656" s="7"/>
    </row>
    <row r="1657" ht="12.75">
      <c r="G1657" s="7"/>
    </row>
    <row r="1658" ht="12.75">
      <c r="G1658" s="7"/>
    </row>
    <row r="1659" ht="12.75">
      <c r="G1659" s="7"/>
    </row>
    <row r="1660" ht="12.75">
      <c r="G1660" s="7"/>
    </row>
    <row r="1661" ht="12.75">
      <c r="G1661" s="7"/>
    </row>
    <row r="1662" ht="12.75">
      <c r="G1662" s="7"/>
    </row>
    <row r="1663" ht="12.75">
      <c r="G1663" s="7"/>
    </row>
    <row r="1664" ht="12.75">
      <c r="G1664" s="7"/>
    </row>
    <row r="1665" ht="12.75">
      <c r="G1665" s="7"/>
    </row>
    <row r="1666" ht="12.75">
      <c r="G1666" s="7"/>
    </row>
    <row r="1667" ht="12.75">
      <c r="G1667" s="7"/>
    </row>
    <row r="1668" ht="12.75">
      <c r="G1668" s="7"/>
    </row>
    <row r="1669" ht="12.75">
      <c r="G1669" s="7"/>
    </row>
    <row r="1670" ht="12.75">
      <c r="G1670" s="7"/>
    </row>
    <row r="1671" ht="12.75">
      <c r="G1671" s="7"/>
    </row>
    <row r="1672" ht="12.75">
      <c r="G1672" s="7"/>
    </row>
    <row r="1673" ht="12.75">
      <c r="G1673" s="7"/>
    </row>
    <row r="1674" ht="12.75">
      <c r="G1674" s="7"/>
    </row>
    <row r="1675" ht="12.75">
      <c r="G1675" s="7"/>
    </row>
    <row r="1676" ht="12.75">
      <c r="G1676" s="7"/>
    </row>
    <row r="1677" ht="12.75">
      <c r="G1677" s="7"/>
    </row>
    <row r="1678" ht="12.75">
      <c r="G1678" s="7"/>
    </row>
    <row r="1679" ht="12.75">
      <c r="G1679" s="7"/>
    </row>
    <row r="1680" ht="12.75">
      <c r="G1680" s="7"/>
    </row>
    <row r="1681" ht="12.75">
      <c r="G1681" s="7"/>
    </row>
    <row r="1682" ht="12.75">
      <c r="G1682" s="7"/>
    </row>
    <row r="1683" ht="12.75">
      <c r="G1683" s="7"/>
    </row>
    <row r="1684" ht="12.75">
      <c r="G1684" s="7"/>
    </row>
    <row r="1685" ht="12.75">
      <c r="G1685" s="7"/>
    </row>
    <row r="1686" ht="12.75">
      <c r="G1686" s="7"/>
    </row>
    <row r="1687" ht="12.75">
      <c r="G1687" s="7"/>
    </row>
    <row r="1688" ht="12.75">
      <c r="G1688" s="7"/>
    </row>
    <row r="1689" ht="12.75">
      <c r="G1689" s="7"/>
    </row>
    <row r="1690" ht="12.75">
      <c r="G1690" s="7"/>
    </row>
    <row r="1691" ht="12.75">
      <c r="G1691" s="7"/>
    </row>
    <row r="1692" ht="12.75">
      <c r="G1692" s="7"/>
    </row>
    <row r="1693" ht="12.75">
      <c r="G1693" s="7"/>
    </row>
    <row r="1694" ht="12.75">
      <c r="G1694" s="7"/>
    </row>
    <row r="1695" ht="12.75">
      <c r="G1695" s="7"/>
    </row>
    <row r="1696" ht="12.75">
      <c r="G1696" s="7"/>
    </row>
    <row r="1697" ht="12.75">
      <c r="G1697" s="7"/>
    </row>
    <row r="1698" ht="12.75">
      <c r="G1698" s="7"/>
    </row>
    <row r="1699" ht="12.75">
      <c r="G1699" s="7"/>
    </row>
    <row r="1700" ht="12.75">
      <c r="G1700" s="7"/>
    </row>
    <row r="1701" ht="12.75">
      <c r="G1701" s="7"/>
    </row>
    <row r="1702" ht="12.75">
      <c r="G1702" s="7"/>
    </row>
    <row r="1703" ht="12.75">
      <c r="G1703" s="7"/>
    </row>
    <row r="1704" ht="12.75">
      <c r="G1704" s="7"/>
    </row>
    <row r="1705" ht="12.75">
      <c r="G1705" s="7"/>
    </row>
    <row r="1706" ht="12.75">
      <c r="G1706" s="7"/>
    </row>
    <row r="1707" ht="12.75">
      <c r="G1707" s="7"/>
    </row>
    <row r="1708" ht="12.75">
      <c r="G1708" s="7"/>
    </row>
    <row r="1709" ht="12.75">
      <c r="G1709" s="7"/>
    </row>
    <row r="1710" ht="12.75">
      <c r="G1710" s="7"/>
    </row>
    <row r="1711" ht="12.75">
      <c r="G1711" s="7"/>
    </row>
    <row r="1712" ht="12.75">
      <c r="G1712" s="7"/>
    </row>
    <row r="1713" ht="12.75">
      <c r="G1713" s="7"/>
    </row>
    <row r="1714" ht="12.75">
      <c r="G1714" s="7"/>
    </row>
    <row r="1715" ht="12.75">
      <c r="G1715" s="7"/>
    </row>
    <row r="1716" ht="12.75">
      <c r="G1716" s="7"/>
    </row>
    <row r="1717" ht="12.75">
      <c r="G1717" s="7"/>
    </row>
    <row r="1718" ht="12.75">
      <c r="G1718" s="7"/>
    </row>
    <row r="1719" ht="12.75">
      <c r="G1719" s="7"/>
    </row>
    <row r="1720" ht="12.75">
      <c r="G1720" s="7"/>
    </row>
    <row r="1721" ht="12.75">
      <c r="G1721" s="7"/>
    </row>
    <row r="1722" ht="12.75">
      <c r="G1722" s="7"/>
    </row>
    <row r="1723" ht="12.75">
      <c r="G1723" s="7"/>
    </row>
    <row r="1724" ht="12.75">
      <c r="G1724" s="7"/>
    </row>
    <row r="1725" ht="12.75">
      <c r="G1725" s="7"/>
    </row>
    <row r="1726" ht="12.75">
      <c r="G1726" s="7"/>
    </row>
    <row r="1727" ht="12.75">
      <c r="G1727" s="7"/>
    </row>
    <row r="1728" ht="12.75">
      <c r="G1728" s="7"/>
    </row>
    <row r="1729" ht="12.75">
      <c r="G1729" s="7"/>
    </row>
    <row r="1730" ht="12.75">
      <c r="G1730" s="7"/>
    </row>
    <row r="1731" ht="12.75">
      <c r="G1731" s="7"/>
    </row>
    <row r="1732" ht="12.75">
      <c r="G1732" s="7"/>
    </row>
    <row r="1733" ht="12.75">
      <c r="G1733" s="7"/>
    </row>
    <row r="1734" ht="12.75">
      <c r="G1734" s="7"/>
    </row>
    <row r="1735" ht="12.75">
      <c r="G1735" s="7"/>
    </row>
    <row r="1736" ht="12.75">
      <c r="G1736" s="7"/>
    </row>
    <row r="1737" ht="12.75">
      <c r="G1737" s="7"/>
    </row>
    <row r="1738" ht="12.75">
      <c r="G1738" s="7"/>
    </row>
    <row r="1739" ht="12.75">
      <c r="G1739" s="7"/>
    </row>
    <row r="1740" ht="12.75">
      <c r="G1740" s="7"/>
    </row>
    <row r="1741" ht="12.75">
      <c r="G1741" s="7"/>
    </row>
    <row r="1742" ht="12.75">
      <c r="G1742" s="7"/>
    </row>
    <row r="1743" ht="12.75">
      <c r="G1743" s="7"/>
    </row>
    <row r="1744" ht="12.75">
      <c r="G1744" s="7"/>
    </row>
    <row r="1745" ht="12.75">
      <c r="G1745" s="7"/>
    </row>
    <row r="1746" ht="12.75">
      <c r="G1746" s="7"/>
    </row>
    <row r="1747" ht="12.75">
      <c r="G1747" s="7"/>
    </row>
    <row r="1748" ht="12.75">
      <c r="G1748" s="7"/>
    </row>
    <row r="1749" ht="12.75">
      <c r="G1749" s="7"/>
    </row>
    <row r="1750" ht="12.75">
      <c r="G1750" s="7"/>
    </row>
    <row r="1751" ht="12.75">
      <c r="G1751" s="7"/>
    </row>
    <row r="1752" ht="12.75">
      <c r="G1752" s="7"/>
    </row>
    <row r="1753" ht="12.75">
      <c r="G1753" s="7"/>
    </row>
    <row r="1754" ht="12.75">
      <c r="G1754" s="7"/>
    </row>
    <row r="1755" ht="12.75">
      <c r="G1755" s="7"/>
    </row>
    <row r="1756" ht="12.75">
      <c r="G1756" s="7"/>
    </row>
    <row r="1757" ht="12.75">
      <c r="G1757" s="7"/>
    </row>
    <row r="1758" ht="12.75">
      <c r="G1758" s="7"/>
    </row>
    <row r="1759" ht="12.75">
      <c r="G1759" s="7"/>
    </row>
    <row r="1760" ht="12.75">
      <c r="G1760" s="7"/>
    </row>
    <row r="1761" ht="12.75">
      <c r="G1761" s="7"/>
    </row>
    <row r="1762" ht="12.75">
      <c r="G1762" s="7"/>
    </row>
    <row r="1763" ht="12.75">
      <c r="G1763" s="7"/>
    </row>
    <row r="1764" ht="12.75">
      <c r="G1764" s="7"/>
    </row>
    <row r="1765" ht="12.75">
      <c r="G1765" s="7"/>
    </row>
    <row r="1766" ht="12.75">
      <c r="G1766" s="7"/>
    </row>
    <row r="1767" ht="12.75">
      <c r="G1767" s="7"/>
    </row>
    <row r="1768" ht="12.75">
      <c r="G1768" s="7"/>
    </row>
    <row r="1769" ht="12.75">
      <c r="G1769" s="7"/>
    </row>
    <row r="1770" ht="12.75">
      <c r="G1770" s="7"/>
    </row>
    <row r="1771" ht="12.75">
      <c r="G1771" s="7"/>
    </row>
    <row r="1772" ht="12.75">
      <c r="G1772" s="7"/>
    </row>
    <row r="1773" ht="12.75">
      <c r="G1773" s="7"/>
    </row>
    <row r="1774" ht="12.75">
      <c r="G1774" s="7"/>
    </row>
    <row r="1775" ht="12.75">
      <c r="G1775" s="7"/>
    </row>
    <row r="1776" ht="12.75">
      <c r="G1776" s="7"/>
    </row>
    <row r="1777" ht="12.75">
      <c r="G1777" s="7"/>
    </row>
    <row r="1778" ht="12.75">
      <c r="G1778" s="7"/>
    </row>
    <row r="1779" ht="12.75">
      <c r="G1779" s="7"/>
    </row>
    <row r="1780" ht="12.75">
      <c r="G1780" s="7"/>
    </row>
    <row r="1781" ht="12.75">
      <c r="G1781" s="7"/>
    </row>
    <row r="1782" ht="12.75">
      <c r="G1782" s="7"/>
    </row>
    <row r="1783" ht="12.75">
      <c r="G1783" s="7"/>
    </row>
    <row r="1784" ht="12.75">
      <c r="G1784" s="7"/>
    </row>
    <row r="1785" ht="12.75">
      <c r="G1785" s="7"/>
    </row>
    <row r="1786" ht="12.75">
      <c r="G1786" s="7"/>
    </row>
    <row r="1787" ht="12.75">
      <c r="G1787" s="7"/>
    </row>
    <row r="1788" ht="12.75">
      <c r="G1788" s="7"/>
    </row>
    <row r="1789" ht="12.75">
      <c r="G1789" s="7"/>
    </row>
    <row r="1790" ht="12.75">
      <c r="G1790" s="7"/>
    </row>
    <row r="1791" ht="12.75">
      <c r="G1791" s="7"/>
    </row>
    <row r="1792" ht="12.75">
      <c r="G1792" s="7"/>
    </row>
    <row r="1793" ht="12.75">
      <c r="G1793" s="7"/>
    </row>
    <row r="1794" ht="12.75">
      <c r="G1794" s="7"/>
    </row>
    <row r="1795" ht="12.75">
      <c r="G1795" s="7"/>
    </row>
    <row r="1796" ht="12.75">
      <c r="G1796" s="7"/>
    </row>
    <row r="1797" ht="12.75">
      <c r="G1797" s="7"/>
    </row>
    <row r="1798" ht="12.75">
      <c r="G1798" s="7"/>
    </row>
    <row r="1799" ht="12.75">
      <c r="G1799" s="7"/>
    </row>
    <row r="1800" ht="12.75">
      <c r="G1800" s="7"/>
    </row>
    <row r="1801" ht="12.75">
      <c r="G1801" s="7"/>
    </row>
    <row r="1802" ht="12.75">
      <c r="G1802" s="7"/>
    </row>
    <row r="1803" ht="12.75">
      <c r="G1803" s="7"/>
    </row>
    <row r="1804" ht="12.75">
      <c r="G1804" s="7"/>
    </row>
    <row r="1805" ht="12.75">
      <c r="G1805" s="7"/>
    </row>
    <row r="1806" ht="12.75">
      <c r="G1806" s="7"/>
    </row>
    <row r="1807" ht="12.75">
      <c r="G1807" s="7"/>
    </row>
    <row r="1808" ht="12.75">
      <c r="G1808" s="7"/>
    </row>
    <row r="1809" ht="12.75">
      <c r="G1809" s="7"/>
    </row>
    <row r="1810" ht="12.75">
      <c r="G1810" s="7"/>
    </row>
    <row r="1811" ht="12.75">
      <c r="G1811" s="7"/>
    </row>
    <row r="1812" ht="12.75">
      <c r="G1812" s="7"/>
    </row>
    <row r="1813" ht="12.75">
      <c r="G1813" s="7"/>
    </row>
    <row r="1814" ht="12.75">
      <c r="G1814" s="7"/>
    </row>
    <row r="1815" ht="12.75">
      <c r="G1815" s="7"/>
    </row>
    <row r="1816" ht="12.75">
      <c r="G1816" s="7"/>
    </row>
    <row r="1817" ht="12.75">
      <c r="G1817" s="7"/>
    </row>
    <row r="1818" ht="12.75">
      <c r="G1818" s="7"/>
    </row>
    <row r="1819" ht="12.75">
      <c r="G1819" s="7"/>
    </row>
    <row r="1820" ht="12.75">
      <c r="G1820" s="7"/>
    </row>
    <row r="1821" ht="12.75">
      <c r="G1821" s="7"/>
    </row>
    <row r="1822" ht="12.75">
      <c r="G1822" s="7"/>
    </row>
    <row r="1823" ht="12.75">
      <c r="G1823" s="7"/>
    </row>
    <row r="1824" ht="12.75">
      <c r="G1824" s="7"/>
    </row>
    <row r="1825" ht="12.75">
      <c r="G1825" s="7"/>
    </row>
    <row r="1826" ht="12.75">
      <c r="G1826" s="7"/>
    </row>
    <row r="1827" ht="12.75">
      <c r="G1827" s="7"/>
    </row>
    <row r="1828" ht="12.75">
      <c r="G1828" s="7"/>
    </row>
    <row r="1829" ht="12.75">
      <c r="G1829" s="7"/>
    </row>
    <row r="1830" ht="12.75">
      <c r="G1830" s="7"/>
    </row>
    <row r="1831" ht="12.75">
      <c r="G1831" s="7"/>
    </row>
    <row r="1832" ht="12.75">
      <c r="G1832" s="7"/>
    </row>
    <row r="1833" ht="12.75">
      <c r="G1833" s="7"/>
    </row>
    <row r="1834" ht="12.75">
      <c r="G1834" s="7"/>
    </row>
    <row r="1835" ht="12.75">
      <c r="G1835" s="7"/>
    </row>
    <row r="1836" ht="12.75">
      <c r="G1836" s="7"/>
    </row>
    <row r="1837" ht="12.75">
      <c r="G1837" s="7"/>
    </row>
    <row r="1838" ht="12.75">
      <c r="G1838" s="7"/>
    </row>
    <row r="1839" ht="12.75">
      <c r="G1839" s="7"/>
    </row>
    <row r="1840" ht="12.75">
      <c r="G1840" s="7"/>
    </row>
    <row r="1841" ht="12.75">
      <c r="G1841" s="7"/>
    </row>
    <row r="1842" ht="12.75">
      <c r="G1842" s="7"/>
    </row>
    <row r="1843" ht="12.75">
      <c r="G1843" s="7"/>
    </row>
    <row r="1844" ht="12.75">
      <c r="G1844" s="7"/>
    </row>
    <row r="1845" ht="12.75">
      <c r="G1845" s="7"/>
    </row>
    <row r="1846" ht="12.75">
      <c r="G1846" s="7"/>
    </row>
    <row r="1847" ht="12.75">
      <c r="G1847" s="7"/>
    </row>
    <row r="1848" ht="12.75">
      <c r="G1848" s="7"/>
    </row>
    <row r="1849" ht="12.75">
      <c r="G1849" s="7"/>
    </row>
    <row r="1850" ht="12.75">
      <c r="G1850" s="7"/>
    </row>
    <row r="1851" ht="12.75">
      <c r="G1851" s="7"/>
    </row>
    <row r="1852" ht="12.75">
      <c r="G1852" s="7"/>
    </row>
    <row r="1853" ht="12.75">
      <c r="G1853" s="7"/>
    </row>
    <row r="1854" ht="12.75">
      <c r="G1854" s="7"/>
    </row>
    <row r="1855" ht="12.75">
      <c r="G1855" s="7"/>
    </row>
    <row r="1856" ht="12.75">
      <c r="G1856" s="7"/>
    </row>
    <row r="1857" ht="12.75">
      <c r="G1857" s="7"/>
    </row>
    <row r="1858" ht="12.75">
      <c r="G1858" s="7"/>
    </row>
    <row r="1859" ht="12.75">
      <c r="G1859" s="7"/>
    </row>
    <row r="1860" ht="12.75">
      <c r="G1860" s="7"/>
    </row>
    <row r="1861" ht="12.75">
      <c r="G1861" s="7"/>
    </row>
    <row r="1862" ht="12.75">
      <c r="G1862" s="7"/>
    </row>
    <row r="1863" ht="12.75">
      <c r="G1863" s="7"/>
    </row>
    <row r="1864" ht="12.75">
      <c r="G1864" s="7"/>
    </row>
    <row r="1865" ht="12.75">
      <c r="G1865" s="7"/>
    </row>
    <row r="1866" ht="12.75">
      <c r="G1866" s="7"/>
    </row>
    <row r="1867" ht="12.75">
      <c r="G1867" s="7"/>
    </row>
    <row r="1868" ht="12.75">
      <c r="G1868" s="7"/>
    </row>
    <row r="1869" ht="12.75">
      <c r="G1869" s="7"/>
    </row>
    <row r="1870" ht="12.75">
      <c r="G1870" s="7"/>
    </row>
    <row r="1871" ht="12.75">
      <c r="G1871" s="7"/>
    </row>
    <row r="1872" ht="12.75">
      <c r="G1872" s="7"/>
    </row>
    <row r="1873" ht="12.75">
      <c r="G1873" s="7"/>
    </row>
    <row r="1874" ht="12.75">
      <c r="G1874" s="7"/>
    </row>
    <row r="1875" ht="12.75">
      <c r="G1875" s="7"/>
    </row>
    <row r="1876" ht="12.75">
      <c r="G1876" s="7"/>
    </row>
    <row r="1877" ht="12.75">
      <c r="G1877" s="7"/>
    </row>
    <row r="1878" ht="12.75">
      <c r="G1878" s="7"/>
    </row>
    <row r="1879" ht="12.75">
      <c r="G1879" s="7"/>
    </row>
    <row r="1880" ht="12.75">
      <c r="G1880" s="7"/>
    </row>
    <row r="1881" ht="12.75">
      <c r="G1881" s="7"/>
    </row>
    <row r="1882" ht="12.75">
      <c r="G1882" s="7"/>
    </row>
    <row r="1883" ht="12.75">
      <c r="G1883" s="7"/>
    </row>
    <row r="1884" ht="12.75">
      <c r="G1884" s="7"/>
    </row>
    <row r="1885" ht="12.75">
      <c r="G1885" s="7"/>
    </row>
    <row r="1886" ht="12.75">
      <c r="G1886" s="7"/>
    </row>
    <row r="1887" ht="12.75">
      <c r="G1887" s="7"/>
    </row>
    <row r="1888" ht="12.75">
      <c r="G1888" s="7"/>
    </row>
    <row r="1889" ht="12.75">
      <c r="G1889" s="7"/>
    </row>
    <row r="1890" ht="12.75">
      <c r="G1890" s="7"/>
    </row>
    <row r="1891" ht="12.75">
      <c r="G1891" s="7"/>
    </row>
    <row r="1892" ht="12.75">
      <c r="G1892" s="7"/>
    </row>
    <row r="1893" ht="12.75">
      <c r="G1893" s="7"/>
    </row>
    <row r="1894" ht="12.75">
      <c r="G1894" s="7"/>
    </row>
    <row r="1895" ht="12.75">
      <c r="G1895" s="7"/>
    </row>
    <row r="1896" ht="12.75">
      <c r="G1896" s="7"/>
    </row>
    <row r="1897" ht="12.75">
      <c r="G1897" s="7"/>
    </row>
    <row r="1898" ht="12.75">
      <c r="G1898" s="7"/>
    </row>
    <row r="1899" ht="12.75">
      <c r="G1899" s="7"/>
    </row>
    <row r="1900" ht="12.75">
      <c r="G1900" s="7"/>
    </row>
    <row r="1901" ht="12.75">
      <c r="G1901" s="7"/>
    </row>
    <row r="1902" ht="12.75">
      <c r="G1902" s="7"/>
    </row>
    <row r="1903" ht="12.75">
      <c r="G1903" s="7"/>
    </row>
    <row r="1904" ht="12.75">
      <c r="G1904" s="7"/>
    </row>
    <row r="1905" ht="12.75">
      <c r="G1905" s="7"/>
    </row>
    <row r="1906" ht="12.75">
      <c r="G1906" s="7"/>
    </row>
    <row r="1907" ht="12.75">
      <c r="G1907" s="7"/>
    </row>
    <row r="1908" ht="12.75">
      <c r="G1908" s="7"/>
    </row>
    <row r="1909" ht="12.75">
      <c r="G1909" s="7"/>
    </row>
    <row r="1910" ht="12.75">
      <c r="G1910" s="7"/>
    </row>
    <row r="1911" ht="12.75">
      <c r="G1911" s="7"/>
    </row>
    <row r="1912" ht="12.75">
      <c r="G1912" s="7"/>
    </row>
    <row r="1913" ht="12.75">
      <c r="G1913" s="7"/>
    </row>
    <row r="1914" ht="12.75">
      <c r="G1914" s="7"/>
    </row>
    <row r="1915" ht="12.75">
      <c r="G1915" s="7"/>
    </row>
    <row r="1916" ht="12.75">
      <c r="G1916" s="7"/>
    </row>
    <row r="1917" ht="12.75">
      <c r="G1917" s="7"/>
    </row>
    <row r="1918" ht="12.75">
      <c r="G1918" s="7"/>
    </row>
    <row r="1919" ht="12.75">
      <c r="G1919" s="7"/>
    </row>
    <row r="1920" ht="12.75">
      <c r="G1920" s="7"/>
    </row>
    <row r="1921" ht="12.75">
      <c r="G1921" s="7"/>
    </row>
    <row r="1922" ht="12.75">
      <c r="G1922" s="7"/>
    </row>
    <row r="1923" ht="12.75">
      <c r="G1923" s="7"/>
    </row>
    <row r="1924" ht="12.75">
      <c r="G1924" s="7"/>
    </row>
    <row r="1925" ht="12.75">
      <c r="G1925" s="7"/>
    </row>
    <row r="1926" ht="12.75">
      <c r="G1926" s="7"/>
    </row>
    <row r="1927" ht="12.75">
      <c r="G1927" s="7"/>
    </row>
    <row r="1928" ht="12.75">
      <c r="G1928" s="7"/>
    </row>
    <row r="1929" ht="12.75">
      <c r="G1929" s="7"/>
    </row>
    <row r="1930" ht="12.75">
      <c r="G1930" s="7"/>
    </row>
    <row r="1931" ht="12.75">
      <c r="G1931" s="7"/>
    </row>
    <row r="1932" ht="12.75">
      <c r="G1932" s="7"/>
    </row>
    <row r="1933" ht="12.75">
      <c r="G1933" s="7"/>
    </row>
    <row r="1934" ht="12.75">
      <c r="G1934" s="7"/>
    </row>
    <row r="1935" ht="12.75">
      <c r="G1935" s="7"/>
    </row>
    <row r="1936" ht="12.75">
      <c r="G1936" s="7"/>
    </row>
    <row r="1937" ht="12.75">
      <c r="G1937" s="7"/>
    </row>
    <row r="1938" ht="12.75">
      <c r="G1938" s="7"/>
    </row>
    <row r="1939" ht="12.75">
      <c r="G1939" s="7"/>
    </row>
    <row r="1940" ht="12.75">
      <c r="G1940" s="7"/>
    </row>
    <row r="1941" ht="12.75">
      <c r="G1941" s="7"/>
    </row>
    <row r="1942" ht="12.75">
      <c r="G1942" s="7"/>
    </row>
    <row r="1943" ht="12.75">
      <c r="G1943" s="7"/>
    </row>
    <row r="1944" ht="12.75">
      <c r="G1944" s="7"/>
    </row>
    <row r="1945" ht="12.75">
      <c r="G1945" s="7"/>
    </row>
    <row r="1946" ht="12.75">
      <c r="G1946" s="7"/>
    </row>
    <row r="1947" ht="12.75">
      <c r="G1947" s="7"/>
    </row>
    <row r="1948" ht="12.75">
      <c r="G1948" s="7"/>
    </row>
    <row r="1949" ht="12.75">
      <c r="G1949" s="7"/>
    </row>
    <row r="1950" ht="12.75">
      <c r="G1950" s="7"/>
    </row>
    <row r="1951" ht="12.75">
      <c r="G1951" s="7"/>
    </row>
    <row r="1952" ht="12.75">
      <c r="G1952" s="7"/>
    </row>
    <row r="1953" ht="12.75">
      <c r="G1953" s="7"/>
    </row>
    <row r="1954" ht="12.75">
      <c r="G1954" s="7"/>
    </row>
    <row r="1955" ht="12.75">
      <c r="G1955" s="7"/>
    </row>
    <row r="1956" ht="12.75">
      <c r="G1956" s="7"/>
    </row>
    <row r="1957" ht="12.75">
      <c r="G1957" s="7"/>
    </row>
    <row r="1958" ht="12.75">
      <c r="G1958" s="7"/>
    </row>
    <row r="1959" ht="12.75">
      <c r="G1959" s="7"/>
    </row>
    <row r="1960" ht="12.75">
      <c r="G1960" s="7"/>
    </row>
    <row r="1961" ht="12.75">
      <c r="G1961" s="7"/>
    </row>
    <row r="1962" ht="12.75">
      <c r="G1962" s="7"/>
    </row>
    <row r="1963" ht="12.75">
      <c r="G1963" s="7"/>
    </row>
    <row r="1964" ht="12.75">
      <c r="G1964" s="7"/>
    </row>
    <row r="1965" ht="12.75">
      <c r="G1965" s="7"/>
    </row>
    <row r="1966" ht="12.75">
      <c r="G1966" s="7"/>
    </row>
    <row r="1967" ht="12.75">
      <c r="G1967" s="7"/>
    </row>
    <row r="1968" ht="12.75">
      <c r="G1968" s="7"/>
    </row>
    <row r="1969" ht="12.75">
      <c r="G1969" s="7"/>
    </row>
    <row r="1970" ht="12.75">
      <c r="G1970" s="7"/>
    </row>
    <row r="1971" ht="12.75">
      <c r="G1971" s="7"/>
    </row>
    <row r="1972" ht="12.75">
      <c r="G1972" s="7"/>
    </row>
    <row r="1973" ht="12.75">
      <c r="G1973" s="7"/>
    </row>
    <row r="1974" ht="12.75">
      <c r="G1974" s="7"/>
    </row>
    <row r="1975" ht="12.75">
      <c r="G1975" s="7"/>
    </row>
    <row r="1976" ht="12.75">
      <c r="G1976" s="7"/>
    </row>
    <row r="1977" ht="12.75">
      <c r="G1977" s="7"/>
    </row>
    <row r="1978" ht="12.75">
      <c r="G1978" s="7"/>
    </row>
    <row r="1979" ht="12.75">
      <c r="G1979" s="7"/>
    </row>
    <row r="1980" ht="12.75">
      <c r="G1980" s="7"/>
    </row>
    <row r="1981" ht="12.75">
      <c r="G1981" s="7"/>
    </row>
    <row r="1982" ht="12.75">
      <c r="G1982" s="7"/>
    </row>
    <row r="1983" ht="12.75">
      <c r="G1983" s="7"/>
    </row>
    <row r="1984" ht="12.75">
      <c r="G1984" s="7"/>
    </row>
    <row r="1985" ht="12.75">
      <c r="G1985" s="7"/>
    </row>
    <row r="1986" ht="12.75">
      <c r="G1986" s="7"/>
    </row>
    <row r="1987" ht="12.75">
      <c r="G1987" s="7"/>
    </row>
    <row r="1988" ht="12.75">
      <c r="G1988" s="7"/>
    </row>
    <row r="1989" ht="12.75">
      <c r="G1989" s="7"/>
    </row>
    <row r="1990" ht="12.75">
      <c r="G1990" s="7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">
      <selection activeCell="J53" sqref="J53"/>
    </sheetView>
  </sheetViews>
  <sheetFormatPr defaultColWidth="9.125" defaultRowHeight="12.75"/>
  <cols>
    <col min="1" max="1" width="5.875" style="0" customWidth="1"/>
    <col min="2" max="2" width="3.625" style="0" customWidth="1"/>
    <col min="3" max="3" width="8.00390625" style="0" customWidth="1"/>
    <col min="4" max="4" width="40.625" style="0" customWidth="1"/>
    <col min="5" max="5" width="4.25390625" style="0" customWidth="1"/>
    <col min="6" max="6" width="13.625" style="0" customWidth="1"/>
    <col min="7" max="7" width="9.625" style="0" customWidth="1"/>
    <col min="8" max="8" width="12.125" style="0" customWidth="1"/>
  </cols>
  <sheetData>
    <row r="1" spans="1:8" ht="22.5" customHeight="1">
      <c r="A1" s="72" t="s">
        <v>455</v>
      </c>
      <c r="B1" s="73"/>
      <c r="C1" s="73"/>
      <c r="D1" s="73"/>
      <c r="E1" s="73"/>
      <c r="F1" s="73"/>
      <c r="G1" s="73"/>
      <c r="H1" s="73"/>
    </row>
    <row r="2" spans="1:8" ht="12.75" customHeight="1">
      <c r="A2" s="74" t="s">
        <v>456</v>
      </c>
      <c r="B2" s="75"/>
      <c r="C2" s="76" t="s">
        <v>457</v>
      </c>
      <c r="D2" s="73"/>
      <c r="E2" s="75"/>
      <c r="F2" s="77" t="s">
        <v>458</v>
      </c>
      <c r="G2" s="78" t="s">
        <v>459</v>
      </c>
      <c r="H2" s="73"/>
    </row>
    <row r="3" spans="1:8" ht="12.75" customHeight="1">
      <c r="A3" s="74" t="s">
        <v>460</v>
      </c>
      <c r="B3" s="75"/>
      <c r="C3" s="74" t="s">
        <v>461</v>
      </c>
      <c r="D3" s="73"/>
      <c r="E3" s="75"/>
      <c r="F3" s="77" t="s">
        <v>462</v>
      </c>
      <c r="G3" s="78" t="s">
        <v>463</v>
      </c>
      <c r="H3" s="73"/>
    </row>
    <row r="4" spans="1:8" ht="9" customHeight="1">
      <c r="A4" s="75"/>
      <c r="B4" s="75"/>
      <c r="C4" s="73"/>
      <c r="D4" s="73"/>
      <c r="E4" s="73"/>
      <c r="F4" s="73"/>
      <c r="G4" s="73"/>
      <c r="H4" s="73"/>
    </row>
    <row r="5" spans="1:8" ht="20.25" customHeight="1">
      <c r="A5" s="79" t="s">
        <v>464</v>
      </c>
      <c r="B5" s="80" t="s">
        <v>465</v>
      </c>
      <c r="C5" s="80" t="s">
        <v>466</v>
      </c>
      <c r="D5" s="80" t="s">
        <v>467</v>
      </c>
      <c r="E5" s="80" t="s">
        <v>468</v>
      </c>
      <c r="F5" s="80" t="s">
        <v>469</v>
      </c>
      <c r="G5" s="80" t="s">
        <v>470</v>
      </c>
      <c r="H5" s="81" t="s">
        <v>471</v>
      </c>
    </row>
    <row r="6" spans="1:8" ht="4.5" customHeight="1">
      <c r="A6" s="82"/>
      <c r="B6" s="82"/>
      <c r="C6" s="82"/>
      <c r="D6" s="82"/>
      <c r="E6" s="82"/>
      <c r="F6" s="82"/>
      <c r="G6" s="82"/>
      <c r="H6" s="82"/>
    </row>
    <row r="7" spans="1:8" ht="15.75" customHeight="1">
      <c r="A7" s="83"/>
      <c r="B7" s="83"/>
      <c r="C7" s="84" t="s">
        <v>463</v>
      </c>
      <c r="D7" s="84" t="s">
        <v>472</v>
      </c>
      <c r="E7" s="83"/>
      <c r="F7" s="85"/>
      <c r="G7" s="86"/>
      <c r="H7" s="86"/>
    </row>
    <row r="8" spans="1:8" ht="15" customHeight="1">
      <c r="A8" s="87"/>
      <c r="B8" s="87"/>
      <c r="C8" s="88" t="s">
        <v>473</v>
      </c>
      <c r="D8" s="88" t="s">
        <v>474</v>
      </c>
      <c r="E8" s="89"/>
      <c r="F8" s="90"/>
      <c r="G8" s="91"/>
      <c r="H8" s="91"/>
    </row>
    <row r="9" spans="1:8" ht="21" customHeight="1">
      <c r="A9" s="92">
        <v>1</v>
      </c>
      <c r="B9" s="93" t="s">
        <v>473</v>
      </c>
      <c r="C9" s="94" t="s">
        <v>475</v>
      </c>
      <c r="D9" s="95" t="s">
        <v>476</v>
      </c>
      <c r="E9" s="93" t="s">
        <v>477</v>
      </c>
      <c r="F9" s="96">
        <v>3</v>
      </c>
      <c r="G9" s="97"/>
      <c r="H9" s="98"/>
    </row>
    <row r="10" spans="1:8" ht="21" customHeight="1">
      <c r="A10" s="92">
        <v>2</v>
      </c>
      <c r="B10" s="93" t="s">
        <v>473</v>
      </c>
      <c r="C10" s="94" t="s">
        <v>478</v>
      </c>
      <c r="D10" s="95" t="s">
        <v>479</v>
      </c>
      <c r="E10" s="93" t="s">
        <v>296</v>
      </c>
      <c r="F10" s="96">
        <v>44</v>
      </c>
      <c r="G10" s="97"/>
      <c r="H10" s="98"/>
    </row>
    <row r="11" spans="1:8" ht="21" customHeight="1">
      <c r="A11" s="92">
        <v>3</v>
      </c>
      <c r="B11" s="93" t="s">
        <v>473</v>
      </c>
      <c r="C11" s="94" t="s">
        <v>480</v>
      </c>
      <c r="D11" s="95" t="s">
        <v>481</v>
      </c>
      <c r="E11" s="93" t="s">
        <v>296</v>
      </c>
      <c r="F11" s="96">
        <v>28</v>
      </c>
      <c r="G11" s="97"/>
      <c r="H11" s="98"/>
    </row>
    <row r="12" spans="1:8" ht="21" customHeight="1">
      <c r="A12" s="92">
        <v>4</v>
      </c>
      <c r="B12" s="93" t="s">
        <v>473</v>
      </c>
      <c r="C12" s="94" t="s">
        <v>482</v>
      </c>
      <c r="D12" s="95" t="s">
        <v>483</v>
      </c>
      <c r="E12" s="93" t="s">
        <v>296</v>
      </c>
      <c r="F12" s="96">
        <v>22</v>
      </c>
      <c r="G12" s="97"/>
      <c r="H12" s="98"/>
    </row>
    <row r="13" spans="1:8" ht="21" customHeight="1">
      <c r="A13" s="92">
        <v>5</v>
      </c>
      <c r="B13" s="93" t="s">
        <v>473</v>
      </c>
      <c r="C13" s="94" t="s">
        <v>484</v>
      </c>
      <c r="D13" s="95" t="s">
        <v>485</v>
      </c>
      <c r="E13" s="93" t="s">
        <v>296</v>
      </c>
      <c r="F13" s="96">
        <v>61</v>
      </c>
      <c r="G13" s="97"/>
      <c r="H13" s="98"/>
    </row>
    <row r="14" spans="1:8" ht="21" customHeight="1">
      <c r="A14" s="92">
        <v>6</v>
      </c>
      <c r="B14" s="93" t="s">
        <v>473</v>
      </c>
      <c r="C14" s="94" t="s">
        <v>486</v>
      </c>
      <c r="D14" s="95" t="s">
        <v>487</v>
      </c>
      <c r="E14" s="93" t="s">
        <v>296</v>
      </c>
      <c r="F14" s="96">
        <v>28</v>
      </c>
      <c r="G14" s="97"/>
      <c r="H14" s="98"/>
    </row>
    <row r="15" spans="1:8" ht="21" customHeight="1">
      <c r="A15" s="92">
        <v>7</v>
      </c>
      <c r="B15" s="93" t="s">
        <v>473</v>
      </c>
      <c r="C15" s="94" t="s">
        <v>488</v>
      </c>
      <c r="D15" s="95" t="s">
        <v>489</v>
      </c>
      <c r="E15" s="93" t="s">
        <v>296</v>
      </c>
      <c r="F15" s="96">
        <v>32</v>
      </c>
      <c r="G15" s="97"/>
      <c r="H15" s="98"/>
    </row>
    <row r="16" spans="1:8" ht="21" customHeight="1">
      <c r="A16" s="92">
        <v>8</v>
      </c>
      <c r="B16" s="93" t="s">
        <v>473</v>
      </c>
      <c r="C16" s="94" t="s">
        <v>490</v>
      </c>
      <c r="D16" s="95" t="s">
        <v>491</v>
      </c>
      <c r="E16" s="93" t="s">
        <v>296</v>
      </c>
      <c r="F16" s="96">
        <v>61</v>
      </c>
      <c r="G16" s="97"/>
      <c r="H16" s="98"/>
    </row>
    <row r="17" spans="1:8" ht="21" customHeight="1">
      <c r="A17" s="92">
        <v>9</v>
      </c>
      <c r="B17" s="93" t="s">
        <v>473</v>
      </c>
      <c r="C17" s="94" t="s">
        <v>492</v>
      </c>
      <c r="D17" s="95" t="s">
        <v>493</v>
      </c>
      <c r="E17" s="93" t="s">
        <v>296</v>
      </c>
      <c r="F17" s="96">
        <v>101</v>
      </c>
      <c r="G17" s="97"/>
      <c r="H17" s="98"/>
    </row>
    <row r="18" spans="1:8" ht="21" customHeight="1">
      <c r="A18" s="92">
        <v>10</v>
      </c>
      <c r="B18" s="93" t="s">
        <v>473</v>
      </c>
      <c r="C18" s="94" t="s">
        <v>494</v>
      </c>
      <c r="D18" s="95" t="s">
        <v>495</v>
      </c>
      <c r="E18" s="93" t="s">
        <v>477</v>
      </c>
      <c r="F18" s="96">
        <v>33</v>
      </c>
      <c r="G18" s="97"/>
      <c r="H18" s="98"/>
    </row>
    <row r="19" spans="1:8" ht="21" customHeight="1">
      <c r="A19" s="92">
        <v>11</v>
      </c>
      <c r="B19" s="93" t="s">
        <v>473</v>
      </c>
      <c r="C19" s="94" t="s">
        <v>496</v>
      </c>
      <c r="D19" s="95" t="s">
        <v>497</v>
      </c>
      <c r="E19" s="93" t="s">
        <v>477</v>
      </c>
      <c r="F19" s="96">
        <v>22</v>
      </c>
      <c r="G19" s="97"/>
      <c r="H19" s="98"/>
    </row>
    <row r="20" spans="1:8" ht="21" customHeight="1">
      <c r="A20" s="92">
        <v>12</v>
      </c>
      <c r="B20" s="93" t="s">
        <v>473</v>
      </c>
      <c r="C20" s="94" t="s">
        <v>498</v>
      </c>
      <c r="D20" s="95" t="s">
        <v>499</v>
      </c>
      <c r="E20" s="93" t="s">
        <v>477</v>
      </c>
      <c r="F20" s="96">
        <v>15</v>
      </c>
      <c r="G20" s="97"/>
      <c r="H20" s="98"/>
    </row>
    <row r="21" spans="1:8" ht="21" customHeight="1">
      <c r="A21" s="92">
        <v>13</v>
      </c>
      <c r="B21" s="93" t="s">
        <v>473</v>
      </c>
      <c r="C21" s="94" t="s">
        <v>500</v>
      </c>
      <c r="D21" s="95" t="s">
        <v>501</v>
      </c>
      <c r="E21" s="93" t="s">
        <v>477</v>
      </c>
      <c r="F21" s="96">
        <v>4</v>
      </c>
      <c r="G21" s="97"/>
      <c r="H21" s="98"/>
    </row>
    <row r="22" spans="1:8" ht="21" customHeight="1">
      <c r="A22" s="92">
        <v>14</v>
      </c>
      <c r="B22" s="93" t="s">
        <v>473</v>
      </c>
      <c r="C22" s="94" t="s">
        <v>502</v>
      </c>
      <c r="D22" s="95" t="s">
        <v>503</v>
      </c>
      <c r="E22" s="93" t="s">
        <v>477</v>
      </c>
      <c r="F22" s="96">
        <v>1</v>
      </c>
      <c r="G22" s="97"/>
      <c r="H22" s="98"/>
    </row>
    <row r="23" spans="1:8" ht="21" customHeight="1">
      <c r="A23" s="92">
        <v>15</v>
      </c>
      <c r="B23" s="93" t="s">
        <v>473</v>
      </c>
      <c r="C23" s="94" t="s">
        <v>504</v>
      </c>
      <c r="D23" s="95" t="s">
        <v>505</v>
      </c>
      <c r="E23" s="93" t="s">
        <v>477</v>
      </c>
      <c r="F23" s="96">
        <v>6</v>
      </c>
      <c r="G23" s="97"/>
      <c r="H23" s="98"/>
    </row>
    <row r="24" spans="1:8" ht="21" customHeight="1">
      <c r="A24" s="92">
        <v>16</v>
      </c>
      <c r="B24" s="93" t="s">
        <v>463</v>
      </c>
      <c r="C24" s="94" t="s">
        <v>506</v>
      </c>
      <c r="D24" s="95" t="s">
        <v>507</v>
      </c>
      <c r="E24" s="93" t="s">
        <v>508</v>
      </c>
      <c r="F24" s="96">
        <v>30</v>
      </c>
      <c r="G24" s="97"/>
      <c r="H24" s="98"/>
    </row>
    <row r="25" spans="1:8" ht="21" customHeight="1">
      <c r="A25" s="92">
        <v>17</v>
      </c>
      <c r="B25" s="93" t="s">
        <v>473</v>
      </c>
      <c r="C25" s="94" t="s">
        <v>509</v>
      </c>
      <c r="D25" s="95" t="s">
        <v>510</v>
      </c>
      <c r="E25" s="93" t="s">
        <v>477</v>
      </c>
      <c r="F25" s="96">
        <v>5</v>
      </c>
      <c r="G25" s="97"/>
      <c r="H25" s="98"/>
    </row>
    <row r="26" spans="1:8" ht="21" customHeight="1">
      <c r="A26" s="92">
        <v>18</v>
      </c>
      <c r="B26" s="93" t="s">
        <v>473</v>
      </c>
      <c r="C26" s="94" t="s">
        <v>511</v>
      </c>
      <c r="D26" s="95" t="s">
        <v>512</v>
      </c>
      <c r="E26" s="93" t="s">
        <v>477</v>
      </c>
      <c r="F26" s="96">
        <v>10</v>
      </c>
      <c r="G26" s="97"/>
      <c r="H26" s="98"/>
    </row>
    <row r="27" spans="1:8" ht="21" customHeight="1">
      <c r="A27" s="92">
        <v>19</v>
      </c>
      <c r="B27" s="93" t="s">
        <v>473</v>
      </c>
      <c r="C27" s="94" t="s">
        <v>513</v>
      </c>
      <c r="D27" s="95" t="s">
        <v>514</v>
      </c>
      <c r="E27" s="93" t="s">
        <v>296</v>
      </c>
      <c r="F27" s="96">
        <v>72</v>
      </c>
      <c r="G27" s="97"/>
      <c r="H27" s="98"/>
    </row>
    <row r="28" spans="1:8" ht="21" customHeight="1">
      <c r="A28" s="92">
        <v>20</v>
      </c>
      <c r="B28" s="93" t="s">
        <v>473</v>
      </c>
      <c r="C28" s="94" t="s">
        <v>515</v>
      </c>
      <c r="D28" s="95" t="s">
        <v>516</v>
      </c>
      <c r="E28" s="93" t="s">
        <v>296</v>
      </c>
      <c r="F28" s="96">
        <v>83</v>
      </c>
      <c r="G28" s="97"/>
      <c r="H28" s="98"/>
    </row>
    <row r="29" spans="1:8" ht="21" customHeight="1">
      <c r="A29" s="92">
        <v>21</v>
      </c>
      <c r="B29" s="93" t="s">
        <v>473</v>
      </c>
      <c r="C29" s="94" t="s">
        <v>517</v>
      </c>
      <c r="D29" s="95" t="s">
        <v>518</v>
      </c>
      <c r="E29" s="93" t="s">
        <v>296</v>
      </c>
      <c r="F29" s="96">
        <v>222</v>
      </c>
      <c r="G29" s="97"/>
      <c r="H29" s="98"/>
    </row>
    <row r="30" spans="1:8" ht="21" customHeight="1">
      <c r="A30" s="92">
        <v>22</v>
      </c>
      <c r="B30" s="93" t="s">
        <v>473</v>
      </c>
      <c r="C30" s="94" t="s">
        <v>519</v>
      </c>
      <c r="D30" s="95" t="s">
        <v>520</v>
      </c>
      <c r="E30" s="93" t="s">
        <v>477</v>
      </c>
      <c r="F30" s="96">
        <v>32</v>
      </c>
      <c r="G30" s="97"/>
      <c r="H30" s="98"/>
    </row>
    <row r="31" spans="1:8" ht="21" customHeight="1">
      <c r="A31" s="92">
        <v>23</v>
      </c>
      <c r="B31" s="93" t="s">
        <v>473</v>
      </c>
      <c r="C31" s="94" t="s">
        <v>521</v>
      </c>
      <c r="D31" s="95" t="s">
        <v>522</v>
      </c>
      <c r="E31" s="93" t="s">
        <v>399</v>
      </c>
      <c r="F31" s="96">
        <v>1.5</v>
      </c>
      <c r="G31" s="97"/>
      <c r="H31" s="98"/>
    </row>
    <row r="32" spans="1:8" ht="21" customHeight="1">
      <c r="A32" s="92">
        <v>24</v>
      </c>
      <c r="B32" s="93" t="s">
        <v>473</v>
      </c>
      <c r="C32" s="94" t="s">
        <v>523</v>
      </c>
      <c r="D32" s="95" t="s">
        <v>524</v>
      </c>
      <c r="E32" s="93" t="s">
        <v>477</v>
      </c>
      <c r="F32" s="96">
        <v>30</v>
      </c>
      <c r="G32" s="97"/>
      <c r="H32" s="98"/>
    </row>
    <row r="33" spans="1:8" ht="17.25" customHeight="1">
      <c r="A33" s="87"/>
      <c r="B33" s="87"/>
      <c r="C33" s="88" t="s">
        <v>473</v>
      </c>
      <c r="D33" s="88" t="s">
        <v>474</v>
      </c>
      <c r="E33" s="87"/>
      <c r="F33" s="99"/>
      <c r="G33" s="100"/>
      <c r="H33" s="101"/>
    </row>
    <row r="34" spans="1:8" ht="15" customHeight="1">
      <c r="A34" s="87"/>
      <c r="B34" s="87"/>
      <c r="C34" s="88" t="s">
        <v>525</v>
      </c>
      <c r="D34" s="88" t="s">
        <v>526</v>
      </c>
      <c r="E34" s="89"/>
      <c r="F34" s="90"/>
      <c r="G34" s="91"/>
      <c r="H34" s="91"/>
    </row>
    <row r="35" spans="1:8" ht="21" customHeight="1">
      <c r="A35" s="92">
        <v>25</v>
      </c>
      <c r="B35" s="93" t="s">
        <v>473</v>
      </c>
      <c r="C35" s="94" t="s">
        <v>527</v>
      </c>
      <c r="D35" s="95" t="s">
        <v>528</v>
      </c>
      <c r="E35" s="93" t="s">
        <v>296</v>
      </c>
      <c r="F35" s="96">
        <v>170</v>
      </c>
      <c r="G35" s="97"/>
      <c r="H35" s="98"/>
    </row>
    <row r="36" spans="1:8" ht="21" customHeight="1">
      <c r="A36" s="92">
        <v>26</v>
      </c>
      <c r="B36" s="93" t="s">
        <v>473</v>
      </c>
      <c r="C36" s="94" t="s">
        <v>529</v>
      </c>
      <c r="D36" s="95" t="s">
        <v>530</v>
      </c>
      <c r="E36" s="93" t="s">
        <v>296</v>
      </c>
      <c r="F36" s="96">
        <v>85</v>
      </c>
      <c r="G36" s="97"/>
      <c r="H36" s="98"/>
    </row>
    <row r="37" spans="1:8" ht="21" customHeight="1">
      <c r="A37" s="92">
        <v>27</v>
      </c>
      <c r="B37" s="93" t="s">
        <v>473</v>
      </c>
      <c r="C37" s="94" t="s">
        <v>531</v>
      </c>
      <c r="D37" s="95" t="s">
        <v>532</v>
      </c>
      <c r="E37" s="93" t="s">
        <v>296</v>
      </c>
      <c r="F37" s="96">
        <v>21</v>
      </c>
      <c r="G37" s="97"/>
      <c r="H37" s="98"/>
    </row>
    <row r="38" spans="1:8" ht="21" customHeight="1">
      <c r="A38" s="92">
        <v>28</v>
      </c>
      <c r="B38" s="93" t="s">
        <v>473</v>
      </c>
      <c r="C38" s="94" t="s">
        <v>533</v>
      </c>
      <c r="D38" s="95" t="s">
        <v>534</v>
      </c>
      <c r="E38" s="93" t="s">
        <v>296</v>
      </c>
      <c r="F38" s="96">
        <v>367</v>
      </c>
      <c r="G38" s="97"/>
      <c r="H38" s="98"/>
    </row>
    <row r="39" spans="1:8" ht="21" customHeight="1">
      <c r="A39" s="92">
        <v>29</v>
      </c>
      <c r="B39" s="93" t="s">
        <v>473</v>
      </c>
      <c r="C39" s="94" t="s">
        <v>535</v>
      </c>
      <c r="D39" s="95" t="s">
        <v>536</v>
      </c>
      <c r="E39" s="93" t="s">
        <v>296</v>
      </c>
      <c r="F39" s="96">
        <v>75</v>
      </c>
      <c r="G39" s="97"/>
      <c r="H39" s="98"/>
    </row>
    <row r="40" spans="1:8" ht="21" customHeight="1">
      <c r="A40" s="92">
        <v>30</v>
      </c>
      <c r="B40" s="93" t="s">
        <v>473</v>
      </c>
      <c r="C40" s="94" t="s">
        <v>537</v>
      </c>
      <c r="D40" s="95" t="s">
        <v>538</v>
      </c>
      <c r="E40" s="93" t="s">
        <v>296</v>
      </c>
      <c r="F40" s="96">
        <v>86</v>
      </c>
      <c r="G40" s="97"/>
      <c r="H40" s="98"/>
    </row>
    <row r="41" spans="1:8" ht="21" customHeight="1">
      <c r="A41" s="92">
        <v>31</v>
      </c>
      <c r="B41" s="93" t="s">
        <v>473</v>
      </c>
      <c r="C41" s="94" t="s">
        <v>539</v>
      </c>
      <c r="D41" s="95" t="s">
        <v>540</v>
      </c>
      <c r="E41" s="93" t="s">
        <v>541</v>
      </c>
      <c r="F41" s="96">
        <v>4</v>
      </c>
      <c r="G41" s="97"/>
      <c r="H41" s="98"/>
    </row>
    <row r="42" spans="1:8" ht="21" customHeight="1">
      <c r="A42" s="92">
        <v>32</v>
      </c>
      <c r="B42" s="93" t="s">
        <v>473</v>
      </c>
      <c r="C42" s="94" t="s">
        <v>542</v>
      </c>
      <c r="D42" s="95" t="s">
        <v>543</v>
      </c>
      <c r="E42" s="93" t="s">
        <v>541</v>
      </c>
      <c r="F42" s="96">
        <v>1</v>
      </c>
      <c r="G42" s="97"/>
      <c r="H42" s="98"/>
    </row>
    <row r="43" spans="1:8" ht="21" customHeight="1">
      <c r="A43" s="92">
        <v>33</v>
      </c>
      <c r="B43" s="93" t="s">
        <v>473</v>
      </c>
      <c r="C43" s="94" t="s">
        <v>544</v>
      </c>
      <c r="D43" s="95" t="s">
        <v>545</v>
      </c>
      <c r="E43" s="93" t="s">
        <v>541</v>
      </c>
      <c r="F43" s="96">
        <v>2</v>
      </c>
      <c r="G43" s="97"/>
      <c r="H43" s="98"/>
    </row>
    <row r="44" spans="1:8" ht="21" customHeight="1">
      <c r="A44" s="92">
        <v>34</v>
      </c>
      <c r="B44" s="93" t="s">
        <v>473</v>
      </c>
      <c r="C44" s="94" t="s">
        <v>546</v>
      </c>
      <c r="D44" s="95" t="s">
        <v>547</v>
      </c>
      <c r="E44" s="93" t="s">
        <v>477</v>
      </c>
      <c r="F44" s="96">
        <v>90</v>
      </c>
      <c r="G44" s="97"/>
      <c r="H44" s="98"/>
    </row>
    <row r="45" spans="1:8" ht="21" customHeight="1">
      <c r="A45" s="92">
        <v>35</v>
      </c>
      <c r="B45" s="93" t="s">
        <v>473</v>
      </c>
      <c r="C45" s="94" t="s">
        <v>548</v>
      </c>
      <c r="D45" s="95" t="s">
        <v>549</v>
      </c>
      <c r="E45" s="93" t="s">
        <v>477</v>
      </c>
      <c r="F45" s="96">
        <v>9</v>
      </c>
      <c r="G45" s="97"/>
      <c r="H45" s="98"/>
    </row>
    <row r="46" spans="1:8" ht="21" customHeight="1">
      <c r="A46" s="92">
        <v>36</v>
      </c>
      <c r="B46" s="93" t="s">
        <v>473</v>
      </c>
      <c r="C46" s="94" t="s">
        <v>550</v>
      </c>
      <c r="D46" s="95" t="s">
        <v>551</v>
      </c>
      <c r="E46" s="93" t="s">
        <v>552</v>
      </c>
      <c r="F46" s="96">
        <v>7</v>
      </c>
      <c r="G46" s="97"/>
      <c r="H46" s="98"/>
    </row>
    <row r="47" spans="1:8" ht="21" customHeight="1">
      <c r="A47" s="92">
        <v>37</v>
      </c>
      <c r="B47" s="93" t="s">
        <v>473</v>
      </c>
      <c r="C47" s="94" t="s">
        <v>553</v>
      </c>
      <c r="D47" s="95" t="s">
        <v>554</v>
      </c>
      <c r="E47" s="93" t="s">
        <v>477</v>
      </c>
      <c r="F47" s="96">
        <v>1</v>
      </c>
      <c r="G47" s="97"/>
      <c r="H47" s="98"/>
    </row>
    <row r="48" spans="1:8" ht="21" customHeight="1">
      <c r="A48" s="92">
        <v>38</v>
      </c>
      <c r="B48" s="93" t="s">
        <v>473</v>
      </c>
      <c r="C48" s="94" t="s">
        <v>555</v>
      </c>
      <c r="D48" s="95" t="s">
        <v>556</v>
      </c>
      <c r="E48" s="93" t="s">
        <v>477</v>
      </c>
      <c r="F48" s="96">
        <v>2</v>
      </c>
      <c r="G48" s="97"/>
      <c r="H48" s="98"/>
    </row>
    <row r="49" spans="1:8" ht="21" customHeight="1">
      <c r="A49" s="92">
        <v>39</v>
      </c>
      <c r="B49" s="93" t="s">
        <v>473</v>
      </c>
      <c r="C49" s="94" t="s">
        <v>557</v>
      </c>
      <c r="D49" s="95" t="s">
        <v>558</v>
      </c>
      <c r="E49" s="93" t="s">
        <v>477</v>
      </c>
      <c r="F49" s="96">
        <v>22</v>
      </c>
      <c r="G49" s="97"/>
      <c r="H49" s="98"/>
    </row>
    <row r="50" spans="1:8" ht="21" customHeight="1">
      <c r="A50" s="92">
        <v>40</v>
      </c>
      <c r="B50" s="93" t="s">
        <v>473</v>
      </c>
      <c r="C50" s="94" t="s">
        <v>559</v>
      </c>
      <c r="D50" s="95" t="s">
        <v>560</v>
      </c>
      <c r="E50" s="93" t="s">
        <v>477</v>
      </c>
      <c r="F50" s="96">
        <v>7</v>
      </c>
      <c r="G50" s="97"/>
      <c r="H50" s="98"/>
    </row>
    <row r="51" spans="1:8" ht="21" customHeight="1">
      <c r="A51" s="92">
        <v>41</v>
      </c>
      <c r="B51" s="93" t="s">
        <v>473</v>
      </c>
      <c r="C51" s="94" t="s">
        <v>561</v>
      </c>
      <c r="D51" s="95" t="s">
        <v>562</v>
      </c>
      <c r="E51" s="93" t="s">
        <v>477</v>
      </c>
      <c r="F51" s="96">
        <v>2</v>
      </c>
      <c r="G51" s="97"/>
      <c r="H51" s="98"/>
    </row>
    <row r="52" spans="1:8" ht="21" customHeight="1">
      <c r="A52" s="92">
        <v>42</v>
      </c>
      <c r="B52" s="93" t="s">
        <v>473</v>
      </c>
      <c r="C52" s="94" t="s">
        <v>563</v>
      </c>
      <c r="D52" s="95" t="s">
        <v>564</v>
      </c>
      <c r="E52" s="93" t="s">
        <v>477</v>
      </c>
      <c r="F52" s="96">
        <v>2</v>
      </c>
      <c r="G52" s="97"/>
      <c r="H52" s="98"/>
    </row>
    <row r="53" spans="1:8" ht="21" customHeight="1">
      <c r="A53" s="92">
        <v>43</v>
      </c>
      <c r="B53" s="93" t="s">
        <v>473</v>
      </c>
      <c r="C53" s="94" t="s">
        <v>565</v>
      </c>
      <c r="D53" s="95" t="s">
        <v>566</v>
      </c>
      <c r="E53" s="93" t="s">
        <v>477</v>
      </c>
      <c r="F53" s="96">
        <v>4</v>
      </c>
      <c r="G53" s="97"/>
      <c r="H53" s="98"/>
    </row>
    <row r="54" spans="1:8" ht="21" customHeight="1">
      <c r="A54" s="92">
        <v>44</v>
      </c>
      <c r="B54" s="93" t="s">
        <v>473</v>
      </c>
      <c r="C54" s="94" t="s">
        <v>567</v>
      </c>
      <c r="D54" s="95" t="s">
        <v>568</v>
      </c>
      <c r="E54" s="93" t="s">
        <v>477</v>
      </c>
      <c r="F54" s="96">
        <v>1</v>
      </c>
      <c r="G54" s="97"/>
      <c r="H54" s="98"/>
    </row>
    <row r="55" spans="1:8" ht="21" customHeight="1">
      <c r="A55" s="92">
        <v>45</v>
      </c>
      <c r="B55" s="93" t="s">
        <v>473</v>
      </c>
      <c r="C55" s="94" t="s">
        <v>569</v>
      </c>
      <c r="D55" s="95" t="s">
        <v>570</v>
      </c>
      <c r="E55" s="93" t="s">
        <v>477</v>
      </c>
      <c r="F55" s="96">
        <v>7</v>
      </c>
      <c r="G55" s="97"/>
      <c r="H55" s="98"/>
    </row>
    <row r="56" spans="1:8" ht="21" customHeight="1">
      <c r="A56" s="92">
        <v>46</v>
      </c>
      <c r="B56" s="93" t="s">
        <v>473</v>
      </c>
      <c r="C56" s="94" t="s">
        <v>571</v>
      </c>
      <c r="D56" s="95" t="s">
        <v>572</v>
      </c>
      <c r="E56" s="93" t="s">
        <v>477</v>
      </c>
      <c r="F56" s="96">
        <v>6</v>
      </c>
      <c r="G56" s="97"/>
      <c r="H56" s="98"/>
    </row>
    <row r="57" spans="1:8" ht="21" customHeight="1">
      <c r="A57" s="92">
        <v>47</v>
      </c>
      <c r="B57" s="93" t="s">
        <v>473</v>
      </c>
      <c r="C57" s="94" t="s">
        <v>573</v>
      </c>
      <c r="D57" s="95" t="s">
        <v>574</v>
      </c>
      <c r="E57" s="93" t="s">
        <v>477</v>
      </c>
      <c r="F57" s="96">
        <v>16</v>
      </c>
      <c r="G57" s="97"/>
      <c r="H57" s="98"/>
    </row>
    <row r="58" spans="1:8" ht="21" customHeight="1">
      <c r="A58" s="92">
        <v>48</v>
      </c>
      <c r="B58" s="93" t="s">
        <v>473</v>
      </c>
      <c r="C58" s="94" t="s">
        <v>575</v>
      </c>
      <c r="D58" s="95" t="s">
        <v>576</v>
      </c>
      <c r="E58" s="93" t="s">
        <v>477</v>
      </c>
      <c r="F58" s="96">
        <v>6</v>
      </c>
      <c r="G58" s="97"/>
      <c r="H58" s="98"/>
    </row>
    <row r="59" spans="1:8" ht="21" customHeight="1">
      <c r="A59" s="92">
        <v>49</v>
      </c>
      <c r="B59" s="93" t="s">
        <v>473</v>
      </c>
      <c r="C59" s="94" t="s">
        <v>577</v>
      </c>
      <c r="D59" s="95" t="s">
        <v>578</v>
      </c>
      <c r="E59" s="93" t="s">
        <v>477</v>
      </c>
      <c r="F59" s="96">
        <v>2</v>
      </c>
      <c r="G59" s="97"/>
      <c r="H59" s="98"/>
    </row>
    <row r="60" spans="1:8" ht="21" customHeight="1">
      <c r="A60" s="92">
        <v>50</v>
      </c>
      <c r="B60" s="93" t="s">
        <v>473</v>
      </c>
      <c r="C60" s="94" t="s">
        <v>579</v>
      </c>
      <c r="D60" s="95" t="s">
        <v>580</v>
      </c>
      <c r="E60" s="93" t="s">
        <v>477</v>
      </c>
      <c r="F60" s="96">
        <v>2</v>
      </c>
      <c r="G60" s="97"/>
      <c r="H60" s="98"/>
    </row>
    <row r="61" spans="1:8" ht="21" customHeight="1">
      <c r="A61" s="92">
        <v>51</v>
      </c>
      <c r="B61" s="93" t="s">
        <v>473</v>
      </c>
      <c r="C61" s="94" t="s">
        <v>581</v>
      </c>
      <c r="D61" s="95" t="s">
        <v>582</v>
      </c>
      <c r="E61" s="93" t="s">
        <v>477</v>
      </c>
      <c r="F61" s="96">
        <v>1</v>
      </c>
      <c r="G61" s="97"/>
      <c r="H61" s="98"/>
    </row>
    <row r="62" spans="1:8" ht="21" customHeight="1">
      <c r="A62" s="92">
        <v>52</v>
      </c>
      <c r="B62" s="93" t="s">
        <v>473</v>
      </c>
      <c r="C62" s="94" t="s">
        <v>583</v>
      </c>
      <c r="D62" s="95" t="s">
        <v>584</v>
      </c>
      <c r="E62" s="93" t="s">
        <v>477</v>
      </c>
      <c r="F62" s="96">
        <v>1</v>
      </c>
      <c r="G62" s="97"/>
      <c r="H62" s="98"/>
    </row>
    <row r="63" spans="1:8" ht="21" customHeight="1">
      <c r="A63" s="92">
        <v>53</v>
      </c>
      <c r="B63" s="93" t="s">
        <v>473</v>
      </c>
      <c r="C63" s="94" t="s">
        <v>585</v>
      </c>
      <c r="D63" s="95" t="s">
        <v>586</v>
      </c>
      <c r="E63" s="93" t="s">
        <v>477</v>
      </c>
      <c r="F63" s="96">
        <v>1</v>
      </c>
      <c r="G63" s="97"/>
      <c r="H63" s="98"/>
    </row>
    <row r="64" spans="1:8" ht="21" customHeight="1">
      <c r="A64" s="92">
        <v>54</v>
      </c>
      <c r="B64" s="93" t="s">
        <v>473</v>
      </c>
      <c r="C64" s="94" t="s">
        <v>587</v>
      </c>
      <c r="D64" s="95" t="s">
        <v>588</v>
      </c>
      <c r="E64" s="93" t="s">
        <v>477</v>
      </c>
      <c r="F64" s="96">
        <v>1</v>
      </c>
      <c r="G64" s="97"/>
      <c r="H64" s="98"/>
    </row>
    <row r="65" spans="1:8" ht="21" customHeight="1">
      <c r="A65" s="92">
        <v>55</v>
      </c>
      <c r="B65" s="93" t="s">
        <v>473</v>
      </c>
      <c r="C65" s="94" t="s">
        <v>589</v>
      </c>
      <c r="D65" s="95" t="s">
        <v>590</v>
      </c>
      <c r="E65" s="93" t="s">
        <v>477</v>
      </c>
      <c r="F65" s="96">
        <v>1</v>
      </c>
      <c r="G65" s="97"/>
      <c r="H65" s="98"/>
    </row>
    <row r="66" spans="1:8" ht="21" customHeight="1">
      <c r="A66" s="92">
        <v>56</v>
      </c>
      <c r="B66" s="93" t="s">
        <v>473</v>
      </c>
      <c r="C66" s="94" t="s">
        <v>591</v>
      </c>
      <c r="D66" s="95" t="s">
        <v>592</v>
      </c>
      <c r="E66" s="93" t="s">
        <v>541</v>
      </c>
      <c r="F66" s="96">
        <v>2</v>
      </c>
      <c r="G66" s="97"/>
      <c r="H66" s="98"/>
    </row>
    <row r="67" spans="1:8" ht="21" customHeight="1">
      <c r="A67" s="92">
        <v>57</v>
      </c>
      <c r="B67" s="93" t="s">
        <v>473</v>
      </c>
      <c r="C67" s="94" t="s">
        <v>593</v>
      </c>
      <c r="D67" s="95" t="s">
        <v>594</v>
      </c>
      <c r="E67" s="93" t="s">
        <v>477</v>
      </c>
      <c r="F67" s="96">
        <v>1</v>
      </c>
      <c r="G67" s="97"/>
      <c r="H67" s="98"/>
    </row>
    <row r="68" spans="1:8" ht="21" customHeight="1">
      <c r="A68" s="92">
        <v>58</v>
      </c>
      <c r="B68" s="93" t="s">
        <v>595</v>
      </c>
      <c r="C68" s="94" t="s">
        <v>596</v>
      </c>
      <c r="D68" s="95" t="s">
        <v>597</v>
      </c>
      <c r="E68" s="93" t="s">
        <v>477</v>
      </c>
      <c r="F68" s="96">
        <v>1</v>
      </c>
      <c r="G68" s="97"/>
      <c r="H68" s="98"/>
    </row>
    <row r="69" spans="1:8" ht="21" customHeight="1">
      <c r="A69" s="92">
        <v>59</v>
      </c>
      <c r="B69" s="93" t="s">
        <v>473</v>
      </c>
      <c r="C69" s="94" t="s">
        <v>598</v>
      </c>
      <c r="D69" s="95" t="s">
        <v>599</v>
      </c>
      <c r="E69" s="93" t="s">
        <v>296</v>
      </c>
      <c r="F69" s="96">
        <v>809</v>
      </c>
      <c r="G69" s="97"/>
      <c r="H69" s="98"/>
    </row>
    <row r="70" spans="1:8" ht="21" customHeight="1">
      <c r="A70" s="92">
        <v>60</v>
      </c>
      <c r="B70" s="93" t="s">
        <v>473</v>
      </c>
      <c r="C70" s="94" t="s">
        <v>600</v>
      </c>
      <c r="D70" s="95" t="s">
        <v>601</v>
      </c>
      <c r="E70" s="93" t="s">
        <v>296</v>
      </c>
      <c r="F70" s="96">
        <v>170</v>
      </c>
      <c r="G70" s="97"/>
      <c r="H70" s="98"/>
    </row>
    <row r="71" spans="1:8" ht="21" customHeight="1">
      <c r="A71" s="92">
        <v>61</v>
      </c>
      <c r="B71" s="93" t="s">
        <v>473</v>
      </c>
      <c r="C71" s="94" t="s">
        <v>602</v>
      </c>
      <c r="D71" s="95" t="s">
        <v>603</v>
      </c>
      <c r="E71" s="93" t="s">
        <v>296</v>
      </c>
      <c r="F71" s="96">
        <v>222</v>
      </c>
      <c r="G71" s="97"/>
      <c r="H71" s="98"/>
    </row>
    <row r="72" spans="1:8" ht="21" customHeight="1">
      <c r="A72" s="92">
        <v>62</v>
      </c>
      <c r="B72" s="93" t="s">
        <v>473</v>
      </c>
      <c r="C72" s="94" t="s">
        <v>604</v>
      </c>
      <c r="D72" s="95" t="s">
        <v>605</v>
      </c>
      <c r="E72" s="93" t="s">
        <v>296</v>
      </c>
      <c r="F72" s="96">
        <v>168</v>
      </c>
      <c r="G72" s="97"/>
      <c r="H72" s="98"/>
    </row>
    <row r="73" spans="1:8" ht="21" customHeight="1">
      <c r="A73" s="92">
        <v>63</v>
      </c>
      <c r="B73" s="93" t="s">
        <v>473</v>
      </c>
      <c r="C73" s="94" t="s">
        <v>606</v>
      </c>
      <c r="D73" s="95" t="s">
        <v>607</v>
      </c>
      <c r="E73" s="93" t="s">
        <v>296</v>
      </c>
      <c r="F73" s="96">
        <v>88</v>
      </c>
      <c r="G73" s="97"/>
      <c r="H73" s="98"/>
    </row>
    <row r="74" spans="1:8" ht="21" customHeight="1">
      <c r="A74" s="92">
        <v>64</v>
      </c>
      <c r="B74" s="93" t="s">
        <v>473</v>
      </c>
      <c r="C74" s="94" t="s">
        <v>608</v>
      </c>
      <c r="D74" s="95" t="s">
        <v>609</v>
      </c>
      <c r="E74" s="93" t="s">
        <v>296</v>
      </c>
      <c r="F74" s="96">
        <v>75</v>
      </c>
      <c r="G74" s="97"/>
      <c r="H74" s="98"/>
    </row>
    <row r="75" spans="1:8" ht="21" customHeight="1">
      <c r="A75" s="92">
        <v>65</v>
      </c>
      <c r="B75" s="93" t="s">
        <v>473</v>
      </c>
      <c r="C75" s="94" t="s">
        <v>610</v>
      </c>
      <c r="D75" s="95" t="s">
        <v>611</v>
      </c>
      <c r="E75" s="93" t="s">
        <v>296</v>
      </c>
      <c r="F75" s="96">
        <v>86</v>
      </c>
      <c r="G75" s="97"/>
      <c r="H75" s="98"/>
    </row>
    <row r="76" spans="1:8" ht="21" customHeight="1">
      <c r="A76" s="92">
        <v>66</v>
      </c>
      <c r="B76" s="93" t="s">
        <v>473</v>
      </c>
      <c r="C76" s="94" t="s">
        <v>612</v>
      </c>
      <c r="D76" s="95" t="s">
        <v>613</v>
      </c>
      <c r="E76" s="93" t="s">
        <v>296</v>
      </c>
      <c r="F76" s="96">
        <v>809</v>
      </c>
      <c r="G76" s="97"/>
      <c r="H76" s="98"/>
    </row>
    <row r="77" spans="1:8" ht="21" customHeight="1">
      <c r="A77" s="92">
        <v>67</v>
      </c>
      <c r="B77" s="93" t="s">
        <v>473</v>
      </c>
      <c r="C77" s="94" t="s">
        <v>614</v>
      </c>
      <c r="D77" s="95" t="s">
        <v>615</v>
      </c>
      <c r="E77" s="93" t="s">
        <v>477</v>
      </c>
      <c r="F77" s="96">
        <v>6</v>
      </c>
      <c r="G77" s="97"/>
      <c r="H77" s="98"/>
    </row>
    <row r="78" spans="1:8" ht="21" customHeight="1">
      <c r="A78" s="92">
        <v>68</v>
      </c>
      <c r="B78" s="93" t="s">
        <v>473</v>
      </c>
      <c r="C78" s="94" t="s">
        <v>616</v>
      </c>
      <c r="D78" s="95" t="s">
        <v>520</v>
      </c>
      <c r="E78" s="93" t="s">
        <v>477</v>
      </c>
      <c r="F78" s="96">
        <v>320</v>
      </c>
      <c r="G78" s="97"/>
      <c r="H78" s="98"/>
    </row>
    <row r="79" spans="1:8" ht="21" customHeight="1">
      <c r="A79" s="92">
        <v>69</v>
      </c>
      <c r="B79" s="93" t="s">
        <v>473</v>
      </c>
      <c r="C79" s="94" t="s">
        <v>525</v>
      </c>
      <c r="D79" s="95" t="s">
        <v>617</v>
      </c>
      <c r="E79" s="93" t="s">
        <v>285</v>
      </c>
      <c r="F79" s="96">
        <v>30</v>
      </c>
      <c r="G79" s="97"/>
      <c r="H79" s="98"/>
    </row>
    <row r="80" spans="1:8" ht="21" customHeight="1">
      <c r="A80" s="92">
        <v>70</v>
      </c>
      <c r="B80" s="93" t="s">
        <v>473</v>
      </c>
      <c r="C80" s="94" t="s">
        <v>618</v>
      </c>
      <c r="D80" s="95" t="s">
        <v>619</v>
      </c>
      <c r="E80" s="93" t="s">
        <v>399</v>
      </c>
      <c r="F80" s="96">
        <v>0.9</v>
      </c>
      <c r="G80" s="97"/>
      <c r="H80" s="98"/>
    </row>
    <row r="81" spans="1:8" ht="21" customHeight="1">
      <c r="A81" s="92">
        <v>71</v>
      </c>
      <c r="B81" s="93" t="s">
        <v>473</v>
      </c>
      <c r="C81" s="94" t="s">
        <v>620</v>
      </c>
      <c r="D81" s="95" t="s">
        <v>621</v>
      </c>
      <c r="E81" s="93" t="s">
        <v>477</v>
      </c>
      <c r="F81" s="96">
        <v>1</v>
      </c>
      <c r="G81" s="97"/>
      <c r="H81" s="98"/>
    </row>
    <row r="82" spans="1:8" ht="21" customHeight="1">
      <c r="A82" s="92">
        <v>72</v>
      </c>
      <c r="B82" s="93" t="s">
        <v>595</v>
      </c>
      <c r="C82" s="94" t="s">
        <v>622</v>
      </c>
      <c r="D82" s="95" t="s">
        <v>623</v>
      </c>
      <c r="E82" s="93" t="s">
        <v>477</v>
      </c>
      <c r="F82" s="96">
        <v>1</v>
      </c>
      <c r="G82" s="97"/>
      <c r="H82" s="98"/>
    </row>
    <row r="83" spans="1:8" ht="17.25" customHeight="1">
      <c r="A83" s="87"/>
      <c r="B83" s="87"/>
      <c r="C83" s="88" t="s">
        <v>525</v>
      </c>
      <c r="D83" s="88" t="s">
        <v>526</v>
      </c>
      <c r="E83" s="87"/>
      <c r="F83" s="99"/>
      <c r="G83" s="100"/>
      <c r="H83" s="101"/>
    </row>
    <row r="84" spans="1:8" ht="15" customHeight="1">
      <c r="A84" s="87"/>
      <c r="B84" s="87"/>
      <c r="C84" s="88" t="s">
        <v>624</v>
      </c>
      <c r="D84" s="88" t="s">
        <v>625</v>
      </c>
      <c r="E84" s="89"/>
      <c r="F84" s="90"/>
      <c r="G84" s="91"/>
      <c r="H84" s="91"/>
    </row>
    <row r="85" spans="1:8" ht="21" customHeight="1">
      <c r="A85" s="92">
        <v>73</v>
      </c>
      <c r="B85" s="93" t="s">
        <v>473</v>
      </c>
      <c r="C85" s="94" t="s">
        <v>626</v>
      </c>
      <c r="D85" s="95" t="s">
        <v>627</v>
      </c>
      <c r="E85" s="93" t="s">
        <v>541</v>
      </c>
      <c r="F85" s="96">
        <v>2</v>
      </c>
      <c r="G85" s="97"/>
      <c r="H85" s="98"/>
    </row>
    <row r="86" spans="1:8" ht="21" customHeight="1">
      <c r="A86" s="92">
        <v>74</v>
      </c>
      <c r="B86" s="93" t="s">
        <v>473</v>
      </c>
      <c r="C86" s="94" t="s">
        <v>628</v>
      </c>
      <c r="D86" s="95" t="s">
        <v>629</v>
      </c>
      <c r="E86" s="93" t="s">
        <v>541</v>
      </c>
      <c r="F86" s="96">
        <v>9</v>
      </c>
      <c r="G86" s="97"/>
      <c r="H86" s="98"/>
    </row>
    <row r="87" spans="1:8" ht="21" customHeight="1">
      <c r="A87" s="92">
        <v>75</v>
      </c>
      <c r="B87" s="93" t="s">
        <v>473</v>
      </c>
      <c r="C87" s="94" t="s">
        <v>630</v>
      </c>
      <c r="D87" s="95" t="s">
        <v>631</v>
      </c>
      <c r="E87" s="93" t="s">
        <v>541</v>
      </c>
      <c r="F87" s="96">
        <v>9</v>
      </c>
      <c r="G87" s="97"/>
      <c r="H87" s="98"/>
    </row>
    <row r="88" spans="1:8" ht="21" customHeight="1">
      <c r="A88" s="92">
        <v>76</v>
      </c>
      <c r="B88" s="93" t="s">
        <v>473</v>
      </c>
      <c r="C88" s="94" t="s">
        <v>632</v>
      </c>
      <c r="D88" s="95" t="s">
        <v>633</v>
      </c>
      <c r="E88" s="93" t="s">
        <v>541</v>
      </c>
      <c r="F88" s="96">
        <v>32</v>
      </c>
      <c r="G88" s="97"/>
      <c r="H88" s="98"/>
    </row>
    <row r="89" spans="1:8" ht="21" customHeight="1">
      <c r="A89" s="92">
        <v>77</v>
      </c>
      <c r="B89" s="93" t="s">
        <v>595</v>
      </c>
      <c r="C89" s="94" t="s">
        <v>634</v>
      </c>
      <c r="D89" s="95" t="s">
        <v>635</v>
      </c>
      <c r="E89" s="93" t="s">
        <v>477</v>
      </c>
      <c r="F89" s="96">
        <v>32</v>
      </c>
      <c r="G89" s="97"/>
      <c r="H89" s="98"/>
    </row>
    <row r="90" spans="1:8" ht="21" customHeight="1">
      <c r="A90" s="92">
        <v>78</v>
      </c>
      <c r="B90" s="93" t="s">
        <v>595</v>
      </c>
      <c r="C90" s="94" t="s">
        <v>636</v>
      </c>
      <c r="D90" s="95" t="s">
        <v>637</v>
      </c>
      <c r="E90" s="93" t="s">
        <v>477</v>
      </c>
      <c r="F90" s="96">
        <v>32</v>
      </c>
      <c r="G90" s="97"/>
      <c r="H90" s="98"/>
    </row>
    <row r="91" spans="1:8" ht="21" customHeight="1">
      <c r="A91" s="92">
        <v>79</v>
      </c>
      <c r="B91" s="93" t="s">
        <v>473</v>
      </c>
      <c r="C91" s="94" t="s">
        <v>638</v>
      </c>
      <c r="D91" s="95" t="s">
        <v>639</v>
      </c>
      <c r="E91" s="93" t="s">
        <v>541</v>
      </c>
      <c r="F91" s="96">
        <v>1</v>
      </c>
      <c r="G91" s="97"/>
      <c r="H91" s="98"/>
    </row>
    <row r="92" spans="1:8" ht="21" customHeight="1">
      <c r="A92" s="92">
        <v>80</v>
      </c>
      <c r="B92" s="93" t="s">
        <v>595</v>
      </c>
      <c r="C92" s="94" t="s">
        <v>640</v>
      </c>
      <c r="D92" s="95" t="s">
        <v>641</v>
      </c>
      <c r="E92" s="93" t="s">
        <v>477</v>
      </c>
      <c r="F92" s="96">
        <v>1</v>
      </c>
      <c r="G92" s="97"/>
      <c r="H92" s="98"/>
    </row>
    <row r="93" spans="1:8" ht="21" customHeight="1">
      <c r="A93" s="92">
        <v>81</v>
      </c>
      <c r="B93" s="93" t="s">
        <v>473</v>
      </c>
      <c r="C93" s="94" t="s">
        <v>642</v>
      </c>
      <c r="D93" s="95" t="s">
        <v>643</v>
      </c>
      <c r="E93" s="93" t="s">
        <v>541</v>
      </c>
      <c r="F93" s="96">
        <v>9</v>
      </c>
      <c r="G93" s="97"/>
      <c r="H93" s="98"/>
    </row>
    <row r="94" spans="1:8" ht="21" customHeight="1">
      <c r="A94" s="92">
        <v>82</v>
      </c>
      <c r="B94" s="93" t="s">
        <v>473</v>
      </c>
      <c r="C94" s="94" t="s">
        <v>644</v>
      </c>
      <c r="D94" s="95" t="s">
        <v>645</v>
      </c>
      <c r="E94" s="93" t="s">
        <v>541</v>
      </c>
      <c r="F94" s="96">
        <v>1</v>
      </c>
      <c r="G94" s="97"/>
      <c r="H94" s="98"/>
    </row>
    <row r="95" spans="1:8" ht="21" customHeight="1">
      <c r="A95" s="92">
        <v>83</v>
      </c>
      <c r="B95" s="93" t="s">
        <v>473</v>
      </c>
      <c r="C95" s="94" t="s">
        <v>646</v>
      </c>
      <c r="D95" s="95" t="s">
        <v>647</v>
      </c>
      <c r="E95" s="93" t="s">
        <v>541</v>
      </c>
      <c r="F95" s="96">
        <v>9</v>
      </c>
      <c r="G95" s="97"/>
      <c r="H95" s="98"/>
    </row>
    <row r="96" spans="1:8" ht="21" customHeight="1">
      <c r="A96" s="92">
        <v>84</v>
      </c>
      <c r="B96" s="93" t="s">
        <v>473</v>
      </c>
      <c r="C96" s="94" t="s">
        <v>648</v>
      </c>
      <c r="D96" s="95" t="s">
        <v>649</v>
      </c>
      <c r="E96" s="93" t="s">
        <v>541</v>
      </c>
      <c r="F96" s="96">
        <v>1</v>
      </c>
      <c r="G96" s="97"/>
      <c r="H96" s="98"/>
    </row>
    <row r="97" spans="1:8" ht="21" customHeight="1">
      <c r="A97" s="92">
        <v>85</v>
      </c>
      <c r="B97" s="93" t="s">
        <v>473</v>
      </c>
      <c r="C97" s="94" t="s">
        <v>650</v>
      </c>
      <c r="D97" s="95" t="s">
        <v>651</v>
      </c>
      <c r="E97" s="93" t="s">
        <v>541</v>
      </c>
      <c r="F97" s="96">
        <v>10</v>
      </c>
      <c r="G97" s="97"/>
      <c r="H97" s="98"/>
    </row>
    <row r="98" spans="1:8" ht="21" customHeight="1">
      <c r="A98" s="92">
        <v>86</v>
      </c>
      <c r="B98" s="93" t="s">
        <v>473</v>
      </c>
      <c r="C98" s="94" t="s">
        <v>652</v>
      </c>
      <c r="D98" s="95" t="s">
        <v>653</v>
      </c>
      <c r="E98" s="93" t="s">
        <v>541</v>
      </c>
      <c r="F98" s="96">
        <v>13</v>
      </c>
      <c r="G98" s="97"/>
      <c r="H98" s="98"/>
    </row>
    <row r="99" spans="1:8" ht="21" customHeight="1">
      <c r="A99" s="92">
        <v>87</v>
      </c>
      <c r="B99" s="93" t="s">
        <v>473</v>
      </c>
      <c r="C99" s="94" t="s">
        <v>654</v>
      </c>
      <c r="D99" s="95" t="s">
        <v>655</v>
      </c>
      <c r="E99" s="93" t="s">
        <v>541</v>
      </c>
      <c r="F99" s="96">
        <v>11</v>
      </c>
      <c r="G99" s="97"/>
      <c r="H99" s="98"/>
    </row>
    <row r="100" spans="1:8" ht="21" customHeight="1">
      <c r="A100" s="92">
        <v>88</v>
      </c>
      <c r="B100" s="93" t="s">
        <v>473</v>
      </c>
      <c r="C100" s="94" t="s">
        <v>656</v>
      </c>
      <c r="D100" s="95" t="s">
        <v>657</v>
      </c>
      <c r="E100" s="93" t="s">
        <v>541</v>
      </c>
      <c r="F100" s="96">
        <v>9</v>
      </c>
      <c r="G100" s="97"/>
      <c r="H100" s="98"/>
    </row>
    <row r="101" spans="1:8" ht="21" customHeight="1">
      <c r="A101" s="92">
        <v>89</v>
      </c>
      <c r="B101" s="93" t="s">
        <v>473</v>
      </c>
      <c r="C101" s="94" t="s">
        <v>658</v>
      </c>
      <c r="D101" s="95" t="s">
        <v>659</v>
      </c>
      <c r="E101" s="93" t="s">
        <v>541</v>
      </c>
      <c r="F101" s="96">
        <v>2</v>
      </c>
      <c r="G101" s="97"/>
      <c r="H101" s="98"/>
    </row>
    <row r="102" spans="1:8" ht="21" customHeight="1">
      <c r="A102" s="92">
        <v>90</v>
      </c>
      <c r="B102" s="93" t="s">
        <v>473</v>
      </c>
      <c r="C102" s="94" t="s">
        <v>660</v>
      </c>
      <c r="D102" s="95" t="s">
        <v>661</v>
      </c>
      <c r="E102" s="93" t="s">
        <v>477</v>
      </c>
      <c r="F102" s="96">
        <v>3</v>
      </c>
      <c r="G102" s="97"/>
      <c r="H102" s="98"/>
    </row>
    <row r="103" spans="1:8" ht="21" customHeight="1">
      <c r="A103" s="92">
        <v>91</v>
      </c>
      <c r="B103" s="93" t="s">
        <v>595</v>
      </c>
      <c r="C103" s="94" t="s">
        <v>662</v>
      </c>
      <c r="D103" s="95" t="s">
        <v>663</v>
      </c>
      <c r="E103" s="93" t="s">
        <v>477</v>
      </c>
      <c r="F103" s="96">
        <v>2</v>
      </c>
      <c r="G103" s="97"/>
      <c r="H103" s="98"/>
    </row>
    <row r="104" spans="1:8" ht="21" customHeight="1">
      <c r="A104" s="92">
        <v>92</v>
      </c>
      <c r="B104" s="93" t="s">
        <v>595</v>
      </c>
      <c r="C104" s="94" t="s">
        <v>664</v>
      </c>
      <c r="D104" s="95" t="s">
        <v>665</v>
      </c>
      <c r="E104" s="93" t="s">
        <v>477</v>
      </c>
      <c r="F104" s="96">
        <v>1</v>
      </c>
      <c r="G104" s="97"/>
      <c r="H104" s="98"/>
    </row>
    <row r="105" spans="1:8" ht="21" customHeight="1">
      <c r="A105" s="92">
        <v>93</v>
      </c>
      <c r="B105" s="93" t="s">
        <v>473</v>
      </c>
      <c r="C105" s="94" t="s">
        <v>666</v>
      </c>
      <c r="D105" s="95" t="s">
        <v>667</v>
      </c>
      <c r="E105" s="93" t="s">
        <v>541</v>
      </c>
      <c r="F105" s="96">
        <v>90</v>
      </c>
      <c r="G105" s="97"/>
      <c r="H105" s="98"/>
    </row>
    <row r="106" spans="1:8" ht="21" customHeight="1">
      <c r="A106" s="92">
        <v>94</v>
      </c>
      <c r="B106" s="93" t="s">
        <v>473</v>
      </c>
      <c r="C106" s="94" t="s">
        <v>668</v>
      </c>
      <c r="D106" s="95" t="s">
        <v>669</v>
      </c>
      <c r="E106" s="93" t="s">
        <v>541</v>
      </c>
      <c r="F106" s="96">
        <v>1</v>
      </c>
      <c r="G106" s="97"/>
      <c r="H106" s="98"/>
    </row>
    <row r="107" spans="1:8" ht="21" customHeight="1">
      <c r="A107" s="92">
        <v>95</v>
      </c>
      <c r="B107" s="93" t="s">
        <v>473</v>
      </c>
      <c r="C107" s="94" t="s">
        <v>670</v>
      </c>
      <c r="D107" s="95" t="s">
        <v>671</v>
      </c>
      <c r="E107" s="93" t="s">
        <v>477</v>
      </c>
      <c r="F107" s="96">
        <v>4</v>
      </c>
      <c r="G107" s="97"/>
      <c r="H107" s="98"/>
    </row>
    <row r="108" spans="1:8" ht="21" customHeight="1">
      <c r="A108" s="92">
        <v>96</v>
      </c>
      <c r="B108" s="93" t="s">
        <v>473</v>
      </c>
      <c r="C108" s="94" t="s">
        <v>672</v>
      </c>
      <c r="D108" s="95" t="s">
        <v>673</v>
      </c>
      <c r="E108" s="93" t="s">
        <v>477</v>
      </c>
      <c r="F108" s="96">
        <v>32</v>
      </c>
      <c r="G108" s="97"/>
      <c r="H108" s="98"/>
    </row>
    <row r="109" spans="1:8" ht="21" customHeight="1">
      <c r="A109" s="92">
        <v>97</v>
      </c>
      <c r="B109" s="93" t="s">
        <v>473</v>
      </c>
      <c r="C109" s="94" t="s">
        <v>674</v>
      </c>
      <c r="D109" s="95" t="s">
        <v>675</v>
      </c>
      <c r="E109" s="93" t="s">
        <v>477</v>
      </c>
      <c r="F109" s="96">
        <v>1</v>
      </c>
      <c r="G109" s="97"/>
      <c r="H109" s="98"/>
    </row>
    <row r="110" spans="1:8" ht="21" customHeight="1">
      <c r="A110" s="92">
        <v>98</v>
      </c>
      <c r="B110" s="93" t="s">
        <v>473</v>
      </c>
      <c r="C110" s="94" t="s">
        <v>676</v>
      </c>
      <c r="D110" s="95" t="s">
        <v>677</v>
      </c>
      <c r="E110" s="93" t="s">
        <v>477</v>
      </c>
      <c r="F110" s="96">
        <v>1</v>
      </c>
      <c r="G110" s="97"/>
      <c r="H110" s="98"/>
    </row>
    <row r="111" spans="1:8" ht="21" customHeight="1">
      <c r="A111" s="92">
        <v>99</v>
      </c>
      <c r="B111" s="93" t="s">
        <v>473</v>
      </c>
      <c r="C111" s="94" t="s">
        <v>678</v>
      </c>
      <c r="D111" s="95" t="s">
        <v>679</v>
      </c>
      <c r="E111" s="93" t="s">
        <v>477</v>
      </c>
      <c r="F111" s="96">
        <v>2</v>
      </c>
      <c r="G111" s="97"/>
      <c r="H111" s="98"/>
    </row>
    <row r="112" spans="1:8" ht="21" customHeight="1">
      <c r="A112" s="92">
        <v>100</v>
      </c>
      <c r="B112" s="93" t="s">
        <v>473</v>
      </c>
      <c r="C112" s="94" t="s">
        <v>680</v>
      </c>
      <c r="D112" s="95" t="s">
        <v>681</v>
      </c>
      <c r="E112" s="93" t="s">
        <v>477</v>
      </c>
      <c r="F112" s="96">
        <v>10</v>
      </c>
      <c r="G112" s="97"/>
      <c r="H112" s="98"/>
    </row>
    <row r="113" spans="1:8" ht="21" customHeight="1">
      <c r="A113" s="92">
        <v>101</v>
      </c>
      <c r="B113" s="93" t="s">
        <v>473</v>
      </c>
      <c r="C113" s="94" t="s">
        <v>682</v>
      </c>
      <c r="D113" s="95" t="s">
        <v>683</v>
      </c>
      <c r="E113" s="93" t="s">
        <v>477</v>
      </c>
      <c r="F113" s="96">
        <v>10</v>
      </c>
      <c r="G113" s="97"/>
      <c r="H113" s="98"/>
    </row>
    <row r="114" spans="1:8" ht="21" customHeight="1">
      <c r="A114" s="92">
        <v>102</v>
      </c>
      <c r="B114" s="93" t="s">
        <v>473</v>
      </c>
      <c r="C114" s="94" t="s">
        <v>684</v>
      </c>
      <c r="D114" s="95" t="s">
        <v>685</v>
      </c>
      <c r="E114" s="93" t="s">
        <v>477</v>
      </c>
      <c r="F114" s="96">
        <v>13</v>
      </c>
      <c r="G114" s="97"/>
      <c r="H114" s="98"/>
    </row>
    <row r="115" spans="1:8" ht="21" customHeight="1">
      <c r="A115" s="92">
        <v>103</v>
      </c>
      <c r="B115" s="93" t="s">
        <v>473</v>
      </c>
      <c r="C115" s="94" t="s">
        <v>686</v>
      </c>
      <c r="D115" s="95" t="s">
        <v>687</v>
      </c>
      <c r="E115" s="93" t="s">
        <v>541</v>
      </c>
      <c r="F115" s="96">
        <v>6</v>
      </c>
      <c r="G115" s="97"/>
      <c r="H115" s="98"/>
    </row>
    <row r="116" spans="1:8" ht="21" customHeight="1">
      <c r="A116" s="92">
        <v>104</v>
      </c>
      <c r="B116" s="93" t="s">
        <v>595</v>
      </c>
      <c r="C116" s="94" t="s">
        <v>688</v>
      </c>
      <c r="D116" s="95" t="s">
        <v>689</v>
      </c>
      <c r="E116" s="93" t="s">
        <v>477</v>
      </c>
      <c r="F116" s="96">
        <v>4</v>
      </c>
      <c r="G116" s="97"/>
      <c r="H116" s="98"/>
    </row>
    <row r="117" spans="1:8" ht="21" customHeight="1">
      <c r="A117" s="92">
        <v>105</v>
      </c>
      <c r="B117" s="93" t="s">
        <v>595</v>
      </c>
      <c r="C117" s="94" t="s">
        <v>690</v>
      </c>
      <c r="D117" s="95" t="s">
        <v>691</v>
      </c>
      <c r="E117" s="93" t="s">
        <v>477</v>
      </c>
      <c r="F117" s="96">
        <v>10</v>
      </c>
      <c r="G117" s="97"/>
      <c r="H117" s="98"/>
    </row>
    <row r="118" spans="1:8" ht="21" customHeight="1">
      <c r="A118" s="92">
        <v>106</v>
      </c>
      <c r="B118" s="93" t="s">
        <v>595</v>
      </c>
      <c r="C118" s="94" t="s">
        <v>692</v>
      </c>
      <c r="D118" s="95" t="s">
        <v>693</v>
      </c>
      <c r="E118" s="93" t="s">
        <v>477</v>
      </c>
      <c r="F118" s="96">
        <v>6</v>
      </c>
      <c r="G118" s="97"/>
      <c r="H118" s="98"/>
    </row>
    <row r="119" spans="1:8" ht="21" customHeight="1">
      <c r="A119" s="92">
        <v>107</v>
      </c>
      <c r="B119" s="93" t="s">
        <v>473</v>
      </c>
      <c r="C119" s="94" t="s">
        <v>694</v>
      </c>
      <c r="D119" s="95" t="s">
        <v>695</v>
      </c>
      <c r="E119" s="93" t="s">
        <v>477</v>
      </c>
      <c r="F119" s="96">
        <v>2</v>
      </c>
      <c r="G119" s="97"/>
      <c r="H119" s="98"/>
    </row>
    <row r="120" spans="1:8" ht="21" customHeight="1">
      <c r="A120" s="92">
        <v>108</v>
      </c>
      <c r="B120" s="93" t="s">
        <v>595</v>
      </c>
      <c r="C120" s="94" t="s">
        <v>696</v>
      </c>
      <c r="D120" s="95" t="s">
        <v>697</v>
      </c>
      <c r="E120" s="93" t="s">
        <v>477</v>
      </c>
      <c r="F120" s="96">
        <v>2</v>
      </c>
      <c r="G120" s="97"/>
      <c r="H120" s="98"/>
    </row>
    <row r="121" spans="1:8" ht="21" customHeight="1">
      <c r="A121" s="92">
        <v>109</v>
      </c>
      <c r="B121" s="93" t="s">
        <v>595</v>
      </c>
      <c r="C121" s="94" t="s">
        <v>698</v>
      </c>
      <c r="D121" s="95" t="s">
        <v>699</v>
      </c>
      <c r="E121" s="93" t="s">
        <v>477</v>
      </c>
      <c r="F121" s="96">
        <v>1</v>
      </c>
      <c r="G121" s="97"/>
      <c r="H121" s="98"/>
    </row>
    <row r="122" spans="1:8" ht="21" customHeight="1">
      <c r="A122" s="92">
        <v>110</v>
      </c>
      <c r="B122" s="93" t="s">
        <v>595</v>
      </c>
      <c r="C122" s="94" t="s">
        <v>700</v>
      </c>
      <c r="D122" s="95" t="s">
        <v>701</v>
      </c>
      <c r="E122" s="93" t="s">
        <v>477</v>
      </c>
      <c r="F122" s="96">
        <v>1</v>
      </c>
      <c r="G122" s="97"/>
      <c r="H122" s="98"/>
    </row>
    <row r="123" spans="1:8" ht="21" customHeight="1">
      <c r="A123" s="92">
        <v>111</v>
      </c>
      <c r="B123" s="93" t="s">
        <v>595</v>
      </c>
      <c r="C123" s="94" t="s">
        <v>702</v>
      </c>
      <c r="D123" s="95" t="s">
        <v>703</v>
      </c>
      <c r="E123" s="93" t="s">
        <v>477</v>
      </c>
      <c r="F123" s="96">
        <v>31</v>
      </c>
      <c r="G123" s="97"/>
      <c r="H123" s="98"/>
    </row>
    <row r="124" spans="1:8" ht="21" customHeight="1">
      <c r="A124" s="92">
        <v>112</v>
      </c>
      <c r="B124" s="93" t="s">
        <v>595</v>
      </c>
      <c r="C124" s="94" t="s">
        <v>704</v>
      </c>
      <c r="D124" s="95" t="s">
        <v>705</v>
      </c>
      <c r="E124" s="93" t="s">
        <v>463</v>
      </c>
      <c r="F124" s="96">
        <v>1</v>
      </c>
      <c r="G124" s="97"/>
      <c r="H124" s="98"/>
    </row>
    <row r="125" spans="1:8" ht="21" customHeight="1">
      <c r="A125" s="92">
        <v>113</v>
      </c>
      <c r="B125" s="93" t="s">
        <v>595</v>
      </c>
      <c r="C125" s="94" t="s">
        <v>706</v>
      </c>
      <c r="D125" s="95" t="s">
        <v>707</v>
      </c>
      <c r="E125" s="93" t="s">
        <v>463</v>
      </c>
      <c r="F125" s="96">
        <v>21</v>
      </c>
      <c r="G125" s="97"/>
      <c r="H125" s="98"/>
    </row>
    <row r="126" spans="1:8" ht="21" customHeight="1">
      <c r="A126" s="92">
        <v>114</v>
      </c>
      <c r="B126" s="93" t="s">
        <v>473</v>
      </c>
      <c r="C126" s="94" t="s">
        <v>708</v>
      </c>
      <c r="D126" s="95" t="s">
        <v>709</v>
      </c>
      <c r="E126" s="93" t="s">
        <v>399</v>
      </c>
      <c r="F126" s="96">
        <v>0.2</v>
      </c>
      <c r="G126" s="97"/>
      <c r="H126" s="98"/>
    </row>
    <row r="127" spans="1:8" ht="17.25" customHeight="1">
      <c r="A127" s="87"/>
      <c r="B127" s="87"/>
      <c r="C127" s="88" t="s">
        <v>624</v>
      </c>
      <c r="D127" s="88" t="s">
        <v>625</v>
      </c>
      <c r="E127" s="87"/>
      <c r="F127" s="99"/>
      <c r="G127" s="100"/>
      <c r="H127" s="101"/>
    </row>
    <row r="128" spans="1:8" ht="15" customHeight="1">
      <c r="A128" s="87"/>
      <c r="B128" s="87"/>
      <c r="C128" s="88" t="s">
        <v>710</v>
      </c>
      <c r="D128" s="88" t="s">
        <v>711</v>
      </c>
      <c r="E128" s="89"/>
      <c r="F128" s="90"/>
      <c r="G128" s="91"/>
      <c r="H128" s="91"/>
    </row>
    <row r="129" spans="1:8" ht="21" customHeight="1">
      <c r="A129" s="92">
        <v>115</v>
      </c>
      <c r="B129" s="93" t="s">
        <v>473</v>
      </c>
      <c r="C129" s="94" t="s">
        <v>712</v>
      </c>
      <c r="D129" s="95" t="s">
        <v>713</v>
      </c>
      <c r="E129" s="93" t="s">
        <v>541</v>
      </c>
      <c r="F129" s="96">
        <v>9</v>
      </c>
      <c r="G129" s="97"/>
      <c r="H129" s="98"/>
    </row>
    <row r="130" spans="1:8" ht="21" customHeight="1">
      <c r="A130" s="92">
        <v>116</v>
      </c>
      <c r="B130" s="93" t="s">
        <v>595</v>
      </c>
      <c r="C130" s="94" t="s">
        <v>714</v>
      </c>
      <c r="D130" s="95" t="s">
        <v>715</v>
      </c>
      <c r="E130" s="93" t="s">
        <v>477</v>
      </c>
      <c r="F130" s="96">
        <v>9</v>
      </c>
      <c r="G130" s="97"/>
      <c r="H130" s="98"/>
    </row>
    <row r="131" spans="1:8" ht="21" customHeight="1">
      <c r="A131" s="92">
        <v>117</v>
      </c>
      <c r="B131" s="93" t="s">
        <v>595</v>
      </c>
      <c r="C131" s="94" t="s">
        <v>716</v>
      </c>
      <c r="D131" s="95" t="s">
        <v>717</v>
      </c>
      <c r="E131" s="93" t="s">
        <v>477</v>
      </c>
      <c r="F131" s="96">
        <v>9</v>
      </c>
      <c r="G131" s="97"/>
      <c r="H131" s="98"/>
    </row>
    <row r="132" spans="1:8" ht="21" customHeight="1">
      <c r="A132" s="92">
        <v>118</v>
      </c>
      <c r="B132" s="93" t="s">
        <v>473</v>
      </c>
      <c r="C132" s="94" t="s">
        <v>718</v>
      </c>
      <c r="D132" s="95" t="s">
        <v>719</v>
      </c>
      <c r="E132" s="93" t="s">
        <v>720</v>
      </c>
      <c r="F132" s="96">
        <v>0.112</v>
      </c>
      <c r="G132" s="97"/>
      <c r="H132" s="98"/>
    </row>
    <row r="133" spans="1:8" ht="17.25" customHeight="1">
      <c r="A133" s="87"/>
      <c r="B133" s="87"/>
      <c r="C133" s="88" t="s">
        <v>710</v>
      </c>
      <c r="D133" s="88" t="s">
        <v>711</v>
      </c>
      <c r="E133" s="87"/>
      <c r="F133" s="99"/>
      <c r="G133" s="100"/>
      <c r="H133" s="101"/>
    </row>
    <row r="134" spans="1:8" ht="15" customHeight="1">
      <c r="A134" s="87"/>
      <c r="B134" s="87"/>
      <c r="C134" s="88" t="s">
        <v>721</v>
      </c>
      <c r="D134" s="88" t="s">
        <v>722</v>
      </c>
      <c r="E134" s="89"/>
      <c r="F134" s="90"/>
      <c r="G134" s="91"/>
      <c r="H134" s="91"/>
    </row>
    <row r="135" spans="1:8" ht="21" customHeight="1">
      <c r="A135" s="92">
        <v>119</v>
      </c>
      <c r="B135" s="93" t="s">
        <v>595</v>
      </c>
      <c r="C135" s="94" t="s">
        <v>723</v>
      </c>
      <c r="D135" s="95" t="s">
        <v>724</v>
      </c>
      <c r="E135" s="93" t="s">
        <v>477</v>
      </c>
      <c r="F135" s="96">
        <v>1</v>
      </c>
      <c r="G135" s="97"/>
      <c r="H135" s="98"/>
    </row>
    <row r="136" spans="1:8" ht="21" customHeight="1">
      <c r="A136" s="92">
        <v>120</v>
      </c>
      <c r="B136" s="93" t="s">
        <v>725</v>
      </c>
      <c r="C136" s="94" t="s">
        <v>726</v>
      </c>
      <c r="D136" s="95" t="s">
        <v>727</v>
      </c>
      <c r="E136" s="93" t="s">
        <v>541</v>
      </c>
      <c r="F136" s="96">
        <v>1</v>
      </c>
      <c r="G136" s="97"/>
      <c r="H136" s="98"/>
    </row>
    <row r="137" spans="1:8" ht="21" customHeight="1">
      <c r="A137" s="92">
        <v>121</v>
      </c>
      <c r="B137" s="93" t="s">
        <v>595</v>
      </c>
      <c r="C137" s="94" t="s">
        <v>728</v>
      </c>
      <c r="D137" s="95" t="s">
        <v>729</v>
      </c>
      <c r="E137" s="93" t="s">
        <v>477</v>
      </c>
      <c r="F137" s="96">
        <v>1</v>
      </c>
      <c r="G137" s="97"/>
      <c r="H137" s="98"/>
    </row>
    <row r="138" spans="1:8" ht="21" customHeight="1">
      <c r="A138" s="92">
        <v>122</v>
      </c>
      <c r="B138" s="93" t="s">
        <v>595</v>
      </c>
      <c r="C138" s="94" t="s">
        <v>730</v>
      </c>
      <c r="D138" s="95" t="s">
        <v>731</v>
      </c>
      <c r="E138" s="93" t="s">
        <v>477</v>
      </c>
      <c r="F138" s="96">
        <v>1</v>
      </c>
      <c r="G138" s="97"/>
      <c r="H138" s="98"/>
    </row>
    <row r="139" spans="1:8" ht="21" customHeight="1">
      <c r="A139" s="92">
        <v>123</v>
      </c>
      <c r="B139" s="93" t="s">
        <v>725</v>
      </c>
      <c r="C139" s="94" t="s">
        <v>732</v>
      </c>
      <c r="D139" s="95" t="s">
        <v>733</v>
      </c>
      <c r="E139" s="93" t="s">
        <v>399</v>
      </c>
      <c r="F139" s="96">
        <v>1.35</v>
      </c>
      <c r="G139" s="97"/>
      <c r="H139" s="98"/>
    </row>
    <row r="140" spans="1:8" ht="17.25" customHeight="1">
      <c r="A140" s="87"/>
      <c r="B140" s="87"/>
      <c r="C140" s="88" t="s">
        <v>721</v>
      </c>
      <c r="D140" s="88" t="s">
        <v>722</v>
      </c>
      <c r="E140" s="87"/>
      <c r="F140" s="99"/>
      <c r="G140" s="100"/>
      <c r="H140" s="101"/>
    </row>
    <row r="141" spans="1:8" ht="17.25" customHeight="1">
      <c r="A141" s="102"/>
      <c r="B141" s="102"/>
      <c r="C141" s="103" t="s">
        <v>463</v>
      </c>
      <c r="D141" s="103" t="s">
        <v>734</v>
      </c>
      <c r="E141" s="102"/>
      <c r="F141" s="104"/>
      <c r="G141" s="105"/>
      <c r="H141" s="106"/>
    </row>
    <row r="142" spans="1:8" ht="17.25" customHeight="1">
      <c r="A142" s="83"/>
      <c r="B142" s="83"/>
      <c r="C142" s="107"/>
      <c r="D142" s="108" t="s">
        <v>454</v>
      </c>
      <c r="E142" s="83"/>
      <c r="F142" s="85"/>
      <c r="G142" s="86"/>
      <c r="H142" s="109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2"/>
  <sheetViews>
    <sheetView workbookViewId="0" topLeftCell="A217">
      <selection activeCell="I245" sqref="I245"/>
    </sheetView>
  </sheetViews>
  <sheetFormatPr defaultColWidth="9.00390625" defaultRowHeight="12.75"/>
  <cols>
    <col min="2" max="2" width="31.625" style="0" customWidth="1"/>
  </cols>
  <sheetData>
    <row r="1" spans="1:9" ht="34.5" customHeight="1">
      <c r="A1" s="274" t="s">
        <v>282</v>
      </c>
      <c r="B1" s="274"/>
      <c r="C1" s="274"/>
      <c r="D1" s="274"/>
      <c r="E1" s="274"/>
      <c r="F1" s="274"/>
      <c r="G1" s="274"/>
      <c r="H1" s="274"/>
      <c r="I1" s="274"/>
    </row>
    <row r="2" ht="21" customHeight="1">
      <c r="A2" s="249" t="s">
        <v>46</v>
      </c>
    </row>
    <row r="3" ht="19.5" customHeight="1">
      <c r="A3" s="249" t="s">
        <v>47</v>
      </c>
    </row>
    <row r="4" ht="33" customHeight="1">
      <c r="A4" s="249"/>
    </row>
    <row r="5" spans="1:9" ht="14.25" customHeight="1">
      <c r="A5" s="250" t="s">
        <v>48</v>
      </c>
      <c r="C5" s="6" t="s">
        <v>49</v>
      </c>
      <c r="D5" s="275" t="s">
        <v>50</v>
      </c>
      <c r="E5" s="275"/>
      <c r="F5" s="275" t="s">
        <v>51</v>
      </c>
      <c r="G5" s="275"/>
      <c r="H5" s="6" t="s">
        <v>52</v>
      </c>
      <c r="I5" s="6" t="s">
        <v>53</v>
      </c>
    </row>
    <row r="6" spans="1:9" ht="12" customHeight="1">
      <c r="A6" s="250" t="s">
        <v>54</v>
      </c>
      <c r="B6" t="s">
        <v>55</v>
      </c>
      <c r="C6" s="6" t="s">
        <v>56</v>
      </c>
      <c r="D6" s="275" t="s">
        <v>57</v>
      </c>
      <c r="E6" s="275"/>
      <c r="F6" s="275" t="s">
        <v>57</v>
      </c>
      <c r="G6" s="275"/>
      <c r="H6" s="6" t="s">
        <v>58</v>
      </c>
      <c r="I6" s="6" t="s">
        <v>59</v>
      </c>
    </row>
    <row r="7" spans="1:9" ht="12.75" customHeight="1">
      <c r="A7" s="250"/>
      <c r="C7" s="2" t="s">
        <v>60</v>
      </c>
      <c r="D7" s="6" t="s">
        <v>61</v>
      </c>
      <c r="E7" s="6"/>
      <c r="F7" s="6" t="s">
        <v>61</v>
      </c>
      <c r="G7" s="6"/>
      <c r="H7" s="6" t="s">
        <v>62</v>
      </c>
      <c r="I7" s="6" t="s">
        <v>63</v>
      </c>
    </row>
    <row r="8" ht="12.75" customHeight="1">
      <c r="A8" s="250"/>
    </row>
    <row r="9" ht="12.75">
      <c r="A9" s="250"/>
    </row>
    <row r="10" ht="12.75" customHeight="1">
      <c r="A10" s="251"/>
    </row>
    <row r="11" ht="13.5">
      <c r="A11" s="252" t="s">
        <v>64</v>
      </c>
    </row>
    <row r="12" spans="1:11" ht="15.75" customHeight="1">
      <c r="A12" s="251"/>
      <c r="B12" s="253"/>
      <c r="C12" s="253"/>
      <c r="D12" s="6"/>
      <c r="E12" s="6"/>
      <c r="F12" s="6"/>
      <c r="G12" s="6"/>
      <c r="H12" s="6"/>
      <c r="I12" s="6"/>
      <c r="J12" s="254"/>
      <c r="K12" s="7"/>
    </row>
    <row r="13" spans="1:11" ht="15.75" customHeight="1">
      <c r="A13" s="22" t="s">
        <v>65</v>
      </c>
      <c r="B13" s="253" t="s">
        <v>66</v>
      </c>
      <c r="J13" s="254"/>
      <c r="K13" s="7"/>
    </row>
    <row r="14" spans="1:11" ht="15.75" customHeight="1">
      <c r="A14" s="22"/>
      <c r="B14" s="253" t="s">
        <v>67</v>
      </c>
      <c r="C14" s="6" t="s">
        <v>285</v>
      </c>
      <c r="D14" s="255"/>
      <c r="F14" s="255"/>
      <c r="H14" s="256">
        <v>30</v>
      </c>
      <c r="I14" s="257">
        <v>0</v>
      </c>
      <c r="J14" s="254"/>
      <c r="K14" s="7"/>
    </row>
    <row r="15" spans="1:11" ht="15.75" customHeight="1">
      <c r="A15" s="22"/>
      <c r="B15" s="253" t="s">
        <v>68</v>
      </c>
      <c r="C15" s="256">
        <v>4</v>
      </c>
      <c r="E15" s="255"/>
      <c r="G15" s="255"/>
      <c r="H15" s="256">
        <f>C15*H14</f>
        <v>120</v>
      </c>
      <c r="I15" s="6"/>
      <c r="J15" s="254"/>
      <c r="K15" s="7"/>
    </row>
    <row r="16" spans="1:11" ht="15.75" customHeight="1">
      <c r="A16" s="22"/>
      <c r="B16" s="253"/>
      <c r="C16" s="253"/>
      <c r="D16" s="255"/>
      <c r="E16" s="6"/>
      <c r="F16" s="255"/>
      <c r="G16" s="6"/>
      <c r="H16" s="6"/>
      <c r="I16" s="6"/>
      <c r="J16" s="254"/>
      <c r="K16" s="7"/>
    </row>
    <row r="17" spans="1:11" ht="15.75" customHeight="1">
      <c r="A17" s="22" t="s">
        <v>69</v>
      </c>
      <c r="B17" s="253" t="s">
        <v>70</v>
      </c>
      <c r="C17" s="253"/>
      <c r="D17" s="255"/>
      <c r="E17" s="6"/>
      <c r="F17" s="255"/>
      <c r="G17" s="6"/>
      <c r="H17" s="6"/>
      <c r="I17" s="6"/>
      <c r="J17" s="254"/>
      <c r="K17" s="7"/>
    </row>
    <row r="18" spans="1:11" ht="15.75" customHeight="1">
      <c r="A18" s="22"/>
      <c r="B18" s="253" t="s">
        <v>71</v>
      </c>
      <c r="C18" s="253"/>
      <c r="D18" s="255"/>
      <c r="E18" s="6"/>
      <c r="F18" s="255"/>
      <c r="G18" s="6"/>
      <c r="H18" s="6"/>
      <c r="I18" s="6"/>
      <c r="J18" s="254"/>
      <c r="K18" s="7"/>
    </row>
    <row r="19" spans="1:11" ht="15.75" customHeight="1">
      <c r="A19" s="22"/>
      <c r="B19" s="253" t="s">
        <v>72</v>
      </c>
      <c r="C19" s="253"/>
      <c r="D19" s="255"/>
      <c r="E19" s="6"/>
      <c r="F19" s="255"/>
      <c r="G19" s="6"/>
      <c r="H19" s="6"/>
      <c r="I19" s="6"/>
      <c r="J19" s="254"/>
      <c r="K19" s="7"/>
    </row>
    <row r="20" spans="1:11" ht="15.75" customHeight="1">
      <c r="A20" s="22"/>
      <c r="B20" s="253"/>
      <c r="C20" s="253"/>
      <c r="D20" s="255"/>
      <c r="E20" s="6"/>
      <c r="F20" s="255"/>
      <c r="G20" s="6"/>
      <c r="H20" s="6"/>
      <c r="I20" s="6"/>
      <c r="J20" s="254"/>
      <c r="K20" s="7"/>
    </row>
    <row r="21" spans="1:11" ht="15.75" customHeight="1">
      <c r="A21" s="22" t="s">
        <v>73</v>
      </c>
      <c r="B21" s="253" t="s">
        <v>74</v>
      </c>
      <c r="C21" s="6" t="s">
        <v>285</v>
      </c>
      <c r="D21" s="255"/>
      <c r="E21" s="256"/>
      <c r="F21" s="255"/>
      <c r="G21" s="256"/>
      <c r="H21" s="256">
        <v>1</v>
      </c>
      <c r="I21" s="257">
        <v>0</v>
      </c>
      <c r="J21" s="254"/>
      <c r="K21" s="7"/>
    </row>
    <row r="22" spans="1:11" ht="15.75" customHeight="1">
      <c r="A22" s="22"/>
      <c r="B22" s="253" t="s">
        <v>75</v>
      </c>
      <c r="C22" s="256">
        <v>4</v>
      </c>
      <c r="E22" s="255"/>
      <c r="G22" s="255"/>
      <c r="H22" s="256">
        <f>C22*H21</f>
        <v>4</v>
      </c>
      <c r="I22" s="6"/>
      <c r="J22" s="254"/>
      <c r="K22" s="7"/>
    </row>
    <row r="23" spans="1:11" ht="15.75" customHeight="1">
      <c r="A23" s="22"/>
      <c r="B23" s="253"/>
      <c r="C23" s="6"/>
      <c r="D23" s="255"/>
      <c r="E23" s="6"/>
      <c r="F23" s="255"/>
      <c r="G23" s="6"/>
      <c r="H23" s="6"/>
      <c r="I23" s="6"/>
      <c r="J23" s="258"/>
      <c r="K23" s="7"/>
    </row>
    <row r="24" spans="1:11" ht="15.75" customHeight="1">
      <c r="A24" s="22" t="s">
        <v>76</v>
      </c>
      <c r="B24" s="253" t="s">
        <v>77</v>
      </c>
      <c r="C24" s="6" t="s">
        <v>285</v>
      </c>
      <c r="D24" s="255"/>
      <c r="E24" s="256"/>
      <c r="F24" s="255"/>
      <c r="G24" s="256"/>
      <c r="H24" s="256">
        <v>0</v>
      </c>
      <c r="I24" s="257">
        <v>78</v>
      </c>
      <c r="J24" s="258"/>
      <c r="K24" s="7"/>
    </row>
    <row r="25" spans="1:11" ht="15.75" customHeight="1">
      <c r="A25" s="22"/>
      <c r="B25" s="253" t="s">
        <v>78</v>
      </c>
      <c r="C25" s="256">
        <v>4</v>
      </c>
      <c r="E25" s="255"/>
      <c r="G25" s="255"/>
      <c r="H25" s="256">
        <f>C25*H24</f>
        <v>0</v>
      </c>
      <c r="I25" s="6"/>
      <c r="J25" s="258"/>
      <c r="K25" s="7"/>
    </row>
    <row r="26" spans="1:11" ht="15.75" customHeight="1">
      <c r="A26" s="22"/>
      <c r="B26" s="253"/>
      <c r="C26" s="6"/>
      <c r="D26" s="255"/>
      <c r="E26" s="6"/>
      <c r="F26" s="255"/>
      <c r="G26" s="6"/>
      <c r="H26" s="6"/>
      <c r="I26" s="6"/>
      <c r="J26" s="258"/>
      <c r="K26" s="7"/>
    </row>
    <row r="27" spans="1:11" ht="15.75" customHeight="1">
      <c r="A27" s="22" t="s">
        <v>79</v>
      </c>
      <c r="B27" s="253" t="s">
        <v>80</v>
      </c>
      <c r="C27" s="6" t="s">
        <v>285</v>
      </c>
      <c r="D27" s="255"/>
      <c r="E27" s="256"/>
      <c r="F27" s="255"/>
      <c r="G27" s="256"/>
      <c r="H27" s="256">
        <v>10</v>
      </c>
      <c r="I27" s="257">
        <v>0</v>
      </c>
      <c r="J27" s="258"/>
      <c r="K27" s="7"/>
    </row>
    <row r="28" spans="1:11" ht="15.75" customHeight="1">
      <c r="A28" s="22"/>
      <c r="B28" s="253" t="s">
        <v>81</v>
      </c>
      <c r="C28" s="256">
        <v>4</v>
      </c>
      <c r="E28" s="255"/>
      <c r="G28" s="255"/>
      <c r="H28" s="256">
        <f>C28*H27</f>
        <v>40</v>
      </c>
      <c r="I28" s="6"/>
      <c r="J28" s="258"/>
      <c r="K28" s="7"/>
    </row>
    <row r="29" spans="1:11" ht="15.75" customHeight="1">
      <c r="A29" s="22"/>
      <c r="B29" s="253"/>
      <c r="C29" s="256"/>
      <c r="D29" s="255"/>
      <c r="E29" s="256"/>
      <c r="F29" s="255"/>
      <c r="G29" s="256"/>
      <c r="H29" s="256"/>
      <c r="I29" s="6"/>
      <c r="J29" s="258"/>
      <c r="K29" s="7"/>
    </row>
    <row r="30" spans="1:11" ht="15.75" customHeight="1">
      <c r="A30" s="22" t="s">
        <v>82</v>
      </c>
      <c r="B30" s="253" t="s">
        <v>83</v>
      </c>
      <c r="C30" s="6" t="s">
        <v>285</v>
      </c>
      <c r="D30" s="255"/>
      <c r="E30" s="256"/>
      <c r="F30" s="255"/>
      <c r="G30" s="256"/>
      <c r="H30" s="256">
        <v>0</v>
      </c>
      <c r="I30" s="257">
        <v>78</v>
      </c>
      <c r="J30" s="258"/>
      <c r="K30" s="7"/>
    </row>
    <row r="31" spans="1:11" ht="15.75" customHeight="1">
      <c r="A31" s="22"/>
      <c r="B31" s="253" t="s">
        <v>84</v>
      </c>
      <c r="C31" s="256">
        <v>3</v>
      </c>
      <c r="E31" s="255"/>
      <c r="G31" s="255"/>
      <c r="H31" s="256">
        <f>C31*H30</f>
        <v>0</v>
      </c>
      <c r="I31" s="6"/>
      <c r="J31" s="258"/>
      <c r="K31" s="7"/>
    </row>
    <row r="32" spans="1:11" ht="15.75" customHeight="1">
      <c r="A32" s="22"/>
      <c r="B32" s="253"/>
      <c r="C32" s="256"/>
      <c r="D32" s="255"/>
      <c r="F32" s="255"/>
      <c r="H32" s="256"/>
      <c r="I32" s="6"/>
      <c r="J32" s="258"/>
      <c r="K32" s="7"/>
    </row>
    <row r="33" spans="1:11" ht="15.75" customHeight="1">
      <c r="A33" s="22" t="s">
        <v>85</v>
      </c>
      <c r="B33" s="253" t="s">
        <v>86</v>
      </c>
      <c r="C33" s="6" t="s">
        <v>285</v>
      </c>
      <c r="D33" s="255"/>
      <c r="E33" s="256"/>
      <c r="F33" s="255"/>
      <c r="G33" s="256"/>
      <c r="H33" s="256">
        <v>0</v>
      </c>
      <c r="I33" s="257">
        <v>78</v>
      </c>
      <c r="J33" s="258"/>
      <c r="K33" s="7"/>
    </row>
    <row r="34" spans="1:11" ht="15.75" customHeight="1">
      <c r="A34" s="22"/>
      <c r="B34" s="253" t="s">
        <v>87</v>
      </c>
      <c r="C34" s="256">
        <v>2</v>
      </c>
      <c r="E34" s="255"/>
      <c r="G34" s="255"/>
      <c r="H34" s="256">
        <f>C34*H33</f>
        <v>0</v>
      </c>
      <c r="I34" s="6"/>
      <c r="J34" s="258"/>
      <c r="K34" s="7"/>
    </row>
    <row r="35" spans="1:11" ht="15.75" customHeight="1">
      <c r="A35" s="22"/>
      <c r="B35" s="253"/>
      <c r="C35" s="256"/>
      <c r="D35" s="255"/>
      <c r="E35" s="256"/>
      <c r="F35" s="255"/>
      <c r="G35" s="256"/>
      <c r="H35" s="256"/>
      <c r="I35" s="6"/>
      <c r="J35" s="258"/>
      <c r="K35" s="7"/>
    </row>
    <row r="36" spans="1:11" ht="15.75" customHeight="1">
      <c r="A36" s="22" t="s">
        <v>88</v>
      </c>
      <c r="B36" s="253" t="s">
        <v>89</v>
      </c>
      <c r="C36" s="6" t="s">
        <v>285</v>
      </c>
      <c r="D36" s="255"/>
      <c r="E36" s="256"/>
      <c r="F36" s="255"/>
      <c r="G36" s="256"/>
      <c r="H36" s="256">
        <v>6.5</v>
      </c>
      <c r="I36" s="257">
        <v>78</v>
      </c>
      <c r="J36" s="258"/>
      <c r="K36" s="7"/>
    </row>
    <row r="37" spans="1:11" ht="15.75" customHeight="1">
      <c r="A37" s="22"/>
      <c r="B37" s="253" t="s">
        <v>90</v>
      </c>
      <c r="C37" s="256">
        <v>1</v>
      </c>
      <c r="E37" s="255"/>
      <c r="G37" s="255"/>
      <c r="H37" s="256">
        <f>C37*H36</f>
        <v>6.5</v>
      </c>
      <c r="I37" s="6"/>
      <c r="J37" s="258"/>
      <c r="K37" s="7"/>
    </row>
    <row r="38" spans="1:11" ht="15.75" customHeight="1">
      <c r="A38" s="22"/>
      <c r="B38" s="253" t="s">
        <v>91</v>
      </c>
      <c r="C38" s="6"/>
      <c r="D38" s="255"/>
      <c r="E38" s="6"/>
      <c r="F38" s="255"/>
      <c r="G38" s="6"/>
      <c r="H38" s="6"/>
      <c r="I38" s="6"/>
      <c r="J38" s="258"/>
      <c r="K38" s="7"/>
    </row>
    <row r="39" spans="1:11" ht="15.75" customHeight="1">
      <c r="A39" s="22"/>
      <c r="B39" s="253"/>
      <c r="C39" s="6"/>
      <c r="D39" s="255"/>
      <c r="E39" s="6"/>
      <c r="F39" s="255"/>
      <c r="G39" s="6"/>
      <c r="H39" s="6"/>
      <c r="I39" s="6"/>
      <c r="J39" s="258"/>
      <c r="K39" s="7"/>
    </row>
    <row r="40" spans="1:11" ht="15.75" customHeight="1">
      <c r="A40" s="22" t="s">
        <v>92</v>
      </c>
      <c r="B40" s="253" t="s">
        <v>89</v>
      </c>
      <c r="C40" s="6" t="s">
        <v>285</v>
      </c>
      <c r="D40" s="255"/>
      <c r="E40" s="256"/>
      <c r="F40" s="255"/>
      <c r="G40" s="256"/>
      <c r="H40" s="256">
        <v>6.5</v>
      </c>
      <c r="I40" s="257">
        <v>78</v>
      </c>
      <c r="J40" s="258"/>
      <c r="K40" s="7"/>
    </row>
    <row r="41" spans="1:11" ht="15.75" customHeight="1">
      <c r="A41" s="22"/>
      <c r="B41" s="253" t="s">
        <v>90</v>
      </c>
      <c r="C41" s="256">
        <v>1</v>
      </c>
      <c r="E41" s="255"/>
      <c r="G41" s="255"/>
      <c r="H41" s="256">
        <f>C41*H40</f>
        <v>6.5</v>
      </c>
      <c r="I41" s="6"/>
      <c r="J41" s="258"/>
      <c r="K41" s="7"/>
    </row>
    <row r="42" spans="1:11" ht="15.75" customHeight="1">
      <c r="A42" s="22"/>
      <c r="B42" s="253"/>
      <c r="C42" s="6"/>
      <c r="D42" s="255"/>
      <c r="E42" s="6"/>
      <c r="F42" s="255"/>
      <c r="G42" s="6"/>
      <c r="H42" s="6"/>
      <c r="I42" s="6"/>
      <c r="J42" s="258"/>
      <c r="K42" s="7"/>
    </row>
    <row r="43" spans="1:11" ht="15.75" customHeight="1">
      <c r="A43" s="22" t="s">
        <v>127</v>
      </c>
      <c r="B43" s="253" t="s">
        <v>128</v>
      </c>
      <c r="C43" s="6" t="s">
        <v>285</v>
      </c>
      <c r="D43" s="255"/>
      <c r="E43" s="256"/>
      <c r="F43" s="255"/>
      <c r="G43" s="256"/>
      <c r="H43" s="256">
        <v>0</v>
      </c>
      <c r="I43" s="257">
        <v>78</v>
      </c>
      <c r="J43" s="57"/>
      <c r="K43" s="21"/>
    </row>
    <row r="44" spans="1:11" ht="15.75" customHeight="1">
      <c r="A44" s="22"/>
      <c r="B44" s="253" t="s">
        <v>129</v>
      </c>
      <c r="C44" s="256">
        <v>2</v>
      </c>
      <c r="E44" s="255"/>
      <c r="G44" s="255"/>
      <c r="H44" s="256">
        <f>C44*H43</f>
        <v>0</v>
      </c>
      <c r="I44" s="6"/>
      <c r="J44" s="57"/>
      <c r="K44" s="21"/>
    </row>
    <row r="45" spans="1:11" ht="15.75" customHeight="1">
      <c r="A45" s="22"/>
      <c r="C45" s="6"/>
      <c r="D45" s="255"/>
      <c r="E45" s="6"/>
      <c r="F45" s="255"/>
      <c r="G45" s="6"/>
      <c r="H45" s="6"/>
      <c r="I45" s="6"/>
      <c r="J45" s="258"/>
      <c r="K45" s="7"/>
    </row>
    <row r="46" spans="1:11" ht="15.75" customHeight="1">
      <c r="A46" s="22" t="s">
        <v>130</v>
      </c>
      <c r="B46" s="253" t="s">
        <v>131</v>
      </c>
      <c r="C46" s="6"/>
      <c r="D46" s="255"/>
      <c r="E46" s="6"/>
      <c r="F46" s="255"/>
      <c r="G46" s="6"/>
      <c r="H46" s="6"/>
      <c r="I46" s="6"/>
      <c r="J46" s="258"/>
      <c r="K46" s="7"/>
    </row>
    <row r="47" spans="1:11" ht="15.75" customHeight="1">
      <c r="A47" s="22"/>
      <c r="B47" s="253"/>
      <c r="C47" s="6"/>
      <c r="D47" s="255"/>
      <c r="E47" s="6"/>
      <c r="F47" s="255"/>
      <c r="G47" s="6"/>
      <c r="H47" s="6"/>
      <c r="I47" s="6"/>
      <c r="J47" s="258"/>
      <c r="K47" s="7"/>
    </row>
    <row r="48" spans="1:11" ht="15.75" customHeight="1">
      <c r="A48" s="22" t="s">
        <v>132</v>
      </c>
      <c r="B48" s="253" t="s">
        <v>133</v>
      </c>
      <c r="D48" s="63"/>
      <c r="F48" s="63"/>
      <c r="J48" s="258"/>
      <c r="K48" s="7"/>
    </row>
    <row r="49" spans="1:11" ht="15.75" customHeight="1">
      <c r="A49" s="22"/>
      <c r="B49" s="253" t="s">
        <v>134</v>
      </c>
      <c r="C49" s="6" t="s">
        <v>296</v>
      </c>
      <c r="D49" s="255"/>
      <c r="E49" s="256"/>
      <c r="F49" s="255"/>
      <c r="G49" s="256"/>
      <c r="H49" s="256">
        <v>0</v>
      </c>
      <c r="I49" s="257">
        <v>78</v>
      </c>
      <c r="J49" s="258"/>
      <c r="K49" s="7"/>
    </row>
    <row r="50" spans="1:11" ht="15.75" customHeight="1">
      <c r="A50" s="22" t="s">
        <v>135</v>
      </c>
      <c r="B50" s="253" t="s">
        <v>136</v>
      </c>
      <c r="C50" s="256">
        <v>38</v>
      </c>
      <c r="E50" s="255"/>
      <c r="G50" s="255"/>
      <c r="H50" s="256">
        <f>C50*H49</f>
        <v>0</v>
      </c>
      <c r="I50" s="6"/>
      <c r="J50" s="258"/>
      <c r="K50" s="7"/>
    </row>
    <row r="51" spans="1:11" ht="15.75" customHeight="1">
      <c r="A51" s="22"/>
      <c r="B51" s="253"/>
      <c r="C51" s="6"/>
      <c r="D51" s="255"/>
      <c r="E51" s="6"/>
      <c r="F51" s="255"/>
      <c r="G51" s="6"/>
      <c r="H51" s="6"/>
      <c r="I51" s="6"/>
      <c r="J51" s="258"/>
      <c r="K51" s="7"/>
    </row>
    <row r="52" spans="1:11" ht="15.75" customHeight="1">
      <c r="A52" s="22" t="s">
        <v>137</v>
      </c>
      <c r="B52" s="253" t="s">
        <v>138</v>
      </c>
      <c r="D52" s="63"/>
      <c r="F52" s="63"/>
      <c r="J52" s="258"/>
      <c r="K52" s="7"/>
    </row>
    <row r="53" spans="1:11" ht="15.75" customHeight="1">
      <c r="A53" s="251"/>
      <c r="B53" s="253" t="s">
        <v>139</v>
      </c>
      <c r="C53" s="6" t="s">
        <v>140</v>
      </c>
      <c r="D53" s="255"/>
      <c r="E53" s="256"/>
      <c r="F53" s="255"/>
      <c r="G53" s="256"/>
      <c r="H53" s="256">
        <v>0</v>
      </c>
      <c r="I53" s="257">
        <v>48</v>
      </c>
      <c r="J53" s="258"/>
      <c r="K53" s="7"/>
    </row>
    <row r="54" spans="1:11" ht="15.75" customHeight="1">
      <c r="A54" s="259"/>
      <c r="B54" s="260" t="s">
        <v>141</v>
      </c>
      <c r="C54" s="261">
        <v>10</v>
      </c>
      <c r="D54" s="11"/>
      <c r="E54" s="262"/>
      <c r="F54" s="11"/>
      <c r="G54" s="262"/>
      <c r="H54" s="261">
        <f>C54*H53</f>
        <v>0</v>
      </c>
      <c r="I54" s="10"/>
      <c r="J54" s="258"/>
      <c r="K54" s="7"/>
    </row>
    <row r="55" spans="1:11" ht="23.25" customHeight="1">
      <c r="A55" s="251"/>
      <c r="B55" s="253" t="s">
        <v>142</v>
      </c>
      <c r="C55" s="6"/>
      <c r="D55" s="255"/>
      <c r="E55" s="255"/>
      <c r="F55" s="255"/>
      <c r="G55" s="255"/>
      <c r="H55" s="263" t="s">
        <v>143</v>
      </c>
      <c r="I55" s="6" t="s">
        <v>36</v>
      </c>
      <c r="J55" s="258"/>
      <c r="K55" s="7"/>
    </row>
    <row r="56" spans="1:11" ht="22.5" customHeight="1">
      <c r="A56" s="251"/>
      <c r="B56" s="253"/>
      <c r="C56" s="253"/>
      <c r="D56" s="255"/>
      <c r="E56" s="6"/>
      <c r="F56" s="255"/>
      <c r="G56" s="6"/>
      <c r="H56" s="6"/>
      <c r="I56" s="6"/>
      <c r="J56" s="258"/>
      <c r="K56" s="7"/>
    </row>
    <row r="57" spans="1:11" ht="15.75" customHeight="1">
      <c r="A57" s="252" t="s">
        <v>144</v>
      </c>
      <c r="B57" s="253"/>
      <c r="C57" s="253"/>
      <c r="D57" s="255"/>
      <c r="E57" s="6"/>
      <c r="F57" s="255"/>
      <c r="G57" s="6"/>
      <c r="H57" s="6"/>
      <c r="I57" s="6"/>
      <c r="J57" s="258"/>
      <c r="K57" s="7"/>
    </row>
    <row r="58" spans="2:11" ht="15.75" customHeight="1">
      <c r="B58" s="253"/>
      <c r="C58" s="253"/>
      <c r="D58" s="255"/>
      <c r="E58" s="6"/>
      <c r="F58" s="255"/>
      <c r="G58" s="6"/>
      <c r="H58" s="6"/>
      <c r="I58" s="6"/>
      <c r="J58" s="258"/>
      <c r="K58" s="7"/>
    </row>
    <row r="59" spans="1:11" ht="15.75" customHeight="1">
      <c r="A59" s="22" t="s">
        <v>145</v>
      </c>
      <c r="B59" s="253" t="s">
        <v>146</v>
      </c>
      <c r="D59" s="63"/>
      <c r="F59" s="63"/>
      <c r="J59" s="258"/>
      <c r="K59" s="7"/>
    </row>
    <row r="60" spans="1:11" ht="15.75" customHeight="1">
      <c r="A60" s="251"/>
      <c r="B60" s="253" t="s">
        <v>147</v>
      </c>
      <c r="C60" s="6" t="s">
        <v>285</v>
      </c>
      <c r="D60" s="255"/>
      <c r="F60" s="255"/>
      <c r="H60" s="256">
        <v>30</v>
      </c>
      <c r="I60" s="257">
        <v>0</v>
      </c>
      <c r="J60" s="258"/>
      <c r="K60" s="7"/>
    </row>
    <row r="61" spans="1:11" ht="15.75" customHeight="1">
      <c r="A61" s="251"/>
      <c r="B61" s="253" t="s">
        <v>148</v>
      </c>
      <c r="C61" s="256">
        <v>2</v>
      </c>
      <c r="E61" s="255"/>
      <c r="G61" s="255"/>
      <c r="H61" s="256">
        <f>C61*H60</f>
        <v>60</v>
      </c>
      <c r="I61" s="6"/>
      <c r="J61" s="258"/>
      <c r="K61" s="7"/>
    </row>
    <row r="62" spans="1:11" ht="15.75" customHeight="1">
      <c r="A62" s="251"/>
      <c r="B62" s="253"/>
      <c r="C62" s="253"/>
      <c r="D62" s="255"/>
      <c r="E62" s="6"/>
      <c r="F62" s="255"/>
      <c r="G62" s="6"/>
      <c r="H62" s="6"/>
      <c r="I62" s="6"/>
      <c r="J62" s="258"/>
      <c r="K62" s="7"/>
    </row>
    <row r="63" spans="1:11" ht="15.75" customHeight="1">
      <c r="A63" s="22" t="s">
        <v>149</v>
      </c>
      <c r="B63" s="253" t="s">
        <v>150</v>
      </c>
      <c r="C63" s="6" t="s">
        <v>285</v>
      </c>
      <c r="D63" s="255"/>
      <c r="F63" s="255"/>
      <c r="H63" s="256">
        <v>2</v>
      </c>
      <c r="I63" s="257">
        <v>0</v>
      </c>
      <c r="J63" s="258"/>
      <c r="K63" s="7"/>
    </row>
    <row r="64" spans="1:11" ht="15.75" customHeight="1">
      <c r="A64" s="22"/>
      <c r="B64" s="253" t="s">
        <v>151</v>
      </c>
      <c r="C64" s="256">
        <v>4</v>
      </c>
      <c r="E64" s="255"/>
      <c r="G64" s="255"/>
      <c r="H64" s="256">
        <f>C64*H63</f>
        <v>8</v>
      </c>
      <c r="I64" s="6"/>
      <c r="J64" s="258"/>
      <c r="K64" s="7"/>
    </row>
    <row r="65" spans="1:11" ht="15.75" customHeight="1">
      <c r="A65" s="22"/>
      <c r="B65" s="253"/>
      <c r="C65" s="256"/>
      <c r="D65" s="255"/>
      <c r="E65" s="256"/>
      <c r="F65" s="255"/>
      <c r="G65" s="256"/>
      <c r="H65" s="256"/>
      <c r="I65" s="6"/>
      <c r="J65" s="258"/>
      <c r="K65" s="7"/>
    </row>
    <row r="66" spans="1:11" ht="15.75" customHeight="1">
      <c r="A66" s="22" t="s">
        <v>152</v>
      </c>
      <c r="B66" s="253" t="s">
        <v>153</v>
      </c>
      <c r="C66" s="6" t="s">
        <v>285</v>
      </c>
      <c r="D66" s="255"/>
      <c r="F66" s="255"/>
      <c r="H66" s="256">
        <v>25</v>
      </c>
      <c r="I66" s="257">
        <v>0</v>
      </c>
      <c r="J66" s="258"/>
      <c r="K66" s="7"/>
    </row>
    <row r="67" spans="1:11" ht="15.75" customHeight="1">
      <c r="A67" s="251"/>
      <c r="B67" s="253" t="s">
        <v>81</v>
      </c>
      <c r="C67" s="256">
        <v>2</v>
      </c>
      <c r="E67" s="255"/>
      <c r="G67" s="255"/>
      <c r="H67" s="256">
        <f>C67*H66</f>
        <v>50</v>
      </c>
      <c r="I67" s="6"/>
      <c r="J67" s="258"/>
      <c r="K67" s="7"/>
    </row>
    <row r="68" spans="1:11" ht="15.75" customHeight="1">
      <c r="A68" s="251"/>
      <c r="B68" s="253"/>
      <c r="C68" s="253"/>
      <c r="D68" s="255"/>
      <c r="E68" s="6"/>
      <c r="F68" s="255"/>
      <c r="G68" s="6"/>
      <c r="H68" s="6"/>
      <c r="I68" s="6"/>
      <c r="J68" s="258"/>
      <c r="K68" s="7"/>
    </row>
    <row r="69" spans="1:11" ht="15.75" customHeight="1">
      <c r="A69" s="22" t="s">
        <v>154</v>
      </c>
      <c r="B69" s="253" t="s">
        <v>131</v>
      </c>
      <c r="C69" s="6"/>
      <c r="D69" s="255"/>
      <c r="E69" s="6"/>
      <c r="F69" s="255"/>
      <c r="G69" s="6"/>
      <c r="H69" s="6"/>
      <c r="I69" s="6"/>
      <c r="J69" s="258"/>
      <c r="K69" s="7"/>
    </row>
    <row r="70" spans="1:11" ht="15.75" customHeight="1">
      <c r="A70" s="251"/>
      <c r="B70" s="253" t="s">
        <v>155</v>
      </c>
      <c r="C70" s="253"/>
      <c r="D70" s="255"/>
      <c r="E70" s="6"/>
      <c r="F70" s="255"/>
      <c r="G70" s="6"/>
      <c r="H70" s="6"/>
      <c r="I70" s="6"/>
      <c r="J70" s="258"/>
      <c r="K70" s="7"/>
    </row>
    <row r="71" spans="1:11" ht="15.75" customHeight="1">
      <c r="A71" s="251"/>
      <c r="B71" s="253"/>
      <c r="C71" s="253"/>
      <c r="D71" s="255"/>
      <c r="E71" s="6"/>
      <c r="F71" s="255"/>
      <c r="G71" s="6"/>
      <c r="H71" s="6"/>
      <c r="I71" s="6"/>
      <c r="J71" s="258"/>
      <c r="K71" s="7"/>
    </row>
    <row r="72" spans="1:11" ht="15.75" customHeight="1">
      <c r="A72" s="22" t="s">
        <v>156</v>
      </c>
      <c r="B72" s="253" t="s">
        <v>157</v>
      </c>
      <c r="D72" s="63"/>
      <c r="F72" s="63"/>
      <c r="J72" s="258"/>
      <c r="K72" s="7"/>
    </row>
    <row r="73" spans="1:11" ht="15.75" customHeight="1">
      <c r="A73" s="251"/>
      <c r="B73" s="253" t="s">
        <v>158</v>
      </c>
      <c r="D73" s="63"/>
      <c r="F73" s="63"/>
      <c r="J73" s="258"/>
      <c r="K73" s="7"/>
    </row>
    <row r="74" spans="1:11" ht="15.75" customHeight="1">
      <c r="A74" s="251"/>
      <c r="B74" s="253" t="s">
        <v>159</v>
      </c>
      <c r="C74" s="253"/>
      <c r="D74" s="255"/>
      <c r="E74" s="6"/>
      <c r="F74" s="255"/>
      <c r="G74" s="6"/>
      <c r="H74" s="6"/>
      <c r="I74" s="6"/>
      <c r="J74" s="258"/>
      <c r="K74" s="7"/>
    </row>
    <row r="75" spans="1:11" ht="15.75" customHeight="1">
      <c r="A75" s="251"/>
      <c r="B75" s="253" t="s">
        <v>160</v>
      </c>
      <c r="C75" s="6" t="s">
        <v>140</v>
      </c>
      <c r="D75" s="255"/>
      <c r="F75" s="255"/>
      <c r="H75" s="256">
        <v>10</v>
      </c>
      <c r="I75" s="257">
        <v>0</v>
      </c>
      <c r="J75" s="258"/>
      <c r="K75" s="7"/>
    </row>
    <row r="76" spans="1:11" ht="15.75" customHeight="1">
      <c r="A76" s="251"/>
      <c r="B76" s="253" t="s">
        <v>161</v>
      </c>
      <c r="C76" s="256">
        <v>90</v>
      </c>
      <c r="E76" s="255"/>
      <c r="G76" s="255"/>
      <c r="H76" s="256">
        <f>C76*H75</f>
        <v>900</v>
      </c>
      <c r="I76" s="6"/>
      <c r="J76" s="258"/>
      <c r="K76" s="7"/>
    </row>
    <row r="77" spans="1:11" ht="15.75" customHeight="1">
      <c r="A77" s="251"/>
      <c r="B77" s="253"/>
      <c r="C77" s="256"/>
      <c r="D77" s="255"/>
      <c r="E77" s="256"/>
      <c r="F77" s="255"/>
      <c r="G77" s="256"/>
      <c r="H77" s="256"/>
      <c r="I77" s="6"/>
      <c r="J77" s="258"/>
      <c r="K77" s="7"/>
    </row>
    <row r="78" spans="1:11" ht="15.75" customHeight="1">
      <c r="A78" s="22" t="s">
        <v>162</v>
      </c>
      <c r="B78" s="253" t="s">
        <v>163</v>
      </c>
      <c r="C78" s="256"/>
      <c r="D78" s="255"/>
      <c r="E78" s="256"/>
      <c r="F78" s="255"/>
      <c r="G78" s="256"/>
      <c r="H78" s="256"/>
      <c r="I78" s="6"/>
      <c r="J78" s="258"/>
      <c r="K78" s="7"/>
    </row>
    <row r="79" spans="1:11" ht="15.75" customHeight="1">
      <c r="A79" s="251"/>
      <c r="B79" s="253" t="s">
        <v>164</v>
      </c>
      <c r="C79" s="6" t="s">
        <v>140</v>
      </c>
      <c r="D79" s="255"/>
      <c r="F79" s="255"/>
      <c r="H79" s="256">
        <v>0</v>
      </c>
      <c r="I79" s="257">
        <v>48</v>
      </c>
      <c r="J79" s="258"/>
      <c r="K79" s="7"/>
    </row>
    <row r="80" spans="1:11" ht="15" customHeight="1">
      <c r="A80" s="259"/>
      <c r="B80" s="260" t="s">
        <v>165</v>
      </c>
      <c r="C80" s="261">
        <v>60</v>
      </c>
      <c r="D80" s="11"/>
      <c r="E80" s="262"/>
      <c r="F80" s="11"/>
      <c r="G80" s="262"/>
      <c r="H80" s="261">
        <f>C80*H79</f>
        <v>0</v>
      </c>
      <c r="I80" s="10"/>
      <c r="J80" s="258"/>
      <c r="K80" s="21"/>
    </row>
    <row r="81" spans="1:11" ht="21" customHeight="1">
      <c r="A81" s="251"/>
      <c r="B81" s="253" t="s">
        <v>142</v>
      </c>
      <c r="C81" s="6"/>
      <c r="D81" s="255"/>
      <c r="E81" s="255"/>
      <c r="F81" s="255"/>
      <c r="G81" s="255"/>
      <c r="H81" s="263" t="s">
        <v>166</v>
      </c>
      <c r="I81" s="6" t="s">
        <v>36</v>
      </c>
      <c r="J81" s="258"/>
      <c r="K81" s="21"/>
    </row>
    <row r="82" spans="1:11" ht="15.75" customHeight="1">
      <c r="A82" s="251"/>
      <c r="B82" s="253"/>
      <c r="C82" s="253"/>
      <c r="D82" s="63"/>
      <c r="F82" s="63"/>
      <c r="I82" s="6"/>
      <c r="J82" s="258"/>
      <c r="K82" s="7"/>
    </row>
    <row r="83" spans="1:11" ht="15.75" customHeight="1">
      <c r="A83" s="252" t="s">
        <v>167</v>
      </c>
      <c r="B83" s="253"/>
      <c r="C83" s="253"/>
      <c r="D83" s="255"/>
      <c r="E83" s="6"/>
      <c r="F83" s="255"/>
      <c r="G83" s="6"/>
      <c r="H83" s="6"/>
      <c r="I83" s="6"/>
      <c r="J83" s="258"/>
      <c r="K83" s="7"/>
    </row>
    <row r="84" spans="1:11" ht="15.75" customHeight="1">
      <c r="A84" s="251"/>
      <c r="B84" s="253"/>
      <c r="C84" s="56"/>
      <c r="D84" s="264"/>
      <c r="E84" s="17"/>
      <c r="F84" s="264"/>
      <c r="G84" s="17"/>
      <c r="H84" s="17"/>
      <c r="I84" s="18"/>
      <c r="J84" s="57"/>
      <c r="K84" s="7"/>
    </row>
    <row r="85" spans="1:11" ht="15.75" customHeight="1">
      <c r="A85" s="252" t="s">
        <v>168</v>
      </c>
      <c r="B85" s="253"/>
      <c r="C85" s="253"/>
      <c r="D85" s="255"/>
      <c r="E85" s="6"/>
      <c r="F85" s="255"/>
      <c r="G85" s="6"/>
      <c r="H85" s="6"/>
      <c r="I85" s="6"/>
      <c r="J85" s="258"/>
      <c r="K85" s="7"/>
    </row>
    <row r="86" spans="1:11" ht="15.75" customHeight="1">
      <c r="A86" s="252"/>
      <c r="B86" s="253"/>
      <c r="C86" s="253"/>
      <c r="D86" s="255"/>
      <c r="E86" s="6"/>
      <c r="F86" s="255"/>
      <c r="G86" s="6"/>
      <c r="H86" s="6"/>
      <c r="I86" s="6"/>
      <c r="J86" s="258"/>
      <c r="K86" s="7"/>
    </row>
    <row r="87" spans="1:11" ht="15.75" customHeight="1">
      <c r="A87" s="22" t="s">
        <v>169</v>
      </c>
      <c r="B87" s="253" t="s">
        <v>170</v>
      </c>
      <c r="C87" s="6" t="s">
        <v>285</v>
      </c>
      <c r="D87" s="255"/>
      <c r="F87" s="255"/>
      <c r="H87" s="256">
        <v>74</v>
      </c>
      <c r="I87" s="257">
        <v>0</v>
      </c>
      <c r="J87" s="258"/>
      <c r="K87" s="7"/>
    </row>
    <row r="88" spans="1:11" ht="17.25" customHeight="1">
      <c r="A88" s="251"/>
      <c r="B88" s="253"/>
      <c r="C88" s="256">
        <v>1</v>
      </c>
      <c r="E88" s="255"/>
      <c r="G88" s="255"/>
      <c r="H88" s="256">
        <f>C88*H87</f>
        <v>74</v>
      </c>
      <c r="I88" s="6"/>
      <c r="J88" s="57"/>
      <c r="K88" s="7"/>
    </row>
    <row r="89" spans="1:11" ht="17.25" customHeight="1">
      <c r="A89" s="251"/>
      <c r="B89" s="253"/>
      <c r="C89" s="256"/>
      <c r="D89" s="255"/>
      <c r="E89" s="256"/>
      <c r="F89" s="255"/>
      <c r="G89" s="256"/>
      <c r="H89" s="256"/>
      <c r="I89" s="6"/>
      <c r="J89" s="57"/>
      <c r="K89" s="7"/>
    </row>
    <row r="90" spans="1:11" ht="17.25" customHeight="1">
      <c r="A90" s="22" t="s">
        <v>171</v>
      </c>
      <c r="B90" s="265" t="s">
        <v>172</v>
      </c>
      <c r="C90" s="6" t="s">
        <v>285</v>
      </c>
      <c r="D90" s="255"/>
      <c r="F90" s="255"/>
      <c r="H90" s="256">
        <v>14</v>
      </c>
      <c r="I90" s="257">
        <v>78</v>
      </c>
      <c r="J90" s="266"/>
      <c r="K90" s="7"/>
    </row>
    <row r="91" spans="1:11" ht="17.25" customHeight="1">
      <c r="A91" s="251"/>
      <c r="B91" s="265" t="s">
        <v>173</v>
      </c>
      <c r="C91" s="256">
        <v>1</v>
      </c>
      <c r="E91" s="255"/>
      <c r="G91" s="255"/>
      <c r="H91" s="256">
        <f>C91*H90</f>
        <v>14</v>
      </c>
      <c r="I91" s="6"/>
      <c r="J91" s="266"/>
      <c r="K91" s="7"/>
    </row>
    <row r="92" spans="1:11" ht="17.25" customHeight="1">
      <c r="A92" s="251"/>
      <c r="B92" s="265"/>
      <c r="C92" s="267"/>
      <c r="D92" s="268"/>
      <c r="E92" s="53"/>
      <c r="F92" s="268"/>
      <c r="G92" s="53"/>
      <c r="H92" s="53"/>
      <c r="I92" s="269"/>
      <c r="J92" s="266"/>
      <c r="K92" s="7"/>
    </row>
    <row r="93" spans="1:11" ht="15.75" customHeight="1">
      <c r="A93" s="22" t="s">
        <v>174</v>
      </c>
      <c r="B93" s="265" t="s">
        <v>175</v>
      </c>
      <c r="C93" s="6" t="s">
        <v>285</v>
      </c>
      <c r="D93" s="255"/>
      <c r="F93" s="255"/>
      <c r="H93" s="256">
        <v>0</v>
      </c>
      <c r="I93" s="257">
        <v>78</v>
      </c>
      <c r="J93" s="266"/>
      <c r="K93" s="7"/>
    </row>
    <row r="94" spans="1:11" ht="15.75" customHeight="1">
      <c r="A94" s="251"/>
      <c r="B94" s="265" t="s">
        <v>176</v>
      </c>
      <c r="C94" s="256">
        <v>2</v>
      </c>
      <c r="E94" s="255"/>
      <c r="G94" s="255"/>
      <c r="H94" s="256">
        <f>C94*H93</f>
        <v>0</v>
      </c>
      <c r="I94" s="6"/>
      <c r="J94" s="266"/>
      <c r="K94" s="7"/>
    </row>
    <row r="95" spans="1:11" ht="15.75" customHeight="1">
      <c r="A95" s="251"/>
      <c r="B95" s="265"/>
      <c r="C95" s="267"/>
      <c r="D95" s="268"/>
      <c r="E95" s="53"/>
      <c r="F95" s="268"/>
      <c r="G95" s="53"/>
      <c r="H95" s="53"/>
      <c r="I95" s="53"/>
      <c r="J95" s="266"/>
      <c r="K95" s="7"/>
    </row>
    <row r="96" spans="1:11" ht="15.75" customHeight="1">
      <c r="A96" s="22" t="s">
        <v>177</v>
      </c>
      <c r="B96" s="265" t="s">
        <v>178</v>
      </c>
      <c r="C96" s="6" t="s">
        <v>285</v>
      </c>
      <c r="D96" s="255"/>
      <c r="F96" s="255"/>
      <c r="H96" s="256">
        <v>0</v>
      </c>
      <c r="I96" s="257">
        <v>72</v>
      </c>
      <c r="J96" s="266"/>
      <c r="K96" s="7"/>
    </row>
    <row r="97" spans="1:11" ht="15.75" customHeight="1">
      <c r="A97" s="251"/>
      <c r="B97" s="253" t="s">
        <v>179</v>
      </c>
      <c r="C97" s="256">
        <v>2</v>
      </c>
      <c r="E97" s="255"/>
      <c r="G97" s="255"/>
      <c r="H97" s="256">
        <f>C97*H96</f>
        <v>0</v>
      </c>
      <c r="I97" s="6"/>
      <c r="J97" s="258"/>
      <c r="K97" s="7"/>
    </row>
    <row r="98" spans="1:11" ht="15.75" customHeight="1">
      <c r="A98" s="251"/>
      <c r="B98" s="253"/>
      <c r="C98" s="253"/>
      <c r="D98" s="63"/>
      <c r="F98" s="63"/>
      <c r="I98" s="6"/>
      <c r="J98" s="258"/>
      <c r="K98" s="7"/>
    </row>
    <row r="99" spans="1:11" ht="15.75" customHeight="1">
      <c r="A99" s="22" t="s">
        <v>180</v>
      </c>
      <c r="B99" s="253" t="s">
        <v>181</v>
      </c>
      <c r="C99" s="6" t="s">
        <v>285</v>
      </c>
      <c r="D99" s="255"/>
      <c r="F99" s="255"/>
      <c r="H99" s="256">
        <v>2.4</v>
      </c>
      <c r="I99" s="257">
        <v>11</v>
      </c>
      <c r="J99" s="258"/>
      <c r="K99" s="7"/>
    </row>
    <row r="100" spans="1:11" ht="17.25" customHeight="1">
      <c r="A100" s="251"/>
      <c r="B100" s="253" t="s">
        <v>182</v>
      </c>
      <c r="C100" s="256">
        <v>4</v>
      </c>
      <c r="E100" s="255"/>
      <c r="G100" s="255"/>
      <c r="H100" s="256">
        <f>C100*H99</f>
        <v>9.6</v>
      </c>
      <c r="I100" s="6"/>
      <c r="J100" s="258"/>
      <c r="K100" s="21"/>
    </row>
    <row r="101" spans="1:11" ht="17.25" customHeight="1">
      <c r="A101" s="251"/>
      <c r="B101" s="253"/>
      <c r="C101" s="253"/>
      <c r="D101" s="63"/>
      <c r="F101" s="63"/>
      <c r="I101" s="6"/>
      <c r="J101" s="258"/>
      <c r="K101" s="21"/>
    </row>
    <row r="102" spans="1:11" ht="17.25" customHeight="1">
      <c r="A102" s="22" t="s">
        <v>183</v>
      </c>
      <c r="B102" s="253" t="s">
        <v>184</v>
      </c>
      <c r="C102" s="6" t="s">
        <v>285</v>
      </c>
      <c r="D102" s="255"/>
      <c r="F102" s="255"/>
      <c r="H102" s="256">
        <v>5.1</v>
      </c>
      <c r="I102" s="257">
        <v>11</v>
      </c>
      <c r="J102" s="258"/>
      <c r="K102" s="21"/>
    </row>
    <row r="103" spans="1:11" ht="17.25" customHeight="1">
      <c r="A103" s="251"/>
      <c r="B103" s="253" t="s">
        <v>182</v>
      </c>
      <c r="C103" s="256">
        <v>4</v>
      </c>
      <c r="E103" s="255"/>
      <c r="G103" s="255"/>
      <c r="H103" s="256">
        <f>C103*H102</f>
        <v>20.4</v>
      </c>
      <c r="I103" s="6"/>
      <c r="J103" s="258"/>
      <c r="K103" s="21"/>
    </row>
    <row r="104" spans="1:11" ht="15.75" customHeight="1">
      <c r="A104" s="251"/>
      <c r="B104" s="253"/>
      <c r="C104" s="253"/>
      <c r="D104" s="63"/>
      <c r="F104" s="63"/>
      <c r="I104" s="6"/>
      <c r="J104" s="258"/>
      <c r="K104" s="7"/>
    </row>
    <row r="105" spans="1:11" ht="15.75" customHeight="1">
      <c r="A105" s="22" t="s">
        <v>185</v>
      </c>
      <c r="B105" s="253" t="s">
        <v>186</v>
      </c>
      <c r="C105" s="6" t="s">
        <v>285</v>
      </c>
      <c r="D105" s="255"/>
      <c r="F105" s="255"/>
      <c r="H105" s="256">
        <v>0.3</v>
      </c>
      <c r="I105" s="257">
        <v>11</v>
      </c>
      <c r="J105" s="258"/>
      <c r="K105" s="7"/>
    </row>
    <row r="106" spans="1:11" ht="15.75" customHeight="1">
      <c r="A106" s="251"/>
      <c r="B106" s="253" t="s">
        <v>182</v>
      </c>
      <c r="C106" s="256">
        <v>3</v>
      </c>
      <c r="E106" s="255"/>
      <c r="G106" s="255"/>
      <c r="H106" s="256">
        <f>C106*H105</f>
        <v>0.8999999999999999</v>
      </c>
      <c r="I106" s="6"/>
      <c r="J106" s="258"/>
      <c r="K106" s="7"/>
    </row>
    <row r="107" spans="1:11" ht="15.75" customHeight="1">
      <c r="A107" s="251"/>
      <c r="B107" s="253"/>
      <c r="C107" s="253"/>
      <c r="D107" s="63"/>
      <c r="F107" s="63"/>
      <c r="I107" s="6"/>
      <c r="J107" s="258"/>
      <c r="K107" s="7"/>
    </row>
    <row r="108" spans="1:11" ht="15.75" customHeight="1">
      <c r="A108" s="22" t="s">
        <v>187</v>
      </c>
      <c r="B108" s="253" t="s">
        <v>188</v>
      </c>
      <c r="C108" s="6" t="s">
        <v>285</v>
      </c>
      <c r="D108" s="255"/>
      <c r="F108" s="255"/>
      <c r="H108" s="256">
        <v>1.8</v>
      </c>
      <c r="I108" s="257">
        <v>11</v>
      </c>
      <c r="J108" s="258"/>
      <c r="K108" s="7"/>
    </row>
    <row r="109" spans="1:11" ht="15.75" customHeight="1">
      <c r="A109" s="251"/>
      <c r="B109" s="253" t="s">
        <v>182</v>
      </c>
      <c r="C109" s="256">
        <v>3</v>
      </c>
      <c r="E109" s="255"/>
      <c r="G109" s="255"/>
      <c r="H109" s="256">
        <f>C109*H108</f>
        <v>5.4</v>
      </c>
      <c r="I109" s="6"/>
      <c r="J109" s="258"/>
      <c r="K109" s="7"/>
    </row>
    <row r="110" spans="1:11" ht="15.75" customHeight="1">
      <c r="A110" s="251"/>
      <c r="B110" s="253"/>
      <c r="C110" s="253"/>
      <c r="D110" s="63"/>
      <c r="F110" s="63"/>
      <c r="I110" s="6"/>
      <c r="J110" s="258"/>
      <c r="K110" s="7"/>
    </row>
    <row r="111" spans="1:11" ht="15.75" customHeight="1">
      <c r="A111" s="22" t="s">
        <v>189</v>
      </c>
      <c r="B111" s="253" t="s">
        <v>190</v>
      </c>
      <c r="D111" s="63"/>
      <c r="F111" s="63"/>
      <c r="J111" s="258"/>
      <c r="K111" s="7"/>
    </row>
    <row r="112" spans="1:11" ht="15.75" customHeight="1">
      <c r="A112" s="251"/>
      <c r="B112" s="253" t="s">
        <v>191</v>
      </c>
      <c r="C112" s="6" t="s">
        <v>285</v>
      </c>
      <c r="D112" s="255"/>
      <c r="F112" s="255"/>
      <c r="H112" s="256">
        <v>1.1</v>
      </c>
      <c r="I112" s="257">
        <v>11</v>
      </c>
      <c r="J112" s="258"/>
      <c r="K112" s="7"/>
    </row>
    <row r="113" spans="1:11" ht="15.75" customHeight="1">
      <c r="A113" s="251"/>
      <c r="B113" s="253" t="s">
        <v>192</v>
      </c>
      <c r="C113" s="256">
        <v>4</v>
      </c>
      <c r="E113" s="255"/>
      <c r="G113" s="255"/>
      <c r="H113" s="256">
        <f>C113*H112</f>
        <v>4.4</v>
      </c>
      <c r="I113" s="6"/>
      <c r="J113" s="258"/>
      <c r="K113" s="7"/>
    </row>
    <row r="114" spans="1:11" ht="15.75" customHeight="1">
      <c r="A114" s="251"/>
      <c r="B114" s="253"/>
      <c r="C114" s="253"/>
      <c r="D114" s="63"/>
      <c r="F114" s="63"/>
      <c r="I114" s="6"/>
      <c r="J114" s="258"/>
      <c r="K114" s="7"/>
    </row>
    <row r="115" spans="1:11" ht="15.75" customHeight="1">
      <c r="A115" s="22" t="s">
        <v>193</v>
      </c>
      <c r="B115" s="253" t="s">
        <v>194</v>
      </c>
      <c r="C115" s="6" t="s">
        <v>285</v>
      </c>
      <c r="D115" s="255"/>
      <c r="F115" s="255"/>
      <c r="H115" s="256">
        <v>7.8</v>
      </c>
      <c r="I115" s="257">
        <v>78</v>
      </c>
      <c r="J115" s="258"/>
      <c r="K115" s="7"/>
    </row>
    <row r="116" spans="1:11" ht="15.75" customHeight="1">
      <c r="A116" s="251"/>
      <c r="B116" s="253" t="s">
        <v>195</v>
      </c>
      <c r="C116" s="256">
        <v>1</v>
      </c>
      <c r="E116" s="255"/>
      <c r="G116" s="255"/>
      <c r="H116" s="256">
        <f>C116*H115</f>
        <v>7.8</v>
      </c>
      <c r="I116" s="6"/>
      <c r="J116" s="258"/>
      <c r="K116" s="7"/>
    </row>
    <row r="117" spans="1:11" ht="15.75" customHeight="1">
      <c r="A117" s="251"/>
      <c r="B117" s="253"/>
      <c r="C117" s="253"/>
      <c r="D117" s="63"/>
      <c r="F117" s="63"/>
      <c r="I117" s="6"/>
      <c r="J117" s="258"/>
      <c r="K117" s="7"/>
    </row>
    <row r="118" spans="1:11" ht="15.75" customHeight="1">
      <c r="A118" s="22" t="s">
        <v>196</v>
      </c>
      <c r="B118" s="253" t="s">
        <v>197</v>
      </c>
      <c r="C118" s="6" t="s">
        <v>285</v>
      </c>
      <c r="D118" s="255"/>
      <c r="F118" s="255"/>
      <c r="H118" s="256">
        <v>18</v>
      </c>
      <c r="I118" s="257">
        <v>0</v>
      </c>
      <c r="J118" s="258"/>
      <c r="K118" s="7"/>
    </row>
    <row r="119" spans="1:11" ht="15.75" customHeight="1">
      <c r="A119" s="251"/>
      <c r="B119" s="253" t="s">
        <v>81</v>
      </c>
      <c r="C119" s="256">
        <v>1</v>
      </c>
      <c r="E119" s="255"/>
      <c r="G119" s="255"/>
      <c r="H119" s="256">
        <f>C119*H118</f>
        <v>18</v>
      </c>
      <c r="I119" s="6"/>
      <c r="J119" s="258"/>
      <c r="K119" s="7"/>
    </row>
    <row r="120" spans="1:11" ht="15.75" customHeight="1">
      <c r="A120" s="251"/>
      <c r="B120" s="253"/>
      <c r="C120" s="253"/>
      <c r="D120" s="63"/>
      <c r="F120" s="63"/>
      <c r="I120" s="6"/>
      <c r="J120" s="258"/>
      <c r="K120" s="7"/>
    </row>
    <row r="121" spans="1:11" ht="15.75" customHeight="1">
      <c r="A121" s="22" t="s">
        <v>198</v>
      </c>
      <c r="B121" s="253" t="s">
        <v>199</v>
      </c>
      <c r="C121" s="6" t="s">
        <v>285</v>
      </c>
      <c r="D121" s="255"/>
      <c r="F121" s="255"/>
      <c r="H121" s="256">
        <v>0</v>
      </c>
      <c r="I121" s="257">
        <v>78</v>
      </c>
      <c r="J121" s="258"/>
      <c r="K121" s="7"/>
    </row>
    <row r="122" spans="1:11" ht="15.75" customHeight="1">
      <c r="A122" s="251"/>
      <c r="B122" s="253" t="s">
        <v>200</v>
      </c>
      <c r="C122" s="256">
        <v>1</v>
      </c>
      <c r="E122" s="255"/>
      <c r="G122" s="255"/>
      <c r="H122" s="256">
        <f>C122*H121</f>
        <v>0</v>
      </c>
      <c r="I122" s="6"/>
      <c r="J122" s="258"/>
      <c r="K122" s="7"/>
    </row>
    <row r="123" spans="1:11" ht="15.75" customHeight="1">
      <c r="A123" s="251"/>
      <c r="B123" s="253"/>
      <c r="C123" s="256"/>
      <c r="D123" s="255"/>
      <c r="E123" s="256"/>
      <c r="F123" s="255"/>
      <c r="G123" s="256"/>
      <c r="H123" s="256"/>
      <c r="I123" s="6"/>
      <c r="J123" s="258"/>
      <c r="K123" s="7"/>
    </row>
    <row r="124" spans="1:11" ht="15.75" customHeight="1">
      <c r="A124" s="22" t="s">
        <v>201</v>
      </c>
      <c r="B124" s="253" t="s">
        <v>202</v>
      </c>
      <c r="C124" s="6" t="s">
        <v>285</v>
      </c>
      <c r="D124" s="255"/>
      <c r="F124" s="255"/>
      <c r="H124" s="256">
        <v>18</v>
      </c>
      <c r="I124" s="257">
        <v>0</v>
      </c>
      <c r="J124" s="258"/>
      <c r="K124" s="7"/>
    </row>
    <row r="125" spans="1:11" ht="15.75" customHeight="1">
      <c r="A125" s="251"/>
      <c r="B125" s="253" t="s">
        <v>81</v>
      </c>
      <c r="C125" s="256">
        <v>1</v>
      </c>
      <c r="E125" s="255"/>
      <c r="G125" s="255"/>
      <c r="H125" s="256">
        <f>C125*H124</f>
        <v>18</v>
      </c>
      <c r="I125" s="6"/>
      <c r="J125" s="258"/>
      <c r="K125" s="7"/>
    </row>
    <row r="126" spans="1:11" ht="15.75" customHeight="1">
      <c r="A126" s="251"/>
      <c r="B126" s="253"/>
      <c r="C126" s="253"/>
      <c r="D126" s="63"/>
      <c r="F126" s="63"/>
      <c r="I126" s="6"/>
      <c r="J126" s="258"/>
      <c r="K126" s="270"/>
    </row>
    <row r="127" spans="1:11" ht="15.75" customHeight="1">
      <c r="A127" s="22" t="s">
        <v>203</v>
      </c>
      <c r="B127" s="253" t="s">
        <v>131</v>
      </c>
      <c r="C127" s="253"/>
      <c r="D127" s="63"/>
      <c r="F127" s="63"/>
      <c r="I127" s="6"/>
      <c r="J127" s="258"/>
      <c r="K127" s="270"/>
    </row>
    <row r="128" spans="1:11" ht="15.75" customHeight="1">
      <c r="A128" s="251"/>
      <c r="B128" s="253" t="s">
        <v>204</v>
      </c>
      <c r="C128" s="253"/>
      <c r="D128" s="63"/>
      <c r="F128" s="63"/>
      <c r="I128" s="6"/>
      <c r="J128" s="258"/>
      <c r="K128" s="270"/>
    </row>
    <row r="129" spans="1:11" ht="15.75" customHeight="1">
      <c r="A129" s="251"/>
      <c r="B129" s="253"/>
      <c r="C129" s="253"/>
      <c r="D129" s="63"/>
      <c r="F129" s="63"/>
      <c r="I129" s="6"/>
      <c r="J129" s="258"/>
      <c r="K129" s="270"/>
    </row>
    <row r="130" spans="1:11" ht="15.75" customHeight="1">
      <c r="A130" s="22" t="s">
        <v>205</v>
      </c>
      <c r="B130" s="253" t="s">
        <v>206</v>
      </c>
      <c r="D130" s="63"/>
      <c r="F130" s="63"/>
      <c r="J130" s="258"/>
      <c r="K130" s="7"/>
    </row>
    <row r="131" spans="1:11" ht="15.75" customHeight="1">
      <c r="A131" s="251"/>
      <c r="B131" s="253" t="s">
        <v>134</v>
      </c>
      <c r="C131" s="6" t="s">
        <v>296</v>
      </c>
      <c r="D131" s="255"/>
      <c r="F131" s="255"/>
      <c r="H131" s="256">
        <v>0</v>
      </c>
      <c r="I131" s="257">
        <v>78</v>
      </c>
      <c r="J131" s="258"/>
      <c r="K131" s="7"/>
    </row>
    <row r="132" spans="1:11" ht="22.5" customHeight="1">
      <c r="A132" s="251"/>
      <c r="B132" s="253" t="s">
        <v>136</v>
      </c>
      <c r="C132" s="256">
        <v>6</v>
      </c>
      <c r="E132" s="255"/>
      <c r="G132" s="255"/>
      <c r="H132" s="256">
        <f>C132*H131</f>
        <v>0</v>
      </c>
      <c r="I132" s="6"/>
      <c r="J132" s="258"/>
      <c r="K132" s="7"/>
    </row>
    <row r="133" spans="1:11" ht="21" customHeight="1">
      <c r="A133" s="251"/>
      <c r="B133" s="253"/>
      <c r="C133" s="253"/>
      <c r="D133" s="63"/>
      <c r="F133" s="63"/>
      <c r="I133" s="6"/>
      <c r="J133" s="258"/>
      <c r="K133" s="58"/>
    </row>
    <row r="134" spans="1:11" ht="15.75" customHeight="1">
      <c r="A134" s="22" t="s">
        <v>207</v>
      </c>
      <c r="B134" s="253" t="s">
        <v>157</v>
      </c>
      <c r="D134" s="63"/>
      <c r="F134" s="63"/>
      <c r="J134" s="258"/>
      <c r="K134" s="7"/>
    </row>
    <row r="135" spans="1:11" ht="15.75" customHeight="1">
      <c r="A135" s="251"/>
      <c r="B135" s="253" t="s">
        <v>158</v>
      </c>
      <c r="D135" s="63"/>
      <c r="F135" s="63"/>
      <c r="J135" s="258"/>
      <c r="K135" s="7"/>
    </row>
    <row r="136" spans="1:11" ht="15.75" customHeight="1">
      <c r="A136" s="251"/>
      <c r="B136" s="253" t="s">
        <v>208</v>
      </c>
      <c r="C136" s="253"/>
      <c r="D136" s="63"/>
      <c r="F136" s="63"/>
      <c r="I136" s="6"/>
      <c r="J136" s="258"/>
      <c r="K136" s="7"/>
    </row>
    <row r="137" spans="1:11" ht="15.75" customHeight="1">
      <c r="A137" s="251"/>
      <c r="B137" s="253" t="s">
        <v>209</v>
      </c>
      <c r="C137" s="6" t="s">
        <v>140</v>
      </c>
      <c r="D137" s="255"/>
      <c r="F137" s="255"/>
      <c r="H137" s="256">
        <v>10</v>
      </c>
      <c r="I137" s="257">
        <v>0</v>
      </c>
      <c r="J137" s="258"/>
      <c r="K137" s="58"/>
    </row>
    <row r="138" spans="1:11" ht="15.75" customHeight="1">
      <c r="A138" s="251"/>
      <c r="B138" s="253" t="s">
        <v>210</v>
      </c>
      <c r="C138" s="256">
        <v>45</v>
      </c>
      <c r="E138" s="255"/>
      <c r="G138" s="255"/>
      <c r="H138" s="256">
        <f>C138*H137</f>
        <v>450</v>
      </c>
      <c r="I138" s="6"/>
      <c r="J138" s="258"/>
      <c r="K138" s="58"/>
    </row>
    <row r="139" spans="1:11" ht="15.75" customHeight="1">
      <c r="A139" s="251"/>
      <c r="B139" s="253"/>
      <c r="C139" s="253"/>
      <c r="D139" s="63"/>
      <c r="F139" s="63"/>
      <c r="I139" s="6"/>
      <c r="J139" s="258"/>
      <c r="K139" s="271"/>
    </row>
    <row r="140" spans="1:11" ht="15.75" customHeight="1">
      <c r="A140" s="22" t="s">
        <v>211</v>
      </c>
      <c r="B140" s="253" t="s">
        <v>163</v>
      </c>
      <c r="C140" s="253"/>
      <c r="D140" s="63"/>
      <c r="F140" s="63"/>
      <c r="I140" s="6"/>
      <c r="J140" s="258"/>
      <c r="K140" s="271"/>
    </row>
    <row r="141" spans="1:11" ht="15.75" customHeight="1">
      <c r="A141" s="251"/>
      <c r="B141" s="253" t="s">
        <v>164</v>
      </c>
      <c r="C141" s="6" t="s">
        <v>140</v>
      </c>
      <c r="D141" s="255"/>
      <c r="F141" s="255"/>
      <c r="H141" s="256">
        <v>0</v>
      </c>
      <c r="I141" s="257">
        <v>48</v>
      </c>
      <c r="J141" s="258"/>
      <c r="K141" s="271"/>
    </row>
    <row r="142" spans="1:11" ht="15.75" customHeight="1">
      <c r="A142" s="251"/>
      <c r="B142" s="253" t="s">
        <v>212</v>
      </c>
      <c r="C142" s="256">
        <v>45</v>
      </c>
      <c r="E142" s="255"/>
      <c r="G142" s="255"/>
      <c r="H142" s="256">
        <f>C142*H141</f>
        <v>0</v>
      </c>
      <c r="I142" s="6"/>
      <c r="J142" s="258"/>
      <c r="K142" s="271"/>
    </row>
    <row r="143" spans="1:11" ht="15.75" customHeight="1">
      <c r="A143" s="251"/>
      <c r="B143" s="253"/>
      <c r="C143" s="253"/>
      <c r="D143" s="63"/>
      <c r="F143" s="63"/>
      <c r="I143" s="6"/>
      <c r="J143" s="258"/>
      <c r="K143" s="271"/>
    </row>
    <row r="144" spans="1:11" ht="15.75" customHeight="1">
      <c r="A144" s="22" t="s">
        <v>213</v>
      </c>
      <c r="B144" s="253" t="s">
        <v>214</v>
      </c>
      <c r="C144" s="253"/>
      <c r="D144" s="63"/>
      <c r="F144" s="63"/>
      <c r="I144" s="6"/>
      <c r="J144" s="258"/>
      <c r="K144" s="271"/>
    </row>
    <row r="145" spans="1:11" ht="15.75" customHeight="1">
      <c r="A145" s="251"/>
      <c r="B145" s="253" t="s">
        <v>215</v>
      </c>
      <c r="C145" s="6" t="s">
        <v>140</v>
      </c>
      <c r="D145" s="255"/>
      <c r="F145" s="255"/>
      <c r="G145" s="9"/>
      <c r="H145" s="256">
        <v>0</v>
      </c>
      <c r="I145" s="257">
        <v>48</v>
      </c>
      <c r="J145" s="258"/>
      <c r="K145" s="271"/>
    </row>
    <row r="146" spans="1:11" ht="15.75" customHeight="1">
      <c r="A146" s="259"/>
      <c r="B146" s="260" t="s">
        <v>216</v>
      </c>
      <c r="C146" s="261">
        <v>7</v>
      </c>
      <c r="D146" s="11"/>
      <c r="E146" s="262"/>
      <c r="F146" s="11"/>
      <c r="G146" s="262"/>
      <c r="H146" s="261">
        <f>C146*H145</f>
        <v>0</v>
      </c>
      <c r="I146" s="10"/>
      <c r="J146" s="258"/>
      <c r="K146" s="7"/>
    </row>
    <row r="147" spans="1:11" ht="15.75" customHeight="1">
      <c r="A147" s="251"/>
      <c r="B147" s="253" t="s">
        <v>142</v>
      </c>
      <c r="C147" s="6"/>
      <c r="D147" s="255"/>
      <c r="E147" s="255"/>
      <c r="F147" s="255"/>
      <c r="G147" s="255"/>
      <c r="H147" s="263" t="s">
        <v>217</v>
      </c>
      <c r="I147" s="6" t="s">
        <v>36</v>
      </c>
      <c r="J147" s="258"/>
      <c r="K147" s="7"/>
    </row>
    <row r="148" spans="1:11" ht="15.75" customHeight="1">
      <c r="A148" s="251"/>
      <c r="B148" s="253"/>
      <c r="C148" s="253"/>
      <c r="D148" s="63"/>
      <c r="F148" s="63"/>
      <c r="I148" s="6"/>
      <c r="J148" s="258"/>
      <c r="K148" s="7"/>
    </row>
    <row r="149" spans="1:11" ht="15.75" customHeight="1">
      <c r="A149" s="252" t="s">
        <v>218</v>
      </c>
      <c r="D149" s="63"/>
      <c r="F149" s="63"/>
      <c r="K149" s="7"/>
    </row>
    <row r="150" spans="1:11" ht="15.75" customHeight="1">
      <c r="A150" s="252"/>
      <c r="D150" s="63"/>
      <c r="F150" s="63"/>
      <c r="K150" s="7"/>
    </row>
    <row r="151" spans="1:11" ht="15.75" customHeight="1">
      <c r="A151" s="22" t="s">
        <v>219</v>
      </c>
      <c r="B151" s="253" t="s">
        <v>172</v>
      </c>
      <c r="C151" s="6" t="s">
        <v>285</v>
      </c>
      <c r="D151" s="255"/>
      <c r="F151" s="255"/>
      <c r="H151" s="256">
        <v>4.9</v>
      </c>
      <c r="I151" s="257">
        <v>78</v>
      </c>
      <c r="K151" s="7"/>
    </row>
    <row r="152" spans="1:11" ht="15.75" customHeight="1">
      <c r="A152" s="252"/>
      <c r="B152" s="253" t="s">
        <v>220</v>
      </c>
      <c r="C152" s="256">
        <v>1</v>
      </c>
      <c r="E152" s="255"/>
      <c r="G152" s="255"/>
      <c r="H152" s="256">
        <f>C152*H151</f>
        <v>4.9</v>
      </c>
      <c r="I152" s="6"/>
      <c r="K152" s="7"/>
    </row>
    <row r="153" spans="1:11" ht="15.75" customHeight="1">
      <c r="A153" s="252"/>
      <c r="D153" s="63"/>
      <c r="F153" s="63"/>
      <c r="K153" s="7"/>
    </row>
    <row r="154" spans="1:11" ht="15.75" customHeight="1">
      <c r="A154" s="22" t="s">
        <v>221</v>
      </c>
      <c r="B154" s="253" t="s">
        <v>222</v>
      </c>
      <c r="C154" s="6" t="s">
        <v>285</v>
      </c>
      <c r="D154" s="255"/>
      <c r="F154" s="255"/>
      <c r="H154" s="256">
        <v>1</v>
      </c>
      <c r="I154" s="257">
        <v>0</v>
      </c>
      <c r="J154" s="258"/>
      <c r="K154" s="7"/>
    </row>
    <row r="155" spans="1:11" ht="15.75" customHeight="1">
      <c r="A155" s="251"/>
      <c r="B155" s="253"/>
      <c r="C155" s="256">
        <v>2</v>
      </c>
      <c r="E155" s="255"/>
      <c r="G155" s="255"/>
      <c r="H155" s="256">
        <f>C155*H154</f>
        <v>2</v>
      </c>
      <c r="I155" s="6"/>
      <c r="J155" s="258"/>
      <c r="K155" s="7"/>
    </row>
    <row r="156" spans="1:11" ht="15.75" customHeight="1">
      <c r="A156" s="251"/>
      <c r="B156" s="253"/>
      <c r="C156" s="256"/>
      <c r="D156" s="255"/>
      <c r="E156" s="256"/>
      <c r="F156" s="255"/>
      <c r="G156" s="256"/>
      <c r="H156" s="256"/>
      <c r="I156" s="6"/>
      <c r="J156" s="258"/>
      <c r="K156" s="7"/>
    </row>
    <row r="157" spans="1:11" ht="15.75" customHeight="1">
      <c r="A157" s="22" t="s">
        <v>223</v>
      </c>
      <c r="B157" s="253" t="s">
        <v>224</v>
      </c>
      <c r="C157" s="6" t="s">
        <v>285</v>
      </c>
      <c r="D157" s="255"/>
      <c r="F157" s="255"/>
      <c r="H157" s="256">
        <v>1.4</v>
      </c>
      <c r="I157" s="257">
        <v>78</v>
      </c>
      <c r="J157" s="258"/>
      <c r="K157" s="7"/>
    </row>
    <row r="158" spans="1:11" ht="15.75" customHeight="1">
      <c r="A158" s="251"/>
      <c r="B158" s="253" t="s">
        <v>225</v>
      </c>
      <c r="C158" s="256">
        <v>1</v>
      </c>
      <c r="E158" s="255"/>
      <c r="G158" s="255"/>
      <c r="H158" s="256">
        <f>C158*H157</f>
        <v>1.4</v>
      </c>
      <c r="I158" s="6"/>
      <c r="J158" s="258"/>
      <c r="K158" s="7"/>
    </row>
    <row r="159" spans="1:11" ht="15.75" customHeight="1">
      <c r="A159" s="251"/>
      <c r="B159" s="253"/>
      <c r="C159" s="253"/>
      <c r="D159" s="63"/>
      <c r="F159" s="63"/>
      <c r="I159" s="6"/>
      <c r="J159" s="258"/>
      <c r="K159" s="7"/>
    </row>
    <row r="160" spans="1:11" ht="15.75" customHeight="1">
      <c r="A160" s="22" t="s">
        <v>226</v>
      </c>
      <c r="B160" s="253" t="s">
        <v>227</v>
      </c>
      <c r="C160" s="6" t="s">
        <v>285</v>
      </c>
      <c r="D160" s="255"/>
      <c r="F160" s="255"/>
      <c r="H160" s="256">
        <v>1</v>
      </c>
      <c r="I160" s="257">
        <v>0</v>
      </c>
      <c r="J160" s="258"/>
      <c r="K160" s="7"/>
    </row>
    <row r="161" spans="1:11" ht="15.75" customHeight="1">
      <c r="A161" s="251"/>
      <c r="B161" s="253"/>
      <c r="C161" s="256">
        <v>2</v>
      </c>
      <c r="E161" s="255"/>
      <c r="G161" s="255"/>
      <c r="H161" s="256">
        <f>C161*H160</f>
        <v>2</v>
      </c>
      <c r="I161" s="6"/>
      <c r="J161" s="258"/>
      <c r="K161" s="7"/>
    </row>
    <row r="162" spans="1:11" ht="15.75" customHeight="1">
      <c r="A162" s="251"/>
      <c r="B162" s="253"/>
      <c r="C162" s="253"/>
      <c r="D162" s="63"/>
      <c r="F162" s="63"/>
      <c r="I162" s="6"/>
      <c r="J162" s="258"/>
      <c r="K162" s="7"/>
    </row>
    <row r="163" spans="1:11" ht="15.75" customHeight="1">
      <c r="A163" s="22" t="s">
        <v>228</v>
      </c>
      <c r="B163" s="253" t="s">
        <v>229</v>
      </c>
      <c r="C163" s="6" t="s">
        <v>285</v>
      </c>
      <c r="D163" s="255"/>
      <c r="F163" s="255"/>
      <c r="H163" s="256">
        <v>0</v>
      </c>
      <c r="I163" s="257">
        <v>78</v>
      </c>
      <c r="J163" s="258"/>
      <c r="K163" s="7"/>
    </row>
    <row r="164" spans="1:11" ht="15.75" customHeight="1">
      <c r="A164" s="251"/>
      <c r="B164" s="253" t="s">
        <v>230</v>
      </c>
      <c r="C164" s="256">
        <v>1</v>
      </c>
      <c r="E164" s="255"/>
      <c r="G164" s="255"/>
      <c r="H164" s="256">
        <f>C164*H163</f>
        <v>0</v>
      </c>
      <c r="I164" s="6"/>
      <c r="J164" s="258"/>
      <c r="K164" s="7"/>
    </row>
    <row r="165" spans="1:11" ht="15.75" customHeight="1">
      <c r="A165" s="251"/>
      <c r="B165" s="253"/>
      <c r="C165" s="253"/>
      <c r="D165" s="63"/>
      <c r="F165" s="63"/>
      <c r="I165" s="6"/>
      <c r="J165" s="258"/>
      <c r="K165" s="7"/>
    </row>
    <row r="166" spans="1:11" ht="15.75" customHeight="1">
      <c r="A166" s="22" t="s">
        <v>231</v>
      </c>
      <c r="B166" s="253" t="s">
        <v>232</v>
      </c>
      <c r="C166" s="6" t="s">
        <v>285</v>
      </c>
      <c r="D166" s="255"/>
      <c r="F166" s="255"/>
      <c r="H166" s="256">
        <v>0.4</v>
      </c>
      <c r="I166" s="257">
        <v>11</v>
      </c>
      <c r="J166" s="258"/>
      <c r="K166" s="7"/>
    </row>
    <row r="167" spans="1:11" ht="15.75" customHeight="1">
      <c r="A167" s="251"/>
      <c r="B167" s="253" t="s">
        <v>191</v>
      </c>
      <c r="C167" s="256">
        <v>4</v>
      </c>
      <c r="E167" s="255"/>
      <c r="G167" s="255"/>
      <c r="H167" s="256">
        <f>C167*H166</f>
        <v>1.6</v>
      </c>
      <c r="I167" s="6"/>
      <c r="J167" s="258"/>
      <c r="K167" s="7"/>
    </row>
    <row r="168" spans="1:11" ht="12.75">
      <c r="A168" s="251"/>
      <c r="B168" s="253" t="s">
        <v>192</v>
      </c>
      <c r="C168" s="253"/>
      <c r="D168" s="63"/>
      <c r="F168" s="63"/>
      <c r="I168" s="6"/>
      <c r="J168" s="258"/>
      <c r="K168" s="7"/>
    </row>
    <row r="169" spans="1:11" ht="12.75">
      <c r="A169" s="251"/>
      <c r="B169" s="253"/>
      <c r="C169" s="253"/>
      <c r="D169" s="63"/>
      <c r="F169" s="63"/>
      <c r="I169" s="6"/>
      <c r="J169" s="258"/>
      <c r="K169" s="7"/>
    </row>
    <row r="170" spans="1:11" ht="12.75">
      <c r="A170" s="22" t="s">
        <v>233</v>
      </c>
      <c r="B170" s="253" t="s">
        <v>234</v>
      </c>
      <c r="C170" s="6" t="s">
        <v>285</v>
      </c>
      <c r="D170" s="255"/>
      <c r="F170" s="255"/>
      <c r="H170" s="256">
        <v>0.5</v>
      </c>
      <c r="I170" s="257">
        <v>11</v>
      </c>
      <c r="J170" s="258"/>
      <c r="K170" s="7"/>
    </row>
    <row r="171" spans="1:11" ht="12.75">
      <c r="A171" s="251"/>
      <c r="B171" s="253" t="s">
        <v>191</v>
      </c>
      <c r="C171" s="256">
        <v>8</v>
      </c>
      <c r="E171" s="255"/>
      <c r="G171" s="255"/>
      <c r="H171" s="256">
        <f>C171*H170</f>
        <v>4</v>
      </c>
      <c r="I171" s="6"/>
      <c r="J171" s="258"/>
      <c r="K171" s="7"/>
    </row>
    <row r="172" spans="1:11" ht="12.75">
      <c r="A172" s="251"/>
      <c r="B172" s="253" t="s">
        <v>192</v>
      </c>
      <c r="C172" s="253"/>
      <c r="D172" s="63"/>
      <c r="F172" s="63"/>
      <c r="I172" s="6"/>
      <c r="J172" s="258"/>
      <c r="K172" s="7"/>
    </row>
    <row r="173" spans="1:11" ht="12.75">
      <c r="A173" s="251"/>
      <c r="B173" s="253"/>
      <c r="C173" s="253"/>
      <c r="D173" s="63"/>
      <c r="F173" s="63"/>
      <c r="I173" s="6"/>
      <c r="J173" s="258"/>
      <c r="K173" s="7"/>
    </row>
    <row r="174" spans="1:11" ht="12.75">
      <c r="A174" s="22" t="s">
        <v>235</v>
      </c>
      <c r="B174" s="253" t="s">
        <v>77</v>
      </c>
      <c r="C174" s="6" t="s">
        <v>285</v>
      </c>
      <c r="D174" s="255"/>
      <c r="F174" s="255"/>
      <c r="H174" s="256">
        <v>0</v>
      </c>
      <c r="I174" s="257">
        <v>78</v>
      </c>
      <c r="J174" s="258"/>
      <c r="K174" s="7"/>
    </row>
    <row r="175" spans="1:11" ht="12.75">
      <c r="A175" s="251"/>
      <c r="B175" s="253" t="s">
        <v>236</v>
      </c>
      <c r="C175" s="256">
        <v>1</v>
      </c>
      <c r="E175" s="255"/>
      <c r="G175" s="255"/>
      <c r="H175" s="256">
        <f>C175*H174</f>
        <v>0</v>
      </c>
      <c r="I175" s="6"/>
      <c r="J175" s="258"/>
      <c r="K175" s="7"/>
    </row>
    <row r="176" spans="1:11" ht="12.75">
      <c r="A176" s="251"/>
      <c r="B176" s="253"/>
      <c r="C176" s="253"/>
      <c r="D176" s="63"/>
      <c r="F176" s="63"/>
      <c r="I176" s="6"/>
      <c r="J176" s="258"/>
      <c r="K176" s="7"/>
    </row>
    <row r="177" spans="1:11" ht="12.75">
      <c r="A177" s="22" t="s">
        <v>237</v>
      </c>
      <c r="B177" s="253" t="s">
        <v>238</v>
      </c>
      <c r="C177" s="6" t="s">
        <v>285</v>
      </c>
      <c r="D177" s="255"/>
      <c r="F177" s="255"/>
      <c r="H177" s="256">
        <v>18</v>
      </c>
      <c r="I177" s="257">
        <v>0</v>
      </c>
      <c r="J177" s="258"/>
      <c r="K177" s="7"/>
    </row>
    <row r="178" spans="1:11" ht="12.75">
      <c r="A178" s="251"/>
      <c r="B178" s="253" t="s">
        <v>81</v>
      </c>
      <c r="C178" s="256">
        <v>1</v>
      </c>
      <c r="E178" s="255"/>
      <c r="G178" s="255"/>
      <c r="H178" s="256">
        <f>C178*H177</f>
        <v>18</v>
      </c>
      <c r="I178" s="6"/>
      <c r="J178" s="258"/>
      <c r="K178" s="7"/>
    </row>
    <row r="179" spans="1:11" ht="12.75">
      <c r="A179" s="251"/>
      <c r="B179" s="253"/>
      <c r="C179" s="253"/>
      <c r="D179" s="63"/>
      <c r="F179" s="63"/>
      <c r="I179" s="6"/>
      <c r="J179" s="258"/>
      <c r="K179" s="7"/>
    </row>
    <row r="180" spans="1:11" ht="12.75">
      <c r="A180" s="22" t="s">
        <v>239</v>
      </c>
      <c r="B180" s="253" t="s">
        <v>240</v>
      </c>
      <c r="C180" s="6" t="s">
        <v>285</v>
      </c>
      <c r="D180" s="255"/>
      <c r="F180" s="255"/>
      <c r="H180" s="256">
        <v>0</v>
      </c>
      <c r="I180" s="257">
        <v>78</v>
      </c>
      <c r="J180" s="258"/>
      <c r="K180" s="7"/>
    </row>
    <row r="181" spans="1:11" ht="12.75">
      <c r="A181" s="251"/>
      <c r="B181" s="253" t="s">
        <v>241</v>
      </c>
      <c r="C181" s="256">
        <v>14</v>
      </c>
      <c r="E181" s="255"/>
      <c r="G181" s="255"/>
      <c r="H181" s="256">
        <f>C181*H180</f>
        <v>0</v>
      </c>
      <c r="I181" s="6"/>
      <c r="J181" s="258"/>
      <c r="K181" s="7"/>
    </row>
    <row r="182" spans="1:11" ht="12.75">
      <c r="A182" s="251"/>
      <c r="B182" s="253"/>
      <c r="C182" s="253"/>
      <c r="D182" s="63"/>
      <c r="F182" s="63"/>
      <c r="I182" s="6"/>
      <c r="J182" s="258"/>
      <c r="K182" s="7"/>
    </row>
    <row r="183" spans="1:11" ht="12.75">
      <c r="A183" s="22" t="s">
        <v>242</v>
      </c>
      <c r="B183" s="253" t="s">
        <v>243</v>
      </c>
      <c r="C183" s="6" t="s">
        <v>285</v>
      </c>
      <c r="D183" s="255"/>
      <c r="F183" s="255"/>
      <c r="H183" s="256">
        <v>0</v>
      </c>
      <c r="I183" s="257">
        <v>78</v>
      </c>
      <c r="J183" s="258"/>
      <c r="K183" s="7"/>
    </row>
    <row r="184" spans="1:11" ht="12.75">
      <c r="A184" s="251"/>
      <c r="B184" s="253" t="s">
        <v>244</v>
      </c>
      <c r="C184" s="256">
        <v>14</v>
      </c>
      <c r="E184" s="255"/>
      <c r="G184" s="255"/>
      <c r="H184" s="256">
        <f>C184*H183</f>
        <v>0</v>
      </c>
      <c r="I184" s="6"/>
      <c r="J184" s="258"/>
      <c r="K184" s="7"/>
    </row>
    <row r="185" spans="1:11" ht="12.75">
      <c r="A185" s="251"/>
      <c r="B185" s="253"/>
      <c r="C185" s="253"/>
      <c r="D185" s="63"/>
      <c r="F185" s="63"/>
      <c r="I185" s="6"/>
      <c r="J185" s="258"/>
      <c r="K185" s="7"/>
    </row>
    <row r="186" spans="1:11" ht="12.75">
      <c r="A186" s="22" t="s">
        <v>245</v>
      </c>
      <c r="B186" s="253" t="s">
        <v>240</v>
      </c>
      <c r="C186" s="6" t="s">
        <v>285</v>
      </c>
      <c r="D186" s="255"/>
      <c r="F186" s="255"/>
      <c r="H186" s="256">
        <v>0</v>
      </c>
      <c r="I186" s="257">
        <v>78</v>
      </c>
      <c r="J186" s="258"/>
      <c r="K186" s="7"/>
    </row>
    <row r="187" spans="1:11" ht="12.75">
      <c r="A187" s="251"/>
      <c r="B187" s="253" t="s">
        <v>246</v>
      </c>
      <c r="C187" s="256">
        <v>7</v>
      </c>
      <c r="E187" s="255"/>
      <c r="G187" s="255"/>
      <c r="H187" s="256">
        <f>C187*H186</f>
        <v>0</v>
      </c>
      <c r="I187" s="6"/>
      <c r="J187" s="258"/>
      <c r="K187" s="7"/>
    </row>
    <row r="188" spans="1:11" ht="12.75">
      <c r="A188" s="251"/>
      <c r="B188" s="253"/>
      <c r="C188" s="253"/>
      <c r="D188" s="63"/>
      <c r="F188" s="63"/>
      <c r="I188" s="6"/>
      <c r="J188" s="258"/>
      <c r="K188" s="7"/>
    </row>
    <row r="189" spans="1:11" ht="12.75">
      <c r="A189" s="22" t="s">
        <v>247</v>
      </c>
      <c r="B189" s="253" t="s">
        <v>243</v>
      </c>
      <c r="C189" s="6" t="s">
        <v>285</v>
      </c>
      <c r="D189" s="255"/>
      <c r="F189" s="255"/>
      <c r="H189" s="256">
        <v>0</v>
      </c>
      <c r="I189" s="257">
        <v>78</v>
      </c>
      <c r="J189" s="258"/>
      <c r="K189" s="7"/>
    </row>
    <row r="190" spans="1:11" ht="12.75">
      <c r="A190" s="251"/>
      <c r="B190" s="253" t="s">
        <v>248</v>
      </c>
      <c r="C190" s="256">
        <v>7</v>
      </c>
      <c r="E190" s="255"/>
      <c r="G190" s="255"/>
      <c r="H190" s="256">
        <f>C190*H189</f>
        <v>0</v>
      </c>
      <c r="I190" s="6"/>
      <c r="J190" s="258"/>
      <c r="K190" s="7"/>
    </row>
    <row r="191" spans="1:11" ht="12.75">
      <c r="A191" s="251"/>
      <c r="B191" s="253"/>
      <c r="C191" s="253"/>
      <c r="D191" s="63"/>
      <c r="F191" s="63"/>
      <c r="I191" s="6"/>
      <c r="J191" s="258"/>
      <c r="K191" s="7"/>
    </row>
    <row r="192" spans="1:11" ht="12.75">
      <c r="A192" s="22" t="s">
        <v>249</v>
      </c>
      <c r="B192" s="253" t="s">
        <v>250</v>
      </c>
      <c r="C192" s="6" t="s">
        <v>285</v>
      </c>
      <c r="D192" s="255"/>
      <c r="F192" s="255"/>
      <c r="H192" s="256">
        <v>0</v>
      </c>
      <c r="I192" s="257">
        <v>78</v>
      </c>
      <c r="J192" s="258"/>
      <c r="K192" s="7"/>
    </row>
    <row r="193" spans="1:11" ht="12.75">
      <c r="A193" s="251"/>
      <c r="B193" s="253" t="s">
        <v>251</v>
      </c>
      <c r="C193" s="256">
        <v>20</v>
      </c>
      <c r="E193" s="255"/>
      <c r="G193" s="255"/>
      <c r="H193" s="256">
        <f>C193*H192</f>
        <v>0</v>
      </c>
      <c r="I193" s="6"/>
      <c r="J193" s="258"/>
      <c r="K193" s="7"/>
    </row>
    <row r="194" spans="1:11" ht="12.75">
      <c r="A194" s="251"/>
      <c r="B194" s="253"/>
      <c r="C194" s="253"/>
      <c r="D194" s="63"/>
      <c r="F194" s="63"/>
      <c r="I194" s="6"/>
      <c r="J194" s="258"/>
      <c r="K194" s="7"/>
    </row>
    <row r="195" spans="1:11" ht="12.75">
      <c r="A195" s="22" t="s">
        <v>252</v>
      </c>
      <c r="B195" s="253" t="s">
        <v>250</v>
      </c>
      <c r="C195" s="6" t="s">
        <v>285</v>
      </c>
      <c r="D195" s="255"/>
      <c r="F195" s="255"/>
      <c r="H195" s="256">
        <v>0</v>
      </c>
      <c r="I195" s="257">
        <v>78</v>
      </c>
      <c r="J195" s="258"/>
      <c r="K195" s="7"/>
    </row>
    <row r="196" spans="1:11" ht="24" customHeight="1">
      <c r="A196" s="251"/>
      <c r="B196" s="253" t="s">
        <v>253</v>
      </c>
      <c r="C196" s="256">
        <v>10</v>
      </c>
      <c r="E196" s="255"/>
      <c r="G196" s="255"/>
      <c r="H196" s="256">
        <f>C196*H195</f>
        <v>0</v>
      </c>
      <c r="I196" s="6"/>
      <c r="J196" s="258"/>
      <c r="K196" s="7"/>
    </row>
    <row r="197" spans="1:11" ht="30" customHeight="1">
      <c r="A197" s="251"/>
      <c r="B197" s="253"/>
      <c r="C197" s="253"/>
      <c r="D197" s="63"/>
      <c r="F197" s="63"/>
      <c r="I197" s="6"/>
      <c r="J197" s="258"/>
      <c r="K197" s="7"/>
    </row>
    <row r="198" spans="1:10" ht="12.75">
      <c r="A198" s="22" t="s">
        <v>254</v>
      </c>
      <c r="B198" s="253" t="s">
        <v>131</v>
      </c>
      <c r="D198" s="63"/>
      <c r="F198" s="63"/>
      <c r="I198" s="6"/>
      <c r="J198" s="258"/>
    </row>
    <row r="199" spans="1:10" ht="12.75">
      <c r="A199" s="251"/>
      <c r="B199" s="253" t="s">
        <v>255</v>
      </c>
      <c r="D199" s="63"/>
      <c r="F199" s="63"/>
      <c r="I199" s="6"/>
      <c r="J199" s="258"/>
    </row>
    <row r="200" spans="1:10" ht="12.75">
      <c r="A200" s="251"/>
      <c r="B200" s="253"/>
      <c r="D200" s="63"/>
      <c r="F200" s="63"/>
      <c r="I200" s="6"/>
      <c r="J200" s="258"/>
    </row>
    <row r="201" spans="1:10" ht="12.75">
      <c r="A201" s="22" t="s">
        <v>256</v>
      </c>
      <c r="B201" s="253" t="s">
        <v>257</v>
      </c>
      <c r="D201" s="63"/>
      <c r="F201" s="63"/>
      <c r="J201" s="258"/>
    </row>
    <row r="202" spans="1:10" ht="12.75">
      <c r="A202" s="251"/>
      <c r="B202" s="253" t="s">
        <v>134</v>
      </c>
      <c r="C202" s="6" t="s">
        <v>285</v>
      </c>
      <c r="D202" s="255"/>
      <c r="F202" s="255"/>
      <c r="H202" s="256">
        <v>0</v>
      </c>
      <c r="I202" s="257">
        <v>78</v>
      </c>
      <c r="J202" s="258"/>
    </row>
    <row r="203" spans="1:11" ht="12.75">
      <c r="A203" s="251"/>
      <c r="B203" s="253" t="s">
        <v>258</v>
      </c>
      <c r="C203" s="256">
        <v>30</v>
      </c>
      <c r="E203" s="255"/>
      <c r="G203" s="255"/>
      <c r="H203" s="256">
        <f>C203*H202</f>
        <v>0</v>
      </c>
      <c r="I203" s="6"/>
      <c r="J203" s="258"/>
      <c r="K203" s="7"/>
    </row>
    <row r="204" spans="1:11" ht="12.75">
      <c r="A204" s="251"/>
      <c r="B204" s="253"/>
      <c r="D204" s="63"/>
      <c r="F204" s="63"/>
      <c r="I204" s="6"/>
      <c r="J204" s="258"/>
      <c r="K204" s="7"/>
    </row>
    <row r="205" spans="1:11" ht="12.75">
      <c r="A205" s="22" t="s">
        <v>259</v>
      </c>
      <c r="B205" s="253" t="s">
        <v>260</v>
      </c>
      <c r="D205" s="63"/>
      <c r="F205" s="63"/>
      <c r="J205" s="258"/>
      <c r="K205" s="7"/>
    </row>
    <row r="206" spans="1:11" ht="12.75">
      <c r="A206" s="251"/>
      <c r="B206" s="253" t="s">
        <v>139</v>
      </c>
      <c r="C206" s="6" t="s">
        <v>285</v>
      </c>
      <c r="D206" s="255"/>
      <c r="F206" s="255"/>
      <c r="H206" s="256">
        <v>0</v>
      </c>
      <c r="I206" s="257">
        <v>48</v>
      </c>
      <c r="J206" s="258"/>
      <c r="K206" s="7"/>
    </row>
    <row r="207" spans="1:11" ht="12.75">
      <c r="A207" s="251"/>
      <c r="B207" s="253" t="s">
        <v>141</v>
      </c>
      <c r="C207" s="256">
        <v>4</v>
      </c>
      <c r="E207" s="255"/>
      <c r="G207" s="255"/>
      <c r="H207" s="256">
        <f>C207*H206</f>
        <v>0</v>
      </c>
      <c r="I207" s="6"/>
      <c r="J207" s="258"/>
      <c r="K207" s="7"/>
    </row>
    <row r="208" spans="1:11" ht="12.75">
      <c r="A208" s="251"/>
      <c r="B208" s="253"/>
      <c r="D208" s="63"/>
      <c r="F208" s="63"/>
      <c r="I208" s="6"/>
      <c r="J208" s="258"/>
      <c r="K208" s="7"/>
    </row>
    <row r="209" spans="1:11" ht="12.75">
      <c r="A209" s="22" t="s">
        <v>261</v>
      </c>
      <c r="B209" s="253" t="s">
        <v>214</v>
      </c>
      <c r="D209" s="63"/>
      <c r="F209" s="63"/>
      <c r="I209" s="6"/>
      <c r="J209" s="258"/>
      <c r="K209" s="7"/>
    </row>
    <row r="210" spans="1:11" ht="12.75">
      <c r="A210" s="251"/>
      <c r="B210" s="253" t="s">
        <v>215</v>
      </c>
      <c r="C210" s="6" t="s">
        <v>285</v>
      </c>
      <c r="D210" s="255"/>
      <c r="F210" s="255"/>
      <c r="H210" s="256">
        <v>0</v>
      </c>
      <c r="I210" s="257">
        <v>48</v>
      </c>
      <c r="J210" s="258"/>
      <c r="K210" s="7"/>
    </row>
    <row r="211" spans="1:11" ht="12.75">
      <c r="A211" s="259"/>
      <c r="B211" s="260" t="s">
        <v>216</v>
      </c>
      <c r="C211" s="261">
        <v>7</v>
      </c>
      <c r="D211" s="11"/>
      <c r="E211" s="262"/>
      <c r="F211" s="11"/>
      <c r="G211" s="262"/>
      <c r="H211" s="261">
        <f>C211*H210</f>
        <v>0</v>
      </c>
      <c r="I211" s="10"/>
      <c r="J211" s="258"/>
      <c r="K211" s="7"/>
    </row>
    <row r="212" spans="1:11" ht="12.75">
      <c r="A212" s="251"/>
      <c r="B212" s="253" t="s">
        <v>142</v>
      </c>
      <c r="C212" s="6"/>
      <c r="D212" s="255"/>
      <c r="E212" s="255"/>
      <c r="F212" s="255"/>
      <c r="G212" s="255"/>
      <c r="H212" s="263" t="s">
        <v>262</v>
      </c>
      <c r="I212" s="6" t="s">
        <v>36</v>
      </c>
      <c r="J212" s="258"/>
      <c r="K212" s="7"/>
    </row>
    <row r="213" spans="1:11" ht="12.75">
      <c r="A213" s="251"/>
      <c r="D213" s="63"/>
      <c r="F213" s="63"/>
      <c r="I213" s="6"/>
      <c r="J213" s="258"/>
      <c r="K213" s="7"/>
    </row>
    <row r="214" spans="1:11" ht="13.5">
      <c r="A214" s="252" t="s">
        <v>263</v>
      </c>
      <c r="D214" s="63"/>
      <c r="F214" s="63"/>
      <c r="I214" s="6"/>
      <c r="J214" s="258"/>
      <c r="K214" s="7"/>
    </row>
    <row r="215" spans="1:11" ht="12.75">
      <c r="A215" s="251"/>
      <c r="D215" s="63"/>
      <c r="F215" s="63"/>
      <c r="I215" s="6"/>
      <c r="J215" s="258"/>
      <c r="K215" s="7"/>
    </row>
    <row r="216" spans="1:11" ht="12.75">
      <c r="A216" s="22" t="s">
        <v>264</v>
      </c>
      <c r="B216" s="253" t="s">
        <v>224</v>
      </c>
      <c r="C216" s="6" t="s">
        <v>285</v>
      </c>
      <c r="D216" s="255"/>
      <c r="F216" s="255"/>
      <c r="H216" s="256">
        <v>1.4</v>
      </c>
      <c r="I216" s="257">
        <v>78</v>
      </c>
      <c r="J216" s="258"/>
      <c r="K216" s="7"/>
    </row>
    <row r="217" spans="1:11" ht="12.75">
      <c r="A217" s="251"/>
      <c r="B217" s="253" t="s">
        <v>265</v>
      </c>
      <c r="C217" s="256">
        <v>1</v>
      </c>
      <c r="E217" s="255"/>
      <c r="G217" s="255"/>
      <c r="H217" s="256">
        <f>C217*H216</f>
        <v>1.4</v>
      </c>
      <c r="I217" s="6"/>
      <c r="J217" s="258"/>
      <c r="K217" s="7"/>
    </row>
    <row r="218" spans="1:11" ht="12.75">
      <c r="A218" s="251"/>
      <c r="B218" s="253"/>
      <c r="D218" s="63"/>
      <c r="F218" s="63"/>
      <c r="I218" s="6"/>
      <c r="J218" s="258"/>
      <c r="K218" s="7"/>
    </row>
    <row r="219" spans="1:11" ht="12.75">
      <c r="A219" s="22" t="s">
        <v>266</v>
      </c>
      <c r="B219" s="253" t="s">
        <v>222</v>
      </c>
      <c r="C219" s="6" t="s">
        <v>285</v>
      </c>
      <c r="D219" s="255"/>
      <c r="F219" s="255"/>
      <c r="H219" s="256">
        <v>1</v>
      </c>
      <c r="I219" s="257">
        <v>0</v>
      </c>
      <c r="J219" s="258"/>
      <c r="K219" s="7"/>
    </row>
    <row r="220" spans="1:11" ht="12.75">
      <c r="A220" s="251"/>
      <c r="B220" s="253"/>
      <c r="C220" s="256">
        <v>2</v>
      </c>
      <c r="E220" s="255"/>
      <c r="G220" s="255"/>
      <c r="H220" s="256">
        <f>C220*H219</f>
        <v>2</v>
      </c>
      <c r="I220" s="6"/>
      <c r="J220" s="258"/>
      <c r="K220" s="7"/>
    </row>
    <row r="221" spans="1:11" ht="12.75">
      <c r="A221" s="251"/>
      <c r="B221" s="253"/>
      <c r="C221" s="256"/>
      <c r="D221" s="255"/>
      <c r="E221" s="256"/>
      <c r="F221" s="255"/>
      <c r="G221" s="256"/>
      <c r="H221" s="256"/>
      <c r="I221" s="6"/>
      <c r="J221" s="258"/>
      <c r="K221" s="7"/>
    </row>
    <row r="222" spans="1:11" ht="12.75">
      <c r="A222" s="22" t="s">
        <v>267</v>
      </c>
      <c r="B222" s="253" t="s">
        <v>268</v>
      </c>
      <c r="C222" s="6" t="s">
        <v>285</v>
      </c>
      <c r="D222" s="255"/>
      <c r="F222" s="255"/>
      <c r="H222" s="256">
        <v>0</v>
      </c>
      <c r="I222" s="257">
        <v>78</v>
      </c>
      <c r="J222" s="258"/>
      <c r="K222" s="7"/>
    </row>
    <row r="223" spans="1:11" ht="12.75">
      <c r="A223" s="251"/>
      <c r="B223" s="253" t="s">
        <v>230</v>
      </c>
      <c r="C223" s="256">
        <v>1</v>
      </c>
      <c r="E223" s="255"/>
      <c r="G223" s="255"/>
      <c r="H223" s="256">
        <f>C223*H222</f>
        <v>0</v>
      </c>
      <c r="I223" s="6"/>
      <c r="J223" s="258"/>
      <c r="K223" s="7"/>
    </row>
    <row r="224" spans="1:11" ht="12.75">
      <c r="A224" s="251"/>
      <c r="B224" s="253"/>
      <c r="D224" s="63"/>
      <c r="F224" s="63"/>
      <c r="I224" s="6"/>
      <c r="J224" s="258"/>
      <c r="K224" s="7"/>
    </row>
    <row r="225" spans="1:11" ht="12.75">
      <c r="A225" s="22" t="s">
        <v>269</v>
      </c>
      <c r="B225" s="253" t="s">
        <v>270</v>
      </c>
      <c r="C225" s="6" t="s">
        <v>285</v>
      </c>
      <c r="D225" s="255"/>
      <c r="F225" s="255"/>
      <c r="H225" s="256">
        <v>0.5</v>
      </c>
      <c r="I225" s="257">
        <v>62</v>
      </c>
      <c r="J225" s="258"/>
      <c r="K225" s="7"/>
    </row>
    <row r="226" spans="1:11" ht="12.75">
      <c r="A226" s="251"/>
      <c r="B226" s="253" t="s">
        <v>271</v>
      </c>
      <c r="C226" s="256">
        <v>1</v>
      </c>
      <c r="E226" s="255"/>
      <c r="G226" s="255"/>
      <c r="H226" s="256">
        <f>C226*H225</f>
        <v>0.5</v>
      </c>
      <c r="I226" s="6"/>
      <c r="J226" s="258"/>
      <c r="K226" s="7"/>
    </row>
    <row r="227" spans="1:11" ht="12.75">
      <c r="A227" s="251"/>
      <c r="B227" s="253"/>
      <c r="D227" s="63"/>
      <c r="F227" s="63"/>
      <c r="I227" s="6"/>
      <c r="J227" s="258"/>
      <c r="K227" s="7"/>
    </row>
    <row r="228" spans="1:11" ht="12.75">
      <c r="A228" s="22" t="s">
        <v>272</v>
      </c>
      <c r="B228" s="253" t="s">
        <v>257</v>
      </c>
      <c r="D228" s="63"/>
      <c r="F228" s="63"/>
      <c r="I228" s="6"/>
      <c r="J228" s="258"/>
      <c r="K228" s="7"/>
    </row>
    <row r="229" spans="1:11" ht="12.75">
      <c r="A229" s="251"/>
      <c r="B229" s="253" t="s">
        <v>134</v>
      </c>
      <c r="C229" s="6" t="s">
        <v>296</v>
      </c>
      <c r="D229" s="255"/>
      <c r="F229" s="255"/>
      <c r="H229" s="256">
        <v>0</v>
      </c>
      <c r="I229" s="257">
        <v>78</v>
      </c>
      <c r="J229" s="258"/>
      <c r="K229" s="7"/>
    </row>
    <row r="230" spans="1:11" ht="12.75">
      <c r="A230" s="251"/>
      <c r="B230" s="253" t="s">
        <v>258</v>
      </c>
      <c r="C230" s="256">
        <v>8</v>
      </c>
      <c r="E230" s="255"/>
      <c r="G230" s="255"/>
      <c r="H230" s="256">
        <f>C230*H229</f>
        <v>0</v>
      </c>
      <c r="I230" s="6"/>
      <c r="J230" s="258"/>
      <c r="K230" s="7"/>
    </row>
    <row r="231" spans="1:11" ht="12.75">
      <c r="A231" s="251"/>
      <c r="B231" s="253"/>
      <c r="D231" s="63"/>
      <c r="F231" s="63"/>
      <c r="I231" s="6"/>
      <c r="J231" s="258"/>
      <c r="K231" s="7"/>
    </row>
    <row r="232" spans="1:11" ht="12.75">
      <c r="A232" s="22" t="s">
        <v>273</v>
      </c>
      <c r="B232" s="253" t="s">
        <v>138</v>
      </c>
      <c r="D232" s="63"/>
      <c r="F232" s="63"/>
      <c r="I232" s="6"/>
      <c r="J232" s="258"/>
      <c r="K232" s="7"/>
    </row>
    <row r="233" spans="1:11" ht="14.25">
      <c r="A233" s="251"/>
      <c r="B233" s="253" t="s">
        <v>139</v>
      </c>
      <c r="C233" s="6" t="s">
        <v>140</v>
      </c>
      <c r="D233" s="272"/>
      <c r="E233" s="9"/>
      <c r="F233" s="272"/>
      <c r="G233" s="9"/>
      <c r="H233" s="256">
        <v>0</v>
      </c>
      <c r="I233" s="257">
        <v>48</v>
      </c>
      <c r="J233" s="258"/>
      <c r="K233" s="7"/>
    </row>
    <row r="234" spans="1:11" ht="12.75">
      <c r="A234" s="259"/>
      <c r="B234" s="260" t="s">
        <v>141</v>
      </c>
      <c r="C234" s="261">
        <v>4</v>
      </c>
      <c r="D234" s="11"/>
      <c r="E234" s="262"/>
      <c r="F234" s="11"/>
      <c r="G234" s="262"/>
      <c r="H234" s="261">
        <f>C234*H233</f>
        <v>0</v>
      </c>
      <c r="I234" s="10"/>
      <c r="J234" s="258"/>
      <c r="K234" s="7"/>
    </row>
    <row r="235" spans="1:11" ht="12.75">
      <c r="A235" s="251"/>
      <c r="B235" s="253" t="s">
        <v>142</v>
      </c>
      <c r="C235" s="6"/>
      <c r="D235" s="255"/>
      <c r="E235" s="255"/>
      <c r="F235" s="255"/>
      <c r="G235" s="255"/>
      <c r="H235" s="263" t="s">
        <v>274</v>
      </c>
      <c r="I235" s="6" t="s">
        <v>36</v>
      </c>
      <c r="J235" s="258"/>
      <c r="K235" s="7"/>
    </row>
    <row r="236" spans="1:11" ht="12.75">
      <c r="A236" s="251"/>
      <c r="D236" s="63"/>
      <c r="F236" s="63"/>
      <c r="I236" s="6"/>
      <c r="J236" s="258"/>
      <c r="K236" s="7"/>
    </row>
    <row r="237" spans="1:11" ht="13.5">
      <c r="A237" s="252" t="s">
        <v>275</v>
      </c>
      <c r="D237" s="63"/>
      <c r="F237" s="63"/>
      <c r="I237" s="6"/>
      <c r="J237" s="258"/>
      <c r="K237" s="7"/>
    </row>
    <row r="238" spans="1:11" ht="13.5">
      <c r="A238" s="252"/>
      <c r="D238" s="63"/>
      <c r="F238" s="63"/>
      <c r="I238" s="6"/>
      <c r="J238" s="258"/>
      <c r="K238" s="7"/>
    </row>
    <row r="239" spans="1:11" ht="12.75">
      <c r="A239" s="22" t="s">
        <v>276</v>
      </c>
      <c r="B239" s="253" t="s">
        <v>277</v>
      </c>
      <c r="D239" s="63"/>
      <c r="F239" s="63"/>
      <c r="I239" s="6"/>
      <c r="J239" s="258"/>
      <c r="K239" s="7"/>
    </row>
    <row r="240" spans="1:11" ht="13.5">
      <c r="A240" s="252"/>
      <c r="B240" s="253" t="s">
        <v>278</v>
      </c>
      <c r="C240" s="6" t="s">
        <v>279</v>
      </c>
      <c r="D240" s="272"/>
      <c r="E240" s="9"/>
      <c r="F240" s="272"/>
      <c r="G240" s="9"/>
      <c r="H240" s="256">
        <v>10</v>
      </c>
      <c r="I240" s="257">
        <v>0</v>
      </c>
      <c r="J240" s="258"/>
      <c r="K240" s="7"/>
    </row>
    <row r="241" spans="1:11" ht="13.5">
      <c r="A241" s="273"/>
      <c r="B241" s="260" t="s">
        <v>280</v>
      </c>
      <c r="C241" s="261">
        <v>103</v>
      </c>
      <c r="D241" s="11"/>
      <c r="E241" s="262"/>
      <c r="F241" s="11"/>
      <c r="G241" s="262"/>
      <c r="H241" s="261">
        <f>C241*H240</f>
        <v>1030</v>
      </c>
      <c r="I241" s="10"/>
      <c r="J241" s="258"/>
      <c r="K241" s="7"/>
    </row>
    <row r="242" spans="1:11" ht="12.75">
      <c r="A242" s="251"/>
      <c r="B242" s="253" t="s">
        <v>142</v>
      </c>
      <c r="C242" s="6"/>
      <c r="D242" s="255"/>
      <c r="E242" s="272"/>
      <c r="F242" s="255"/>
      <c r="G242" s="272"/>
      <c r="H242" s="263" t="s">
        <v>281</v>
      </c>
      <c r="I242" s="6" t="s">
        <v>36</v>
      </c>
      <c r="J242" s="258"/>
      <c r="K242" s="7"/>
    </row>
  </sheetData>
  <mergeCells count="5">
    <mergeCell ref="A1:I1"/>
    <mergeCell ref="D5:E5"/>
    <mergeCell ref="F5:G5"/>
    <mergeCell ref="D6:E6"/>
    <mergeCell ref="F6:G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46"/>
  <sheetViews>
    <sheetView workbookViewId="0" topLeftCell="A25">
      <selection activeCell="G23" sqref="G23"/>
    </sheetView>
  </sheetViews>
  <sheetFormatPr defaultColWidth="9.00390625" defaultRowHeight="12.75"/>
  <cols>
    <col min="1" max="1" width="68.00390625" style="0" customWidth="1"/>
    <col min="2" max="2" width="2.75390625" style="0" customWidth="1"/>
    <col min="3" max="4" width="8.75390625" style="0" customWidth="1"/>
  </cols>
  <sheetData>
    <row r="1" spans="1:4" ht="27" customHeight="1">
      <c r="A1" s="274" t="s">
        <v>126</v>
      </c>
      <c r="B1" s="274"/>
      <c r="C1" s="274"/>
      <c r="D1" s="274"/>
    </row>
    <row r="3" spans="1:4" ht="12.75">
      <c r="A3" s="280" t="s">
        <v>93</v>
      </c>
      <c r="D3" s="6"/>
    </row>
    <row r="4" spans="1:4" ht="12.75">
      <c r="A4" s="11" t="s">
        <v>94</v>
      </c>
      <c r="B4" s="11"/>
      <c r="C4" s="11" t="s">
        <v>95</v>
      </c>
      <c r="D4" s="10" t="s">
        <v>96</v>
      </c>
    </row>
    <row r="5" spans="1:4" ht="12.75">
      <c r="A5" s="281" t="s">
        <v>97</v>
      </c>
      <c r="C5" t="s">
        <v>477</v>
      </c>
      <c r="D5" s="6">
        <v>1</v>
      </c>
    </row>
    <row r="6" spans="1:4" ht="12.75">
      <c r="A6" s="281" t="s">
        <v>98</v>
      </c>
      <c r="C6" t="s">
        <v>477</v>
      </c>
      <c r="D6" s="6">
        <v>1</v>
      </c>
    </row>
    <row r="7" spans="1:4" ht="12.75">
      <c r="A7" s="281"/>
      <c r="D7" s="6"/>
    </row>
    <row r="8" spans="1:4" ht="12.75">
      <c r="A8" s="281" t="s">
        <v>99</v>
      </c>
      <c r="C8" t="s">
        <v>477</v>
      </c>
      <c r="D8" s="6">
        <v>4</v>
      </c>
    </row>
    <row r="9" ht="12.75">
      <c r="D9" s="6"/>
    </row>
    <row r="10" spans="1:4" ht="12.75">
      <c r="A10" t="s">
        <v>100</v>
      </c>
      <c r="C10" t="s">
        <v>477</v>
      </c>
      <c r="D10" s="282">
        <v>1</v>
      </c>
    </row>
    <row r="11" ht="12.75">
      <c r="D11" s="6"/>
    </row>
    <row r="12" spans="1:4" ht="12.75">
      <c r="A12" t="s">
        <v>101</v>
      </c>
      <c r="C12" t="s">
        <v>477</v>
      </c>
      <c r="D12" s="6">
        <v>50</v>
      </c>
    </row>
    <row r="13" spans="1:4" ht="12.75">
      <c r="A13" t="s">
        <v>102</v>
      </c>
      <c r="C13" t="s">
        <v>477</v>
      </c>
      <c r="D13" s="6">
        <v>35</v>
      </c>
    </row>
    <row r="14" spans="1:4" ht="12.75">
      <c r="A14" s="283" t="s">
        <v>103</v>
      </c>
      <c r="C14" t="s">
        <v>477</v>
      </c>
      <c r="D14" s="6">
        <v>10</v>
      </c>
    </row>
    <row r="15" ht="12.75">
      <c r="D15" s="6"/>
    </row>
    <row r="16" spans="1:4" s="283" customFormat="1" ht="12.75">
      <c r="A16" s="284" t="s">
        <v>104</v>
      </c>
      <c r="B16" s="281"/>
      <c r="C16" s="281" t="s">
        <v>477</v>
      </c>
      <c r="D16" s="282">
        <v>69</v>
      </c>
    </row>
    <row r="17" spans="1:254" ht="12.75">
      <c r="A17" s="284" t="s">
        <v>105</v>
      </c>
      <c r="B17" s="281"/>
      <c r="C17" s="285" t="s">
        <v>477</v>
      </c>
      <c r="D17" s="286">
        <v>69</v>
      </c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  <c r="ET17" s="281"/>
      <c r="EU17" s="281"/>
      <c r="EV17" s="281"/>
      <c r="EW17" s="281"/>
      <c r="EX17" s="281"/>
      <c r="EY17" s="281"/>
      <c r="EZ17" s="281"/>
      <c r="FA17" s="281"/>
      <c r="FB17" s="281"/>
      <c r="FC17" s="281"/>
      <c r="FD17" s="281"/>
      <c r="FE17" s="281"/>
      <c r="FF17" s="281"/>
      <c r="FG17" s="281"/>
      <c r="FH17" s="281"/>
      <c r="FI17" s="281"/>
      <c r="FJ17" s="281"/>
      <c r="FK17" s="281"/>
      <c r="FL17" s="281"/>
      <c r="FM17" s="281"/>
      <c r="FN17" s="281"/>
      <c r="FO17" s="281"/>
      <c r="FP17" s="281"/>
      <c r="FQ17" s="281"/>
      <c r="FR17" s="281"/>
      <c r="FS17" s="281"/>
      <c r="FT17" s="281"/>
      <c r="FU17" s="281"/>
      <c r="FV17" s="281"/>
      <c r="FW17" s="281"/>
      <c r="FX17" s="281"/>
      <c r="FY17" s="281"/>
      <c r="FZ17" s="281"/>
      <c r="GA17" s="281"/>
      <c r="GB17" s="281"/>
      <c r="GC17" s="281"/>
      <c r="GD17" s="281"/>
      <c r="GE17" s="281"/>
      <c r="GF17" s="281"/>
      <c r="GG17" s="281"/>
      <c r="GH17" s="281"/>
      <c r="GI17" s="281"/>
      <c r="GJ17" s="281"/>
      <c r="GK17" s="281"/>
      <c r="GL17" s="281"/>
      <c r="GM17" s="281"/>
      <c r="GN17" s="281"/>
      <c r="GO17" s="281"/>
      <c r="GP17" s="281"/>
      <c r="GQ17" s="281"/>
      <c r="GR17" s="281"/>
      <c r="GS17" s="281"/>
      <c r="GT17" s="281"/>
      <c r="GU17" s="281"/>
      <c r="GV17" s="281"/>
      <c r="GW17" s="281"/>
      <c r="GX17" s="281"/>
      <c r="GY17" s="281"/>
      <c r="GZ17" s="281"/>
      <c r="HA17" s="281"/>
      <c r="HB17" s="281"/>
      <c r="HC17" s="281"/>
      <c r="HD17" s="281"/>
      <c r="HE17" s="281"/>
      <c r="HF17" s="281"/>
      <c r="HG17" s="281"/>
      <c r="HH17" s="281"/>
      <c r="HI17" s="281"/>
      <c r="HJ17" s="281"/>
      <c r="HK17" s="281"/>
      <c r="HL17" s="281"/>
      <c r="HM17" s="281"/>
      <c r="HN17" s="281"/>
      <c r="HO17" s="281"/>
      <c r="HP17" s="281"/>
      <c r="HQ17" s="281"/>
      <c r="HR17" s="281"/>
      <c r="HS17" s="281"/>
      <c r="HT17" s="281"/>
      <c r="HU17" s="281"/>
      <c r="HV17" s="281"/>
      <c r="HW17" s="281"/>
      <c r="HX17" s="281"/>
      <c r="HY17" s="281"/>
      <c r="HZ17" s="281"/>
      <c r="IA17" s="281"/>
      <c r="IB17" s="281"/>
      <c r="IC17" s="281"/>
      <c r="ID17" s="281"/>
      <c r="IE17" s="281"/>
      <c r="IF17" s="281"/>
      <c r="IG17" s="281"/>
      <c r="IH17" s="281"/>
      <c r="II17" s="281"/>
      <c r="IJ17" s="281"/>
      <c r="IK17" s="281"/>
      <c r="IL17" s="281"/>
      <c r="IM17" s="281"/>
      <c r="IN17" s="281"/>
      <c r="IO17" s="281"/>
      <c r="IP17" s="281"/>
      <c r="IQ17" s="281"/>
      <c r="IR17" s="281"/>
      <c r="IS17" s="281"/>
      <c r="IT17" s="281"/>
    </row>
    <row r="18" spans="1:4" ht="12.75">
      <c r="A18" s="284" t="s">
        <v>106</v>
      </c>
      <c r="B18" s="281"/>
      <c r="C18" s="281" t="s">
        <v>477</v>
      </c>
      <c r="D18" s="282">
        <v>69</v>
      </c>
    </row>
    <row r="19" ht="12.75">
      <c r="D19" s="6"/>
    </row>
    <row r="20" spans="1:4" ht="12.75">
      <c r="A20" t="s">
        <v>107</v>
      </c>
      <c r="C20" t="s">
        <v>477</v>
      </c>
      <c r="D20" s="6">
        <v>45</v>
      </c>
    </row>
    <row r="21" ht="12.75">
      <c r="D21" s="6"/>
    </row>
    <row r="22" spans="1:4" ht="12.75">
      <c r="A22" t="s">
        <v>108</v>
      </c>
      <c r="C22" t="s">
        <v>477</v>
      </c>
      <c r="D22" s="6">
        <v>16</v>
      </c>
    </row>
    <row r="23" ht="12.75">
      <c r="D23" s="6"/>
    </row>
    <row r="24" spans="1:4" ht="12.75">
      <c r="A24" t="s">
        <v>109</v>
      </c>
      <c r="C24" t="s">
        <v>874</v>
      </c>
      <c r="D24" s="6">
        <v>185</v>
      </c>
    </row>
    <row r="25" spans="1:4" ht="12.75">
      <c r="A25" t="s">
        <v>110</v>
      </c>
      <c r="C25" t="s">
        <v>1050</v>
      </c>
      <c r="D25" s="6">
        <v>1</v>
      </c>
    </row>
    <row r="26" spans="4:254" ht="12.75">
      <c r="D26" s="6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1"/>
      <c r="CN26" s="281"/>
      <c r="CO26" s="281"/>
      <c r="CP26" s="281"/>
      <c r="CQ26" s="281"/>
      <c r="CR26" s="281"/>
      <c r="CS26" s="281"/>
      <c r="CT26" s="281"/>
      <c r="CU26" s="281"/>
      <c r="CV26" s="281"/>
      <c r="CW26" s="281"/>
      <c r="CX26" s="281"/>
      <c r="CY26" s="281"/>
      <c r="CZ26" s="281"/>
      <c r="DA26" s="281"/>
      <c r="DB26" s="281"/>
      <c r="DC26" s="281"/>
      <c r="DD26" s="281"/>
      <c r="DE26" s="281"/>
      <c r="DF26" s="281"/>
      <c r="DG26" s="281"/>
      <c r="DH26" s="281"/>
      <c r="DI26" s="281"/>
      <c r="DJ26" s="281"/>
      <c r="DK26" s="281"/>
      <c r="DL26" s="281"/>
      <c r="DM26" s="281"/>
      <c r="DN26" s="281"/>
      <c r="DO26" s="281"/>
      <c r="DP26" s="281"/>
      <c r="DQ26" s="281"/>
      <c r="DR26" s="281"/>
      <c r="DS26" s="281"/>
      <c r="DT26" s="281"/>
      <c r="DU26" s="281"/>
      <c r="DV26" s="281"/>
      <c r="DW26" s="281"/>
      <c r="DX26" s="281"/>
      <c r="DY26" s="281"/>
      <c r="DZ26" s="281"/>
      <c r="EA26" s="281"/>
      <c r="EB26" s="281"/>
      <c r="EC26" s="281"/>
      <c r="ED26" s="281"/>
      <c r="EE26" s="281"/>
      <c r="EF26" s="281"/>
      <c r="EG26" s="281"/>
      <c r="EH26" s="281"/>
      <c r="EI26" s="281"/>
      <c r="EJ26" s="281"/>
      <c r="EK26" s="281"/>
      <c r="EL26" s="281"/>
      <c r="EM26" s="281"/>
      <c r="EN26" s="281"/>
      <c r="EO26" s="281"/>
      <c r="EP26" s="281"/>
      <c r="EQ26" s="281"/>
      <c r="ER26" s="281"/>
      <c r="ES26" s="281"/>
      <c r="ET26" s="281"/>
      <c r="EU26" s="281"/>
      <c r="EV26" s="281"/>
      <c r="EW26" s="281"/>
      <c r="EX26" s="281"/>
      <c r="EY26" s="281"/>
      <c r="EZ26" s="281"/>
      <c r="FA26" s="281"/>
      <c r="FB26" s="281"/>
      <c r="FC26" s="281"/>
      <c r="FD26" s="281"/>
      <c r="FE26" s="281"/>
      <c r="FF26" s="281"/>
      <c r="FG26" s="281"/>
      <c r="FH26" s="281"/>
      <c r="FI26" s="281"/>
      <c r="FJ26" s="281"/>
      <c r="FK26" s="281"/>
      <c r="FL26" s="281"/>
      <c r="FM26" s="281"/>
      <c r="FN26" s="281"/>
      <c r="FO26" s="281"/>
      <c r="FP26" s="281"/>
      <c r="FQ26" s="281"/>
      <c r="FR26" s="281"/>
      <c r="FS26" s="281"/>
      <c r="FT26" s="281"/>
      <c r="FU26" s="281"/>
      <c r="FV26" s="281"/>
      <c r="FW26" s="281"/>
      <c r="FX26" s="281"/>
      <c r="FY26" s="281"/>
      <c r="FZ26" s="281"/>
      <c r="GA26" s="281"/>
      <c r="GB26" s="281"/>
      <c r="GC26" s="281"/>
      <c r="GD26" s="281"/>
      <c r="GE26" s="281"/>
      <c r="GF26" s="281"/>
      <c r="GG26" s="281"/>
      <c r="GH26" s="281"/>
      <c r="GI26" s="281"/>
      <c r="GJ26" s="281"/>
      <c r="GK26" s="281"/>
      <c r="GL26" s="281"/>
      <c r="GM26" s="281"/>
      <c r="GN26" s="281"/>
      <c r="GO26" s="281"/>
      <c r="GP26" s="281"/>
      <c r="GQ26" s="281"/>
      <c r="GR26" s="281"/>
      <c r="GS26" s="281"/>
      <c r="GT26" s="281"/>
      <c r="GU26" s="281"/>
      <c r="GV26" s="281"/>
      <c r="GW26" s="281"/>
      <c r="GX26" s="281"/>
      <c r="GY26" s="281"/>
      <c r="GZ26" s="281"/>
      <c r="HA26" s="281"/>
      <c r="HB26" s="281"/>
      <c r="HC26" s="281"/>
      <c r="HD26" s="281"/>
      <c r="HE26" s="281"/>
      <c r="HF26" s="281"/>
      <c r="HG26" s="281"/>
      <c r="HH26" s="281"/>
      <c r="HI26" s="281"/>
      <c r="HJ26" s="281"/>
      <c r="HK26" s="281"/>
      <c r="HL26" s="281"/>
      <c r="HM26" s="281"/>
      <c r="HN26" s="281"/>
      <c r="HO26" s="281"/>
      <c r="HP26" s="281"/>
      <c r="HQ26" s="281"/>
      <c r="HR26" s="281"/>
      <c r="HS26" s="281"/>
      <c r="HT26" s="281"/>
      <c r="HU26" s="281"/>
      <c r="HV26" s="281"/>
      <c r="HW26" s="281"/>
      <c r="HX26" s="281"/>
      <c r="HY26" s="281"/>
      <c r="HZ26" s="281"/>
      <c r="IA26" s="281"/>
      <c r="IB26" s="281"/>
      <c r="IC26" s="281"/>
      <c r="ID26" s="281"/>
      <c r="IE26" s="281"/>
      <c r="IF26" s="281"/>
      <c r="IG26" s="281"/>
      <c r="IH26" s="281"/>
      <c r="II26" s="281"/>
      <c r="IJ26" s="281"/>
      <c r="IK26" s="281"/>
      <c r="IL26" s="281"/>
      <c r="IM26" s="281"/>
      <c r="IN26" s="281"/>
      <c r="IO26" s="281"/>
      <c r="IP26" s="281"/>
      <c r="IQ26" s="281"/>
      <c r="IR26" s="281"/>
      <c r="IS26" s="281"/>
      <c r="IT26" s="281"/>
    </row>
    <row r="27" spans="1:4" ht="25.5">
      <c r="A27" s="284" t="s">
        <v>111</v>
      </c>
      <c r="B27" s="281"/>
      <c r="C27" s="281" t="s">
        <v>296</v>
      </c>
      <c r="D27" s="287">
        <v>710</v>
      </c>
    </row>
    <row r="28" spans="1:4" ht="25.5">
      <c r="A28" s="284" t="s">
        <v>112</v>
      </c>
      <c r="B28" s="281"/>
      <c r="C28" s="281" t="s">
        <v>296</v>
      </c>
      <c r="D28" s="287">
        <v>100</v>
      </c>
    </row>
    <row r="29" spans="4:254" ht="12.75">
      <c r="D29" s="6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  <c r="CQ29" s="281"/>
      <c r="CR29" s="281"/>
      <c r="CS29" s="281"/>
      <c r="CT29" s="281"/>
      <c r="CU29" s="281"/>
      <c r="CV29" s="281"/>
      <c r="CW29" s="281"/>
      <c r="CX29" s="281"/>
      <c r="CY29" s="281"/>
      <c r="CZ29" s="281"/>
      <c r="DA29" s="281"/>
      <c r="DB29" s="281"/>
      <c r="DC29" s="281"/>
      <c r="DD29" s="281"/>
      <c r="DE29" s="281"/>
      <c r="DF29" s="281"/>
      <c r="DG29" s="281"/>
      <c r="DH29" s="281"/>
      <c r="DI29" s="281"/>
      <c r="DJ29" s="281"/>
      <c r="DK29" s="281"/>
      <c r="DL29" s="281"/>
      <c r="DM29" s="281"/>
      <c r="DN29" s="281"/>
      <c r="DO29" s="281"/>
      <c r="DP29" s="281"/>
      <c r="DQ29" s="281"/>
      <c r="DR29" s="281"/>
      <c r="DS29" s="281"/>
      <c r="DT29" s="281"/>
      <c r="DU29" s="281"/>
      <c r="DV29" s="281"/>
      <c r="DW29" s="281"/>
      <c r="DX29" s="281"/>
      <c r="DY29" s="281"/>
      <c r="DZ29" s="281"/>
      <c r="EA29" s="281"/>
      <c r="EB29" s="281"/>
      <c r="EC29" s="281"/>
      <c r="ED29" s="281"/>
      <c r="EE29" s="281"/>
      <c r="EF29" s="281"/>
      <c r="EG29" s="281"/>
      <c r="EH29" s="281"/>
      <c r="EI29" s="281"/>
      <c r="EJ29" s="281"/>
      <c r="EK29" s="281"/>
      <c r="EL29" s="281"/>
      <c r="EM29" s="281"/>
      <c r="EN29" s="281"/>
      <c r="EO29" s="281"/>
      <c r="EP29" s="281"/>
      <c r="EQ29" s="281"/>
      <c r="ER29" s="281"/>
      <c r="ES29" s="281"/>
      <c r="ET29" s="281"/>
      <c r="EU29" s="281"/>
      <c r="EV29" s="281"/>
      <c r="EW29" s="281"/>
      <c r="EX29" s="281"/>
      <c r="EY29" s="281"/>
      <c r="EZ29" s="281"/>
      <c r="FA29" s="281"/>
      <c r="FB29" s="281"/>
      <c r="FC29" s="281"/>
      <c r="FD29" s="281"/>
      <c r="FE29" s="281"/>
      <c r="FF29" s="281"/>
      <c r="FG29" s="281"/>
      <c r="FH29" s="281"/>
      <c r="FI29" s="281"/>
      <c r="FJ29" s="281"/>
      <c r="FK29" s="281"/>
      <c r="FL29" s="281"/>
      <c r="FM29" s="281"/>
      <c r="FN29" s="281"/>
      <c r="FO29" s="281"/>
      <c r="FP29" s="281"/>
      <c r="FQ29" s="281"/>
      <c r="FR29" s="281"/>
      <c r="FS29" s="281"/>
      <c r="FT29" s="281"/>
      <c r="FU29" s="281"/>
      <c r="FV29" s="281"/>
      <c r="FW29" s="281"/>
      <c r="FX29" s="281"/>
      <c r="FY29" s="281"/>
      <c r="FZ29" s="281"/>
      <c r="GA29" s="281"/>
      <c r="GB29" s="281"/>
      <c r="GC29" s="281"/>
      <c r="GD29" s="281"/>
      <c r="GE29" s="281"/>
      <c r="GF29" s="281"/>
      <c r="GG29" s="281"/>
      <c r="GH29" s="281"/>
      <c r="GI29" s="281"/>
      <c r="GJ29" s="281"/>
      <c r="GK29" s="281"/>
      <c r="GL29" s="281"/>
      <c r="GM29" s="281"/>
      <c r="GN29" s="281"/>
      <c r="GO29" s="281"/>
      <c r="GP29" s="281"/>
      <c r="GQ29" s="281"/>
      <c r="GR29" s="281"/>
      <c r="GS29" s="281"/>
      <c r="GT29" s="281"/>
      <c r="GU29" s="281"/>
      <c r="GV29" s="281"/>
      <c r="GW29" s="281"/>
      <c r="GX29" s="281"/>
      <c r="GY29" s="281"/>
      <c r="GZ29" s="281"/>
      <c r="HA29" s="281"/>
      <c r="HB29" s="281"/>
      <c r="HC29" s="281"/>
      <c r="HD29" s="281"/>
      <c r="HE29" s="281"/>
      <c r="HF29" s="281"/>
      <c r="HG29" s="281"/>
      <c r="HH29" s="281"/>
      <c r="HI29" s="281"/>
      <c r="HJ29" s="281"/>
      <c r="HK29" s="281"/>
      <c r="HL29" s="281"/>
      <c r="HM29" s="281"/>
      <c r="HN29" s="281"/>
      <c r="HO29" s="281"/>
      <c r="HP29" s="281"/>
      <c r="HQ29" s="281"/>
      <c r="HR29" s="281"/>
      <c r="HS29" s="281"/>
      <c r="HT29" s="281"/>
      <c r="HU29" s="281"/>
      <c r="HV29" s="281"/>
      <c r="HW29" s="281"/>
      <c r="HX29" s="281"/>
      <c r="HY29" s="281"/>
      <c r="HZ29" s="281"/>
      <c r="IA29" s="281"/>
      <c r="IB29" s="281"/>
      <c r="IC29" s="281"/>
      <c r="ID29" s="281"/>
      <c r="IE29" s="281"/>
      <c r="IF29" s="281"/>
      <c r="IG29" s="281"/>
      <c r="IH29" s="281"/>
      <c r="II29" s="281"/>
      <c r="IJ29" s="281"/>
      <c r="IK29" s="281"/>
      <c r="IL29" s="281"/>
      <c r="IM29" s="281"/>
      <c r="IN29" s="281"/>
      <c r="IO29" s="281"/>
      <c r="IP29" s="281"/>
      <c r="IQ29" s="281"/>
      <c r="IR29" s="281"/>
      <c r="IS29" s="281"/>
      <c r="IT29" s="281"/>
    </row>
    <row r="30" spans="1:254" ht="12.75">
      <c r="A30" s="284" t="s">
        <v>113</v>
      </c>
      <c r="B30" s="281"/>
      <c r="C30" t="s">
        <v>477</v>
      </c>
      <c r="D30" s="6">
        <v>69</v>
      </c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  <c r="V30" s="281"/>
      <c r="W30" s="281"/>
      <c r="X30" s="281"/>
      <c r="Y30" s="281"/>
      <c r="Z30" s="281"/>
      <c r="AA30" s="281"/>
      <c r="AB30" s="281"/>
      <c r="AC30" s="281"/>
      <c r="AD30" s="281"/>
      <c r="AE30" s="281"/>
      <c r="AF30" s="281"/>
      <c r="AG30" s="281"/>
      <c r="AH30" s="281"/>
      <c r="AI30" s="281"/>
      <c r="AJ30" s="281"/>
      <c r="AK30" s="281"/>
      <c r="AL30" s="281"/>
      <c r="AM30" s="281"/>
      <c r="AN30" s="281"/>
      <c r="AO30" s="281"/>
      <c r="AP30" s="281"/>
      <c r="AQ30" s="281"/>
      <c r="AR30" s="281"/>
      <c r="AS30" s="281"/>
      <c r="AT30" s="281"/>
      <c r="AU30" s="281"/>
      <c r="AV30" s="281"/>
      <c r="AW30" s="281"/>
      <c r="AX30" s="281"/>
      <c r="AY30" s="281"/>
      <c r="AZ30" s="281"/>
      <c r="BA30" s="281"/>
      <c r="BB30" s="281"/>
      <c r="BC30" s="281"/>
      <c r="BD30" s="281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  <c r="CQ30" s="281"/>
      <c r="CR30" s="281"/>
      <c r="CS30" s="281"/>
      <c r="CT30" s="281"/>
      <c r="CU30" s="281"/>
      <c r="CV30" s="281"/>
      <c r="CW30" s="281"/>
      <c r="CX30" s="281"/>
      <c r="CY30" s="281"/>
      <c r="CZ30" s="281"/>
      <c r="DA30" s="281"/>
      <c r="DB30" s="281"/>
      <c r="DC30" s="281"/>
      <c r="DD30" s="281"/>
      <c r="DE30" s="281"/>
      <c r="DF30" s="281"/>
      <c r="DG30" s="281"/>
      <c r="DH30" s="281"/>
      <c r="DI30" s="281"/>
      <c r="DJ30" s="281"/>
      <c r="DK30" s="281"/>
      <c r="DL30" s="281"/>
      <c r="DM30" s="281"/>
      <c r="DN30" s="281"/>
      <c r="DO30" s="281"/>
      <c r="DP30" s="281"/>
      <c r="DQ30" s="281"/>
      <c r="DR30" s="281"/>
      <c r="DS30" s="281"/>
      <c r="DT30" s="281"/>
      <c r="DU30" s="281"/>
      <c r="DV30" s="281"/>
      <c r="DW30" s="281"/>
      <c r="DX30" s="281"/>
      <c r="DY30" s="281"/>
      <c r="DZ30" s="281"/>
      <c r="EA30" s="281"/>
      <c r="EB30" s="281"/>
      <c r="EC30" s="281"/>
      <c r="ED30" s="281"/>
      <c r="EE30" s="281"/>
      <c r="EF30" s="281"/>
      <c r="EG30" s="281"/>
      <c r="EH30" s="281"/>
      <c r="EI30" s="281"/>
      <c r="EJ30" s="281"/>
      <c r="EK30" s="281"/>
      <c r="EL30" s="281"/>
      <c r="EM30" s="281"/>
      <c r="EN30" s="281"/>
      <c r="EO30" s="281"/>
      <c r="EP30" s="281"/>
      <c r="EQ30" s="281"/>
      <c r="ER30" s="281"/>
      <c r="ES30" s="281"/>
      <c r="ET30" s="281"/>
      <c r="EU30" s="281"/>
      <c r="EV30" s="281"/>
      <c r="EW30" s="281"/>
      <c r="EX30" s="281"/>
      <c r="EY30" s="281"/>
      <c r="EZ30" s="281"/>
      <c r="FA30" s="281"/>
      <c r="FB30" s="281"/>
      <c r="FC30" s="281"/>
      <c r="FD30" s="281"/>
      <c r="FE30" s="281"/>
      <c r="FF30" s="281"/>
      <c r="FG30" s="281"/>
      <c r="FH30" s="281"/>
      <c r="FI30" s="281"/>
      <c r="FJ30" s="281"/>
      <c r="FK30" s="281"/>
      <c r="FL30" s="281"/>
      <c r="FM30" s="281"/>
      <c r="FN30" s="281"/>
      <c r="FO30" s="281"/>
      <c r="FP30" s="281"/>
      <c r="FQ30" s="281"/>
      <c r="FR30" s="281"/>
      <c r="FS30" s="281"/>
      <c r="FT30" s="281"/>
      <c r="FU30" s="281"/>
      <c r="FV30" s="281"/>
      <c r="FW30" s="281"/>
      <c r="FX30" s="281"/>
      <c r="FY30" s="281"/>
      <c r="FZ30" s="281"/>
      <c r="GA30" s="281"/>
      <c r="GB30" s="281"/>
      <c r="GC30" s="281"/>
      <c r="GD30" s="281"/>
      <c r="GE30" s="281"/>
      <c r="GF30" s="281"/>
      <c r="GG30" s="281"/>
      <c r="GH30" s="281"/>
      <c r="GI30" s="281"/>
      <c r="GJ30" s="281"/>
      <c r="GK30" s="281"/>
      <c r="GL30" s="281"/>
      <c r="GM30" s="281"/>
      <c r="GN30" s="281"/>
      <c r="GO30" s="281"/>
      <c r="GP30" s="281"/>
      <c r="GQ30" s="281"/>
      <c r="GR30" s="281"/>
      <c r="GS30" s="281"/>
      <c r="GT30" s="281"/>
      <c r="GU30" s="281"/>
      <c r="GV30" s="281"/>
      <c r="GW30" s="281"/>
      <c r="GX30" s="281"/>
      <c r="GY30" s="281"/>
      <c r="GZ30" s="281"/>
      <c r="HA30" s="281"/>
      <c r="HB30" s="281"/>
      <c r="HC30" s="281"/>
      <c r="HD30" s="281"/>
      <c r="HE30" s="281"/>
      <c r="HF30" s="281"/>
      <c r="HG30" s="281"/>
      <c r="HH30" s="281"/>
      <c r="HI30" s="281"/>
      <c r="HJ30" s="281"/>
      <c r="HK30" s="281"/>
      <c r="HL30" s="281"/>
      <c r="HM30" s="281"/>
      <c r="HN30" s="281"/>
      <c r="HO30" s="281"/>
      <c r="HP30" s="281"/>
      <c r="HQ30" s="281"/>
      <c r="HR30" s="281"/>
      <c r="HS30" s="281"/>
      <c r="HT30" s="281"/>
      <c r="HU30" s="281"/>
      <c r="HV30" s="281"/>
      <c r="HW30" s="281"/>
      <c r="HX30" s="281"/>
      <c r="HY30" s="281"/>
      <c r="HZ30" s="281"/>
      <c r="IA30" s="281"/>
      <c r="IB30" s="281"/>
      <c r="IC30" s="281"/>
      <c r="ID30" s="281"/>
      <c r="IE30" s="281"/>
      <c r="IF30" s="281"/>
      <c r="IG30" s="281"/>
      <c r="IH30" s="281"/>
      <c r="II30" s="281"/>
      <c r="IJ30" s="281"/>
      <c r="IK30" s="281"/>
      <c r="IL30" s="281"/>
      <c r="IM30" s="281"/>
      <c r="IN30" s="281"/>
      <c r="IO30" s="281"/>
      <c r="IP30" s="281"/>
      <c r="IQ30" s="281"/>
      <c r="IR30" s="281"/>
      <c r="IS30" s="281"/>
      <c r="IT30" s="281"/>
    </row>
    <row r="31" spans="1:4" ht="12.75">
      <c r="A31" s="284"/>
      <c r="D31" s="6"/>
    </row>
    <row r="32" spans="1:5" s="283" customFormat="1" ht="12.75">
      <c r="A32" s="288" t="s">
        <v>114</v>
      </c>
      <c r="D32" s="282"/>
      <c r="E32"/>
    </row>
    <row r="33" spans="1:5" s="283" customFormat="1" ht="12.75">
      <c r="A33" s="283" t="s">
        <v>115</v>
      </c>
      <c r="C33" s="283" t="s">
        <v>296</v>
      </c>
      <c r="D33" s="282">
        <v>350</v>
      </c>
      <c r="E33"/>
    </row>
    <row r="34" spans="1:5" s="283" customFormat="1" ht="12.75">
      <c r="A34" s="283" t="s">
        <v>116</v>
      </c>
      <c r="C34" s="283" t="s">
        <v>296</v>
      </c>
      <c r="D34" s="282">
        <v>100</v>
      </c>
      <c r="E34"/>
    </row>
    <row r="35" spans="1:5" s="283" customFormat="1" ht="12.75">
      <c r="A35" s="283" t="s">
        <v>117</v>
      </c>
      <c r="C35" s="283" t="s">
        <v>541</v>
      </c>
      <c r="D35" s="282">
        <v>1</v>
      </c>
      <c r="E35"/>
    </row>
    <row r="36" ht="12.75">
      <c r="E36" s="283"/>
    </row>
    <row r="37" spans="1:5" s="283" customFormat="1" ht="12.75">
      <c r="A37" s="288" t="s">
        <v>118</v>
      </c>
      <c r="D37" s="282"/>
      <c r="E37"/>
    </row>
    <row r="38" spans="1:5" s="283" customFormat="1" ht="12.75">
      <c r="A38" s="283" t="s">
        <v>119</v>
      </c>
      <c r="C38" s="283" t="s">
        <v>296</v>
      </c>
      <c r="D38" s="282">
        <v>710</v>
      </c>
      <c r="E38"/>
    </row>
    <row r="39" spans="1:5" s="283" customFormat="1" ht="12.75">
      <c r="A39" s="283" t="s">
        <v>120</v>
      </c>
      <c r="C39" s="283" t="s">
        <v>296</v>
      </c>
      <c r="D39" s="282">
        <v>100</v>
      </c>
      <c r="E39"/>
    </row>
    <row r="40" ht="12.75">
      <c r="E40" s="283"/>
    </row>
    <row r="41" spans="1:5" s="283" customFormat="1" ht="12.75">
      <c r="A41" s="288" t="s">
        <v>121</v>
      </c>
      <c r="D41" s="282"/>
      <c r="E41"/>
    </row>
    <row r="42" spans="1:5" s="283" customFormat="1" ht="12.75">
      <c r="A42" s="283" t="s">
        <v>122</v>
      </c>
      <c r="C42" s="283" t="s">
        <v>541</v>
      </c>
      <c r="D42" s="282">
        <v>1</v>
      </c>
      <c r="E42"/>
    </row>
    <row r="43" spans="4:5" s="283" customFormat="1" ht="12.75">
      <c r="D43" s="282"/>
      <c r="E43"/>
    </row>
    <row r="44" spans="1:5" s="283" customFormat="1" ht="12.75">
      <c r="A44" s="288" t="s">
        <v>123</v>
      </c>
      <c r="C44" s="283" t="s">
        <v>541</v>
      </c>
      <c r="D44" s="282">
        <v>1</v>
      </c>
      <c r="E44"/>
    </row>
    <row r="45" spans="4:5" s="283" customFormat="1" ht="12.75">
      <c r="D45" s="282"/>
      <c r="E45"/>
    </row>
    <row r="46" spans="1:5" s="283" customFormat="1" ht="12.75">
      <c r="A46" s="69" t="s">
        <v>124</v>
      </c>
      <c r="C46" s="283" t="s">
        <v>125</v>
      </c>
      <c r="D46" s="282">
        <v>72</v>
      </c>
      <c r="E46"/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55">
      <selection activeCell="A76" sqref="A76"/>
    </sheetView>
  </sheetViews>
  <sheetFormatPr defaultColWidth="9.00390625" defaultRowHeight="12.75"/>
  <cols>
    <col min="1" max="1" width="60.00390625" style="0" customWidth="1"/>
    <col min="2" max="2" width="13.875" style="0" customWidth="1"/>
    <col min="3" max="3" width="8.875" style="0" customWidth="1"/>
    <col min="4" max="4" width="5.25390625" style="0" customWidth="1"/>
    <col min="5" max="5" width="10.25390625" style="0" customWidth="1"/>
  </cols>
  <sheetData>
    <row r="1" spans="1:6" ht="29.25" customHeight="1">
      <c r="A1" s="277" t="s">
        <v>838</v>
      </c>
      <c r="B1" s="277"/>
      <c r="C1" s="277"/>
      <c r="D1" s="277"/>
      <c r="E1" s="277"/>
      <c r="F1" s="278"/>
    </row>
    <row r="2" spans="1:6" ht="23.25">
      <c r="A2" s="110" t="s">
        <v>735</v>
      </c>
      <c r="B2" s="111">
        <v>39710</v>
      </c>
      <c r="C2" s="112"/>
      <c r="D2" s="113"/>
      <c r="E2" s="114"/>
      <c r="F2" s="114"/>
    </row>
    <row r="3" spans="1:6" ht="13.5">
      <c r="A3" s="115" t="s">
        <v>737</v>
      </c>
      <c r="B3" s="116"/>
      <c r="C3" s="117"/>
      <c r="D3" s="117"/>
      <c r="E3" s="118" t="s">
        <v>738</v>
      </c>
      <c r="F3" s="119"/>
    </row>
    <row r="4" spans="1:6" ht="13.5">
      <c r="A4" s="115" t="s">
        <v>739</v>
      </c>
      <c r="B4" s="120"/>
      <c r="C4" s="121"/>
      <c r="D4" s="122"/>
      <c r="E4" s="118" t="s">
        <v>740</v>
      </c>
      <c r="F4" s="119"/>
    </row>
    <row r="5" spans="1:6" ht="13.5">
      <c r="A5" s="115"/>
      <c r="B5" s="123"/>
      <c r="C5" s="124"/>
      <c r="D5" s="122"/>
      <c r="E5" s="125" t="s">
        <v>741</v>
      </c>
      <c r="F5" s="119"/>
    </row>
    <row r="6" spans="1:6" ht="13.5">
      <c r="A6" s="126" t="s">
        <v>742</v>
      </c>
      <c r="B6" s="127" t="s">
        <v>743</v>
      </c>
      <c r="C6" s="126" t="s">
        <v>744</v>
      </c>
      <c r="D6" s="126" t="s">
        <v>745</v>
      </c>
      <c r="E6" s="118" t="s">
        <v>746</v>
      </c>
      <c r="F6" s="119"/>
    </row>
    <row r="7" spans="1:6" ht="13.5">
      <c r="A7" s="125" t="s">
        <v>747</v>
      </c>
      <c r="B7" s="125" t="s">
        <v>748</v>
      </c>
      <c r="C7" s="125">
        <v>1</v>
      </c>
      <c r="D7" s="125" t="s">
        <v>748</v>
      </c>
      <c r="E7" s="125">
        <v>1</v>
      </c>
      <c r="F7" s="119"/>
    </row>
    <row r="8" spans="1:6" ht="26.25">
      <c r="A8" s="277" t="s">
        <v>736</v>
      </c>
      <c r="B8" s="277"/>
      <c r="C8" s="277"/>
      <c r="D8" s="277"/>
      <c r="E8" s="277"/>
      <c r="F8" s="128"/>
    </row>
    <row r="9" spans="1:6" ht="12.75">
      <c r="A9" s="129" t="s">
        <v>749</v>
      </c>
      <c r="B9" s="130"/>
      <c r="C9" s="131" t="s">
        <v>750</v>
      </c>
      <c r="D9" s="132" t="s">
        <v>751</v>
      </c>
      <c r="E9" s="133" t="s">
        <v>752</v>
      </c>
      <c r="F9" s="134" t="s">
        <v>753</v>
      </c>
    </row>
    <row r="10" spans="1:6" ht="12.75">
      <c r="A10" s="135" t="s">
        <v>754</v>
      </c>
      <c r="B10" s="136"/>
      <c r="C10" s="137" t="s">
        <v>755</v>
      </c>
      <c r="D10" s="138" t="s">
        <v>751</v>
      </c>
      <c r="E10" s="137" t="s">
        <v>756</v>
      </c>
      <c r="F10" s="137" t="s">
        <v>755</v>
      </c>
    </row>
    <row r="11" spans="1:6" ht="12.75">
      <c r="A11" s="139" t="s">
        <v>757</v>
      </c>
      <c r="B11" s="136" t="s">
        <v>758</v>
      </c>
      <c r="C11" s="140">
        <f>F11*((100-$D$68)/100)</f>
        <v>0</v>
      </c>
      <c r="D11" s="138">
        <v>1</v>
      </c>
      <c r="E11" s="137">
        <f>C11*D11</f>
        <v>0</v>
      </c>
      <c r="F11" s="141"/>
    </row>
    <row r="12" spans="1:6" ht="12.75">
      <c r="A12" s="142" t="s">
        <v>759</v>
      </c>
      <c r="B12" s="136" t="s">
        <v>760</v>
      </c>
      <c r="C12" s="140">
        <f>F12*((100-$D$68)/100)</f>
        <v>0</v>
      </c>
      <c r="D12" s="138">
        <v>1</v>
      </c>
      <c r="E12" s="137">
        <f>C12*D12</f>
        <v>0</v>
      </c>
      <c r="F12" s="143"/>
    </row>
    <row r="13" spans="1:6" ht="12.75">
      <c r="A13" s="144" t="s">
        <v>761</v>
      </c>
      <c r="B13" s="145">
        <f>SUM(E10:E13)</f>
        <v>0</v>
      </c>
      <c r="C13" s="146"/>
      <c r="D13" s="146"/>
      <c r="E13" s="146"/>
      <c r="F13" s="146"/>
    </row>
    <row r="14" spans="1:6" ht="12.75">
      <c r="A14" s="129" t="s">
        <v>762</v>
      </c>
      <c r="B14" s="130"/>
      <c r="C14" s="131" t="s">
        <v>763</v>
      </c>
      <c r="D14" s="132" t="s">
        <v>764</v>
      </c>
      <c r="E14" s="133" t="s">
        <v>752</v>
      </c>
      <c r="F14" s="134" t="s">
        <v>763</v>
      </c>
    </row>
    <row r="15" spans="1:6" ht="12.75">
      <c r="A15" s="147" t="s">
        <v>765</v>
      </c>
      <c r="B15" s="148" t="s">
        <v>766</v>
      </c>
      <c r="C15" s="140">
        <f>F15*((100-$D$69)/100)</f>
        <v>0</v>
      </c>
      <c r="D15" s="149">
        <v>1</v>
      </c>
      <c r="E15" s="150">
        <f>C15*D15</f>
        <v>0</v>
      </c>
      <c r="F15" s="140"/>
    </row>
    <row r="16" spans="1:6" ht="12.75">
      <c r="A16" s="151" t="s">
        <v>767</v>
      </c>
      <c r="B16" s="152" t="s">
        <v>768</v>
      </c>
      <c r="C16" s="152" t="s">
        <v>768</v>
      </c>
      <c r="D16" s="152" t="s">
        <v>768</v>
      </c>
      <c r="E16" s="137">
        <f>F16*((100-$D$69)/100)</f>
        <v>0</v>
      </c>
      <c r="F16" s="137"/>
    </row>
    <row r="17" spans="1:6" ht="12.75">
      <c r="A17" s="151" t="s">
        <v>769</v>
      </c>
      <c r="B17" s="152" t="s">
        <v>768</v>
      </c>
      <c r="C17" s="152" t="s">
        <v>768</v>
      </c>
      <c r="D17" s="152" t="s">
        <v>768</v>
      </c>
      <c r="E17" s="137">
        <f>F17*((100-$D$69)/100)</f>
        <v>0</v>
      </c>
      <c r="F17" s="137">
        <f>F16/13</f>
        <v>0</v>
      </c>
    </row>
    <row r="18" spans="1:6" ht="12.75">
      <c r="A18" s="144" t="s">
        <v>770</v>
      </c>
      <c r="B18" s="145">
        <f>SUM(E14:E17)</f>
        <v>0</v>
      </c>
      <c r="C18" s="153"/>
      <c r="D18" s="153"/>
      <c r="E18" s="153"/>
      <c r="F18" s="153"/>
    </row>
    <row r="19" spans="1:6" ht="12.75">
      <c r="A19" s="129" t="s">
        <v>771</v>
      </c>
      <c r="B19" s="130"/>
      <c r="C19" s="131" t="s">
        <v>750</v>
      </c>
      <c r="D19" s="132" t="s">
        <v>751</v>
      </c>
      <c r="E19" s="133" t="s">
        <v>752</v>
      </c>
      <c r="F19" s="134" t="s">
        <v>750</v>
      </c>
    </row>
    <row r="20" spans="1:6" ht="12.75">
      <c r="A20" s="151" t="s">
        <v>772</v>
      </c>
      <c r="B20" s="154"/>
      <c r="C20" s="137" t="s">
        <v>755</v>
      </c>
      <c r="D20" s="138" t="s">
        <v>751</v>
      </c>
      <c r="E20" s="137" t="s">
        <v>756</v>
      </c>
      <c r="F20" s="137" t="s">
        <v>755</v>
      </c>
    </row>
    <row r="21" spans="1:6" ht="12.75">
      <c r="A21" s="155" t="s">
        <v>773</v>
      </c>
      <c r="B21" s="154"/>
      <c r="C21" s="140">
        <f aca="true" t="shared" si="0" ref="C21:C26">F21*((100-$D$69)/100)</f>
        <v>0</v>
      </c>
      <c r="D21" s="138">
        <v>1</v>
      </c>
      <c r="E21" s="137">
        <f aca="true" t="shared" si="1" ref="E21:E26">C21*D21</f>
        <v>0</v>
      </c>
      <c r="F21" s="137"/>
    </row>
    <row r="22" spans="1:6" ht="12.75">
      <c r="A22" s="155" t="s">
        <v>774</v>
      </c>
      <c r="B22" s="154"/>
      <c r="C22" s="140">
        <f t="shared" si="0"/>
        <v>0</v>
      </c>
      <c r="D22" s="138">
        <v>3</v>
      </c>
      <c r="E22" s="137">
        <f t="shared" si="1"/>
        <v>0</v>
      </c>
      <c r="F22" s="137"/>
    </row>
    <row r="23" spans="1:6" ht="12.75">
      <c r="A23" s="155" t="s">
        <v>775</v>
      </c>
      <c r="B23" s="154"/>
      <c r="C23" s="140">
        <f t="shared" si="0"/>
        <v>0</v>
      </c>
      <c r="D23" s="138">
        <v>1</v>
      </c>
      <c r="E23" s="137">
        <f t="shared" si="1"/>
        <v>0</v>
      </c>
      <c r="F23" s="137"/>
    </row>
    <row r="24" spans="1:6" ht="12.75">
      <c r="A24" s="155" t="s">
        <v>776</v>
      </c>
      <c r="B24" s="154"/>
      <c r="C24" s="140">
        <f t="shared" si="0"/>
        <v>0</v>
      </c>
      <c r="D24" s="138">
        <v>1</v>
      </c>
      <c r="E24" s="137">
        <f t="shared" si="1"/>
        <v>0</v>
      </c>
      <c r="F24" s="137"/>
    </row>
    <row r="25" spans="1:6" ht="12.75">
      <c r="A25" s="155" t="s">
        <v>777</v>
      </c>
      <c r="B25" s="154" t="s">
        <v>778</v>
      </c>
      <c r="C25" s="140">
        <f t="shared" si="0"/>
        <v>0</v>
      </c>
      <c r="D25" s="138">
        <v>1</v>
      </c>
      <c r="E25" s="137">
        <f t="shared" si="1"/>
        <v>0</v>
      </c>
      <c r="F25" s="137"/>
    </row>
    <row r="26" spans="1:6" ht="12.75">
      <c r="A26" s="155" t="s">
        <v>779</v>
      </c>
      <c r="B26" s="154"/>
      <c r="C26" s="140">
        <f t="shared" si="0"/>
        <v>0</v>
      </c>
      <c r="D26" s="138">
        <v>1</v>
      </c>
      <c r="E26" s="137">
        <f t="shared" si="1"/>
        <v>0</v>
      </c>
      <c r="F26" s="137"/>
    </row>
    <row r="27" spans="1:6" ht="12.75">
      <c r="A27" s="135" t="s">
        <v>780</v>
      </c>
      <c r="B27" s="154"/>
      <c r="C27" s="137" t="s">
        <v>755</v>
      </c>
      <c r="D27" s="138" t="s">
        <v>751</v>
      </c>
      <c r="E27" s="137" t="s">
        <v>756</v>
      </c>
      <c r="F27" s="137" t="s">
        <v>755</v>
      </c>
    </row>
    <row r="28" spans="1:6" ht="12.75">
      <c r="A28" s="155" t="s">
        <v>781</v>
      </c>
      <c r="B28" s="154"/>
      <c r="C28" s="140">
        <f>F28*((100-$D$69)/100)</f>
        <v>0</v>
      </c>
      <c r="D28" s="138">
        <v>2</v>
      </c>
      <c r="E28" s="137">
        <f>C28*D28</f>
        <v>0</v>
      </c>
      <c r="F28" s="137"/>
    </row>
    <row r="29" spans="1:6" ht="12.75">
      <c r="A29" s="155" t="s">
        <v>782</v>
      </c>
      <c r="B29" s="156" t="s">
        <v>783</v>
      </c>
      <c r="C29" s="140">
        <f>F29*((100-$D$69)/100)</f>
        <v>0</v>
      </c>
      <c r="D29" s="138">
        <v>1</v>
      </c>
      <c r="E29" s="137">
        <f>C29*D29</f>
        <v>0</v>
      </c>
      <c r="F29" s="137"/>
    </row>
    <row r="30" spans="1:6" ht="12.75">
      <c r="A30" s="155" t="s">
        <v>784</v>
      </c>
      <c r="B30" s="156" t="s">
        <v>785</v>
      </c>
      <c r="C30" s="140">
        <f>F30*((100-$D$69)/100)</f>
        <v>0</v>
      </c>
      <c r="D30" s="138">
        <v>3</v>
      </c>
      <c r="E30" s="137">
        <f>C30*D30</f>
        <v>0</v>
      </c>
      <c r="F30" s="137"/>
    </row>
    <row r="31" spans="1:6" ht="12.75">
      <c r="A31" s="135" t="s">
        <v>786</v>
      </c>
      <c r="B31" s="156"/>
      <c r="C31" s="137" t="s">
        <v>755</v>
      </c>
      <c r="D31" s="138" t="s">
        <v>751</v>
      </c>
      <c r="E31" s="137" t="s">
        <v>756</v>
      </c>
      <c r="F31" s="137"/>
    </row>
    <row r="32" spans="1:6" ht="12.75">
      <c r="A32" s="155" t="s">
        <v>787</v>
      </c>
      <c r="B32" s="156"/>
      <c r="C32" s="140">
        <f>F32*((100-$D$69)/100)</f>
        <v>0</v>
      </c>
      <c r="D32" s="138">
        <v>1</v>
      </c>
      <c r="E32" s="137">
        <f>C32*D32</f>
        <v>0</v>
      </c>
      <c r="F32" s="137"/>
    </row>
    <row r="33" spans="1:6" ht="12.75">
      <c r="A33" s="135" t="s">
        <v>788</v>
      </c>
      <c r="B33" s="154"/>
      <c r="C33" s="137" t="s">
        <v>755</v>
      </c>
      <c r="D33" s="138" t="s">
        <v>751</v>
      </c>
      <c r="E33" s="137" t="s">
        <v>756</v>
      </c>
      <c r="F33" s="137" t="s">
        <v>755</v>
      </c>
    </row>
    <row r="34" spans="1:6" ht="12.75">
      <c r="A34" s="155" t="s">
        <v>789</v>
      </c>
      <c r="B34" s="154"/>
      <c r="C34" s="140">
        <f>F34*((100-$D$69)/100)</f>
        <v>0</v>
      </c>
      <c r="D34" s="138">
        <v>1</v>
      </c>
      <c r="E34" s="137">
        <f>C34*D34</f>
        <v>0</v>
      </c>
      <c r="F34" s="137"/>
    </row>
    <row r="35" spans="1:6" ht="12.75">
      <c r="A35" s="155" t="s">
        <v>790</v>
      </c>
      <c r="B35" s="154"/>
      <c r="C35" s="140">
        <f>F35*((100-$D$69)/100)</f>
        <v>0</v>
      </c>
      <c r="D35" s="138">
        <v>1</v>
      </c>
      <c r="E35" s="137">
        <f>C35*D35</f>
        <v>0</v>
      </c>
      <c r="F35" s="137"/>
    </row>
    <row r="36" spans="1:6" ht="12.75">
      <c r="A36" s="155" t="s">
        <v>791</v>
      </c>
      <c r="B36" s="154"/>
      <c r="C36" s="140">
        <f>F36*((100-$D$69)/100)</f>
        <v>0</v>
      </c>
      <c r="D36" s="138">
        <v>1</v>
      </c>
      <c r="E36" s="137">
        <f>C36*D36</f>
        <v>0</v>
      </c>
      <c r="F36" s="137"/>
    </row>
    <row r="37" spans="1:6" ht="12.75">
      <c r="A37" s="155" t="s">
        <v>792</v>
      </c>
      <c r="B37" s="157" t="s">
        <v>793</v>
      </c>
      <c r="C37" s="140">
        <f>F37*((100-$D$69)/100)</f>
        <v>0</v>
      </c>
      <c r="D37" s="138">
        <v>3</v>
      </c>
      <c r="E37" s="137">
        <f>C37*D37</f>
        <v>0</v>
      </c>
      <c r="F37" s="137"/>
    </row>
    <row r="38" spans="1:6" ht="12.75">
      <c r="A38" s="158" t="s">
        <v>794</v>
      </c>
      <c r="B38" s="159"/>
      <c r="C38" s="160" t="s">
        <v>755</v>
      </c>
      <c r="D38" s="161" t="s">
        <v>751</v>
      </c>
      <c r="E38" s="160" t="s">
        <v>756</v>
      </c>
      <c r="F38" s="160" t="s">
        <v>755</v>
      </c>
    </row>
    <row r="39" spans="1:6" ht="12.75">
      <c r="A39" s="162" t="s">
        <v>795</v>
      </c>
      <c r="B39" s="162" t="s">
        <v>796</v>
      </c>
      <c r="C39" s="140">
        <f>F39*((100-$D$69)/100)</f>
        <v>0</v>
      </c>
      <c r="D39" s="161">
        <v>1</v>
      </c>
      <c r="E39" s="160">
        <f>C39*D39</f>
        <v>0</v>
      </c>
      <c r="F39" s="160"/>
    </row>
    <row r="40" spans="1:6" ht="12.75">
      <c r="A40" s="162" t="s">
        <v>797</v>
      </c>
      <c r="B40" s="162" t="s">
        <v>798</v>
      </c>
      <c r="C40" s="140">
        <f>F40*((100-$D$69)/100)</f>
        <v>0</v>
      </c>
      <c r="D40" s="161">
        <v>1</v>
      </c>
      <c r="E40" s="160">
        <f>C40*D40</f>
        <v>0</v>
      </c>
      <c r="F40" s="160"/>
    </row>
    <row r="41" spans="1:6" ht="12.75">
      <c r="A41" s="144" t="s">
        <v>799</v>
      </c>
      <c r="B41" s="145">
        <f>SUM(E20:E41)</f>
        <v>0</v>
      </c>
      <c r="C41" s="146"/>
      <c r="D41" s="146"/>
      <c r="E41" s="146"/>
      <c r="F41" s="146"/>
    </row>
    <row r="42" spans="1:6" ht="12.75">
      <c r="A42" s="129" t="s">
        <v>800</v>
      </c>
      <c r="B42" s="130"/>
      <c r="C42" s="131" t="s">
        <v>763</v>
      </c>
      <c r="D42" s="132" t="s">
        <v>764</v>
      </c>
      <c r="E42" s="133" t="s">
        <v>752</v>
      </c>
      <c r="F42" s="134" t="s">
        <v>763</v>
      </c>
    </row>
    <row r="43" spans="1:6" ht="12.75">
      <c r="A43" s="151" t="s">
        <v>801</v>
      </c>
      <c r="B43" s="154"/>
      <c r="C43" s="137"/>
      <c r="D43" s="138"/>
      <c r="E43" s="137"/>
      <c r="F43" s="137"/>
    </row>
    <row r="44" spans="1:6" ht="12.75">
      <c r="A44" s="155" t="s">
        <v>802</v>
      </c>
      <c r="B44" s="136"/>
      <c r="C44" s="163">
        <f>F44*((100-$D$69)/100)</f>
        <v>0</v>
      </c>
      <c r="D44" s="164">
        <v>230</v>
      </c>
      <c r="E44" s="137">
        <f>C44*D44</f>
        <v>0</v>
      </c>
      <c r="F44" s="165"/>
    </row>
    <row r="45" spans="1:6" ht="12.75">
      <c r="A45" s="155" t="s">
        <v>803</v>
      </c>
      <c r="B45" s="136"/>
      <c r="C45" s="163">
        <f>F45*((100-$D$69)/100)</f>
        <v>0</v>
      </c>
      <c r="D45" s="164">
        <v>320</v>
      </c>
      <c r="E45" s="137">
        <f>C45*D45</f>
        <v>0</v>
      </c>
      <c r="F45" s="165"/>
    </row>
    <row r="46" spans="1:6" ht="12.75">
      <c r="A46" s="155" t="s">
        <v>804</v>
      </c>
      <c r="B46" s="136"/>
      <c r="C46" s="163">
        <f>F46*((100-$D$69)/100)</f>
        <v>0</v>
      </c>
      <c r="D46" s="164">
        <v>120</v>
      </c>
      <c r="E46" s="137">
        <f>C46*D46</f>
        <v>0</v>
      </c>
      <c r="F46" s="165"/>
    </row>
    <row r="47" spans="1:6" ht="12.75">
      <c r="A47" s="166" t="s">
        <v>805</v>
      </c>
      <c r="B47" s="167">
        <f>SUM(E44:E47)</f>
        <v>0</v>
      </c>
      <c r="C47" s="137"/>
      <c r="D47" s="138"/>
      <c r="E47" s="137"/>
      <c r="F47" s="137"/>
    </row>
    <row r="48" spans="1:6" ht="12.75">
      <c r="A48" s="151" t="s">
        <v>806</v>
      </c>
      <c r="B48" s="152"/>
      <c r="C48" s="152"/>
      <c r="D48" s="152"/>
      <c r="E48" s="137"/>
      <c r="F48" s="152"/>
    </row>
    <row r="49" spans="1:6" ht="12.75">
      <c r="A49" s="155" t="s">
        <v>807</v>
      </c>
      <c r="B49" s="136"/>
      <c r="C49" s="140">
        <f>F49*((100-$D$69)/100)</f>
        <v>0</v>
      </c>
      <c r="D49" s="138">
        <v>20</v>
      </c>
      <c r="E49" s="137">
        <f>C49*D49</f>
        <v>0</v>
      </c>
      <c r="F49" s="165"/>
    </row>
    <row r="50" spans="1:6" ht="12.75">
      <c r="A50" s="155" t="s">
        <v>808</v>
      </c>
      <c r="B50" s="136"/>
      <c r="C50" s="140">
        <f>F50*((100-$D$69)/100)</f>
        <v>0</v>
      </c>
      <c r="D50" s="138">
        <v>4</v>
      </c>
      <c r="E50" s="137">
        <f>C50*D50</f>
        <v>0</v>
      </c>
      <c r="F50" s="137"/>
    </row>
    <row r="51" spans="1:6" ht="12.75">
      <c r="A51" s="155" t="s">
        <v>809</v>
      </c>
      <c r="B51" s="136"/>
      <c r="C51" s="140">
        <f>F51*((100-$D$69)/100)</f>
        <v>0</v>
      </c>
      <c r="D51" s="138">
        <v>50</v>
      </c>
      <c r="E51" s="137">
        <f>C51*D51</f>
        <v>0</v>
      </c>
      <c r="F51" s="137"/>
    </row>
    <row r="52" spans="1:6" ht="12.75">
      <c r="A52" s="168" t="s">
        <v>810</v>
      </c>
      <c r="B52" s="169">
        <f>SUM(E49:E52)</f>
        <v>0</v>
      </c>
      <c r="C52" s="137"/>
      <c r="D52" s="138"/>
      <c r="E52" s="137"/>
      <c r="F52" s="137"/>
    </row>
    <row r="53" spans="1:6" ht="12.75">
      <c r="A53" s="151" t="s">
        <v>811</v>
      </c>
      <c r="B53" s="152" t="s">
        <v>768</v>
      </c>
      <c r="C53" s="152" t="s">
        <v>768</v>
      </c>
      <c r="D53" s="152" t="s">
        <v>768</v>
      </c>
      <c r="E53" s="137">
        <f>F53*((100-$D$69)/100)</f>
        <v>0</v>
      </c>
      <c r="F53" s="137">
        <f>B52/9</f>
        <v>0</v>
      </c>
    </row>
    <row r="54" spans="1:6" ht="12.75">
      <c r="A54" s="144" t="s">
        <v>812</v>
      </c>
      <c r="B54" s="145">
        <f>SUM(E42:E54)</f>
        <v>0</v>
      </c>
      <c r="C54" s="153"/>
      <c r="D54" s="153"/>
      <c r="E54" s="153"/>
      <c r="F54" s="153"/>
    </row>
    <row r="55" spans="1:6" ht="12.75">
      <c r="A55" s="144"/>
      <c r="B55" s="145"/>
      <c r="C55" s="153"/>
      <c r="D55" s="153"/>
      <c r="E55" s="153"/>
      <c r="F55" s="153"/>
    </row>
    <row r="56" spans="1:6" ht="12.75">
      <c r="A56" s="129" t="s">
        <v>813</v>
      </c>
      <c r="B56" s="130"/>
      <c r="C56" s="131"/>
      <c r="D56" s="132"/>
      <c r="E56" s="133" t="s">
        <v>752</v>
      </c>
      <c r="F56" s="134"/>
    </row>
    <row r="57" spans="1:6" ht="13.5">
      <c r="A57" s="170" t="s">
        <v>814</v>
      </c>
      <c r="B57" s="171" t="s">
        <v>815</v>
      </c>
      <c r="C57" s="152" t="s">
        <v>768</v>
      </c>
      <c r="D57" s="152" t="s">
        <v>768</v>
      </c>
      <c r="E57" s="137">
        <f aca="true" t="shared" si="2" ref="E57:E65">F57*((100-$D$69)/100)</f>
        <v>0</v>
      </c>
      <c r="F57" s="137"/>
    </row>
    <row r="58" spans="1:6" ht="13.5">
      <c r="A58" s="170" t="s">
        <v>816</v>
      </c>
      <c r="B58" s="171" t="s">
        <v>817</v>
      </c>
      <c r="C58" s="152" t="s">
        <v>768</v>
      </c>
      <c r="D58" s="152" t="s">
        <v>768</v>
      </c>
      <c r="E58" s="137">
        <f t="shared" si="2"/>
        <v>0</v>
      </c>
      <c r="F58" s="137"/>
    </row>
    <row r="59" spans="1:6" ht="13.5">
      <c r="A59" s="170" t="s">
        <v>818</v>
      </c>
      <c r="B59" s="171" t="s">
        <v>819</v>
      </c>
      <c r="C59" s="152" t="s">
        <v>768</v>
      </c>
      <c r="D59" s="152" t="s">
        <v>768</v>
      </c>
      <c r="E59" s="137">
        <f t="shared" si="2"/>
        <v>0</v>
      </c>
      <c r="F59" s="137"/>
    </row>
    <row r="60" spans="1:6" ht="13.5">
      <c r="A60" s="170" t="s">
        <v>820</v>
      </c>
      <c r="B60" s="171" t="s">
        <v>821</v>
      </c>
      <c r="C60" s="152" t="s">
        <v>768</v>
      </c>
      <c r="D60" s="152" t="s">
        <v>768</v>
      </c>
      <c r="E60" s="137">
        <f t="shared" si="2"/>
        <v>0</v>
      </c>
      <c r="F60" s="137"/>
    </row>
    <row r="61" spans="1:6" ht="12.75">
      <c r="A61" s="155" t="s">
        <v>822</v>
      </c>
      <c r="B61" s="171" t="s">
        <v>823</v>
      </c>
      <c r="C61" s="152" t="s">
        <v>768</v>
      </c>
      <c r="D61" s="152" t="s">
        <v>768</v>
      </c>
      <c r="E61" s="137">
        <f t="shared" si="2"/>
        <v>0</v>
      </c>
      <c r="F61" s="160"/>
    </row>
    <row r="62" spans="1:6" ht="12.75">
      <c r="A62" s="155" t="s">
        <v>824</v>
      </c>
      <c r="B62" s="171" t="s">
        <v>825</v>
      </c>
      <c r="C62" s="152" t="s">
        <v>768</v>
      </c>
      <c r="D62" s="152" t="s">
        <v>768</v>
      </c>
      <c r="E62" s="137">
        <f t="shared" si="2"/>
        <v>0</v>
      </c>
      <c r="F62" s="160">
        <f>F61*0.3</f>
        <v>0</v>
      </c>
    </row>
    <row r="63" spans="1:6" ht="12.75">
      <c r="A63" s="155" t="s">
        <v>826</v>
      </c>
      <c r="B63" s="171" t="s">
        <v>827</v>
      </c>
      <c r="C63" s="152" t="s">
        <v>768</v>
      </c>
      <c r="D63" s="152" t="s">
        <v>768</v>
      </c>
      <c r="E63" s="137">
        <f t="shared" si="2"/>
        <v>0</v>
      </c>
      <c r="F63" s="160">
        <f>F61*0.75</f>
        <v>0</v>
      </c>
    </row>
    <row r="64" spans="1:6" ht="12.75">
      <c r="A64" s="155" t="s">
        <v>828</v>
      </c>
      <c r="B64" s="171" t="s">
        <v>829</v>
      </c>
      <c r="C64" s="152" t="s">
        <v>768</v>
      </c>
      <c r="D64" s="152" t="s">
        <v>768</v>
      </c>
      <c r="E64" s="137">
        <f t="shared" si="2"/>
        <v>0</v>
      </c>
      <c r="F64" s="160">
        <f>F63*0.3</f>
        <v>0</v>
      </c>
    </row>
    <row r="65" spans="1:6" ht="12.75">
      <c r="A65" s="155" t="s">
        <v>830</v>
      </c>
      <c r="B65" s="171" t="s">
        <v>831</v>
      </c>
      <c r="C65" s="152" t="s">
        <v>768</v>
      </c>
      <c r="D65" s="152" t="s">
        <v>768</v>
      </c>
      <c r="E65" s="137">
        <f t="shared" si="2"/>
        <v>0</v>
      </c>
      <c r="F65" s="137">
        <f>SUM(F57:F64)/9</f>
        <v>0</v>
      </c>
    </row>
    <row r="66" spans="1:6" ht="12.75">
      <c r="A66" s="144" t="s">
        <v>832</v>
      </c>
      <c r="B66" s="145">
        <f>SUM(E56:E65)</f>
        <v>0</v>
      </c>
      <c r="C66" s="153"/>
      <c r="D66" s="153"/>
      <c r="E66" s="153"/>
      <c r="F66" s="146"/>
    </row>
    <row r="67" spans="1:6" ht="20.25">
      <c r="A67" s="172"/>
      <c r="B67" s="173"/>
      <c r="C67" s="174"/>
      <c r="D67" s="175"/>
      <c r="E67" s="174"/>
      <c r="F67" s="176"/>
    </row>
    <row r="68" spans="1:6" ht="15">
      <c r="A68" s="177"/>
      <c r="B68" s="178"/>
      <c r="C68" s="179"/>
      <c r="D68" s="180"/>
      <c r="E68" s="181"/>
      <c r="F68" s="182"/>
    </row>
    <row r="69" spans="1:6" ht="15">
      <c r="A69" s="183"/>
      <c r="B69" s="184"/>
      <c r="C69" s="185"/>
      <c r="D69" s="186"/>
      <c r="E69" s="187"/>
      <c r="F69" s="182"/>
    </row>
    <row r="70" spans="1:6" ht="20.25">
      <c r="A70" s="188"/>
      <c r="B70" s="189" t="s">
        <v>833</v>
      </c>
      <c r="C70" s="279">
        <f>SUM(E9:E65)</f>
        <v>0</v>
      </c>
      <c r="D70" s="279"/>
      <c r="E70" s="279"/>
      <c r="F70" s="190"/>
    </row>
    <row r="71" spans="1:6" ht="12.75">
      <c r="A71" s="191"/>
      <c r="B71" s="191" t="s">
        <v>834</v>
      </c>
      <c r="C71" s="276">
        <f>C70*0.19</f>
        <v>0</v>
      </c>
      <c r="D71" s="276"/>
      <c r="E71" s="276"/>
      <c r="F71" s="190"/>
    </row>
    <row r="72" spans="1:6" ht="12.75">
      <c r="A72" s="191"/>
      <c r="B72" s="191" t="s">
        <v>835</v>
      </c>
      <c r="C72" s="276">
        <f>(C70*0.19)+C70</f>
        <v>0</v>
      </c>
      <c r="D72" s="276"/>
      <c r="E72" s="276"/>
      <c r="F72" s="190"/>
    </row>
    <row r="73" spans="1:6" ht="13.5">
      <c r="A73" s="192" t="s">
        <v>836</v>
      </c>
      <c r="B73" s="193"/>
      <c r="C73" s="194"/>
      <c r="D73" s="195"/>
      <c r="E73" s="196"/>
      <c r="F73" s="190"/>
    </row>
    <row r="74" spans="1:6" ht="13.5">
      <c r="A74" s="197"/>
      <c r="B74" s="198"/>
      <c r="C74" s="199"/>
      <c r="D74" s="200"/>
      <c r="E74" s="201"/>
      <c r="F74" s="190"/>
    </row>
    <row r="75" spans="1:6" ht="12.75">
      <c r="A75" s="202"/>
      <c r="B75" s="202"/>
      <c r="C75" s="203"/>
      <c r="D75" s="204"/>
      <c r="E75" s="205"/>
      <c r="F75" s="146"/>
    </row>
    <row r="76" spans="1:6" ht="12.75">
      <c r="A76" s="206"/>
      <c r="B76" s="207"/>
      <c r="C76" s="203"/>
      <c r="D76" s="204"/>
      <c r="E76" s="205" t="s">
        <v>837</v>
      </c>
      <c r="F76" s="146"/>
    </row>
  </sheetData>
  <sheetProtection/>
  <mergeCells count="5">
    <mergeCell ref="C72:E72"/>
    <mergeCell ref="A1:F1"/>
    <mergeCell ref="A8:E8"/>
    <mergeCell ref="C70:E70"/>
    <mergeCell ref="C71:E7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Atelier 11 HK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 Vachková</dc:creator>
  <cp:keywords/>
  <dc:description/>
  <cp:lastModifiedBy>sterbova</cp:lastModifiedBy>
  <dcterms:created xsi:type="dcterms:W3CDTF">2009-04-23T10:26:41Z</dcterms:created>
  <dcterms:modified xsi:type="dcterms:W3CDTF">2009-07-10T15:22:29Z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