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15600" windowHeight="11760"/>
  </bookViews>
  <sheets>
    <sheet name="Souhrn" sheetId="2" r:id="rId1"/>
    <sheet name="13SMV02" sheetId="1" r:id="rId2"/>
    <sheet name="13SMV03" sheetId="5" r:id="rId3"/>
    <sheet name="13SMV04" sheetId="4" r:id="rId4"/>
    <sheet name="List3" sheetId="3" r:id="rId5"/>
  </sheets>
  <definedNames>
    <definedName name="_xlnm.Print_Titles" localSheetId="1">'13SMV02'!$1:$2</definedName>
    <definedName name="_xlnm.Print_Titles" localSheetId="2">'13SMV03'!$1:$2</definedName>
    <definedName name="_xlnm.Print_Titles" localSheetId="3">'13SMV04'!$1:$2</definedName>
    <definedName name="_xlnm.Print_Area" localSheetId="1">'13SMV02'!$A$1:$I$28</definedName>
    <definedName name="_xlnm.Print_Area" localSheetId="2">'13SMV03'!$A$1:$I$10</definedName>
    <definedName name="_xlnm.Print_Area" localSheetId="3">'13SMV04'!$A$1:$I$54</definedName>
    <definedName name="_xlnm.Print_Area" localSheetId="0">Souhrn!$A$1:$L$9</definedName>
  </definedNames>
  <calcPr calcId="145621"/>
</workbook>
</file>

<file path=xl/calcChain.xml><?xml version="1.0" encoding="utf-8"?>
<calcChain xmlns="http://schemas.openxmlformats.org/spreadsheetml/2006/main">
  <c r="H55" i="4" l="1"/>
  <c r="F55" i="4" l="1"/>
  <c r="F5" i="2" s="1"/>
  <c r="E55" i="4"/>
  <c r="E5" i="2" s="1"/>
  <c r="F29" i="1"/>
  <c r="F3" i="2" s="1"/>
  <c r="E29" i="1"/>
  <c r="E3" i="2" s="1"/>
  <c r="K4" i="5"/>
  <c r="M4" i="5" s="1"/>
  <c r="N4" i="5" s="1"/>
  <c r="K5" i="5"/>
  <c r="M5" i="5" s="1"/>
  <c r="N5" i="5" s="1"/>
  <c r="K6" i="5"/>
  <c r="M6" i="5" s="1"/>
  <c r="N6" i="5" s="1"/>
  <c r="K7" i="5"/>
  <c r="M7" i="5" s="1"/>
  <c r="N7" i="5" s="1"/>
  <c r="K8" i="5"/>
  <c r="M8" i="5" s="1"/>
  <c r="K9" i="5"/>
  <c r="M9" i="5" s="1"/>
  <c r="N9" i="5" s="1"/>
  <c r="K10" i="5"/>
  <c r="M10" i="5" s="1"/>
  <c r="N10" i="5" s="1"/>
  <c r="K3" i="5"/>
  <c r="M3" i="5" s="1"/>
  <c r="N3" i="5" s="1"/>
  <c r="K3" i="1"/>
  <c r="M3" i="1" s="1"/>
  <c r="N3" i="1" l="1"/>
  <c r="M11" i="5"/>
  <c r="H4" i="2" s="1"/>
  <c r="N8" i="5"/>
  <c r="N11" i="5"/>
  <c r="J4" i="2" s="1"/>
  <c r="K11" i="5"/>
  <c r="G4" i="2" s="1"/>
  <c r="K4" i="4"/>
  <c r="M4" i="4" s="1"/>
  <c r="N4" i="4" s="1"/>
  <c r="K5" i="4"/>
  <c r="M5" i="4" s="1"/>
  <c r="N5" i="4" s="1"/>
  <c r="K6" i="4"/>
  <c r="M6" i="4" s="1"/>
  <c r="N6" i="4" s="1"/>
  <c r="K7" i="4"/>
  <c r="M7" i="4" s="1"/>
  <c r="N7" i="4" s="1"/>
  <c r="K8" i="4"/>
  <c r="M8" i="4" s="1"/>
  <c r="N8" i="4" s="1"/>
  <c r="K9" i="4"/>
  <c r="M9" i="4" s="1"/>
  <c r="N9" i="4" s="1"/>
  <c r="K10" i="4"/>
  <c r="M10" i="4" s="1"/>
  <c r="N10" i="4" s="1"/>
  <c r="K11" i="4"/>
  <c r="M11" i="4" s="1"/>
  <c r="N11" i="4" s="1"/>
  <c r="K12" i="4"/>
  <c r="M12" i="4" s="1"/>
  <c r="N12" i="4" s="1"/>
  <c r="K13" i="4"/>
  <c r="M13" i="4" s="1"/>
  <c r="N13" i="4" s="1"/>
  <c r="K14" i="4"/>
  <c r="M14" i="4" s="1"/>
  <c r="N14" i="4" s="1"/>
  <c r="K15" i="4"/>
  <c r="M15" i="4" s="1"/>
  <c r="N15" i="4" s="1"/>
  <c r="K16" i="4"/>
  <c r="M16" i="4" s="1"/>
  <c r="N16" i="4" s="1"/>
  <c r="K17" i="4"/>
  <c r="M17" i="4" s="1"/>
  <c r="N17" i="4" s="1"/>
  <c r="K18" i="4"/>
  <c r="M18" i="4" s="1"/>
  <c r="N18" i="4" s="1"/>
  <c r="K19" i="4"/>
  <c r="M19" i="4" s="1"/>
  <c r="N19" i="4" s="1"/>
  <c r="K20" i="4"/>
  <c r="M20" i="4" s="1"/>
  <c r="N20" i="4" s="1"/>
  <c r="K21" i="4"/>
  <c r="M21" i="4" s="1"/>
  <c r="N21" i="4" s="1"/>
  <c r="K22" i="4"/>
  <c r="M22" i="4" s="1"/>
  <c r="N22" i="4" s="1"/>
  <c r="K23" i="4"/>
  <c r="M23" i="4" s="1"/>
  <c r="N23" i="4" s="1"/>
  <c r="K24" i="4"/>
  <c r="M24" i="4" s="1"/>
  <c r="N24" i="4" s="1"/>
  <c r="K25" i="4"/>
  <c r="M25" i="4" s="1"/>
  <c r="N25" i="4" s="1"/>
  <c r="K26" i="4"/>
  <c r="M26" i="4" s="1"/>
  <c r="N26" i="4" s="1"/>
  <c r="K27" i="4"/>
  <c r="M27" i="4" s="1"/>
  <c r="N27" i="4" s="1"/>
  <c r="K28" i="4"/>
  <c r="M28" i="4" s="1"/>
  <c r="N28" i="4" s="1"/>
  <c r="K29" i="4"/>
  <c r="M29" i="4" s="1"/>
  <c r="N29" i="4" s="1"/>
  <c r="K30" i="4"/>
  <c r="M30" i="4" s="1"/>
  <c r="N30" i="4" s="1"/>
  <c r="K31" i="4"/>
  <c r="M31" i="4" s="1"/>
  <c r="N31" i="4" s="1"/>
  <c r="K32" i="4"/>
  <c r="M32" i="4" s="1"/>
  <c r="N32" i="4" s="1"/>
  <c r="K33" i="4"/>
  <c r="M33" i="4" s="1"/>
  <c r="N33" i="4" s="1"/>
  <c r="K34" i="4"/>
  <c r="M34" i="4" s="1"/>
  <c r="N34" i="4" s="1"/>
  <c r="K35" i="4"/>
  <c r="M35" i="4" s="1"/>
  <c r="N35" i="4" s="1"/>
  <c r="K36" i="4"/>
  <c r="M36" i="4" s="1"/>
  <c r="N36" i="4" s="1"/>
  <c r="K37" i="4"/>
  <c r="M37" i="4" s="1"/>
  <c r="N37" i="4" s="1"/>
  <c r="K38" i="4"/>
  <c r="M38" i="4" s="1"/>
  <c r="N38" i="4" s="1"/>
  <c r="K39" i="4"/>
  <c r="M39" i="4" s="1"/>
  <c r="N39" i="4" s="1"/>
  <c r="K40" i="4"/>
  <c r="M40" i="4" s="1"/>
  <c r="N40" i="4" s="1"/>
  <c r="K41" i="4"/>
  <c r="M41" i="4" s="1"/>
  <c r="N41" i="4" s="1"/>
  <c r="K42" i="4"/>
  <c r="M42" i="4" s="1"/>
  <c r="N42" i="4" s="1"/>
  <c r="K43" i="4"/>
  <c r="M43" i="4" s="1"/>
  <c r="N43" i="4" s="1"/>
  <c r="K44" i="4"/>
  <c r="M44" i="4" s="1"/>
  <c r="N44" i="4" s="1"/>
  <c r="K45" i="4"/>
  <c r="M45" i="4" s="1"/>
  <c r="N45" i="4" s="1"/>
  <c r="K46" i="4"/>
  <c r="M46" i="4" s="1"/>
  <c r="N46" i="4" s="1"/>
  <c r="K47" i="4"/>
  <c r="M47" i="4" s="1"/>
  <c r="N47" i="4" s="1"/>
  <c r="K48" i="4"/>
  <c r="M48" i="4" s="1"/>
  <c r="N48" i="4" s="1"/>
  <c r="K49" i="4"/>
  <c r="M49" i="4" s="1"/>
  <c r="N49" i="4" s="1"/>
  <c r="K50" i="4"/>
  <c r="M50" i="4" s="1"/>
  <c r="N50" i="4" s="1"/>
  <c r="K51" i="4"/>
  <c r="M51" i="4" s="1"/>
  <c r="N51" i="4" s="1"/>
  <c r="K52" i="4"/>
  <c r="M52" i="4" s="1"/>
  <c r="N52" i="4" s="1"/>
  <c r="K53" i="4"/>
  <c r="M53" i="4" s="1"/>
  <c r="N53" i="4" s="1"/>
  <c r="K54" i="4"/>
  <c r="M54" i="4" s="1"/>
  <c r="N54" i="4" s="1"/>
  <c r="K3" i="4"/>
  <c r="L55" i="4"/>
  <c r="D5" i="2" s="1"/>
  <c r="L11" i="5"/>
  <c r="D4" i="2" s="1"/>
  <c r="L29" i="1"/>
  <c r="D3" i="2" s="1"/>
  <c r="K4" i="1"/>
  <c r="M4" i="1" s="1"/>
  <c r="N4" i="1" s="1"/>
  <c r="K5" i="1"/>
  <c r="M5" i="1" s="1"/>
  <c r="N5" i="1" s="1"/>
  <c r="K6" i="1"/>
  <c r="M6" i="1" s="1"/>
  <c r="N6" i="1" s="1"/>
  <c r="K7" i="1"/>
  <c r="M7" i="1" s="1"/>
  <c r="N7" i="1" s="1"/>
  <c r="K8" i="1"/>
  <c r="M8" i="1" s="1"/>
  <c r="N8" i="1" s="1"/>
  <c r="K9" i="1"/>
  <c r="M9" i="1" s="1"/>
  <c r="N9" i="1" s="1"/>
  <c r="K10" i="1"/>
  <c r="M10" i="1" s="1"/>
  <c r="N10" i="1" s="1"/>
  <c r="K11" i="1"/>
  <c r="M11" i="1" s="1"/>
  <c r="N11" i="1" s="1"/>
  <c r="K12" i="1"/>
  <c r="M12" i="1" s="1"/>
  <c r="N12" i="1" s="1"/>
  <c r="K13" i="1"/>
  <c r="M13" i="1" s="1"/>
  <c r="N13" i="1" s="1"/>
  <c r="K14" i="1"/>
  <c r="M14" i="1" s="1"/>
  <c r="N14" i="1" s="1"/>
  <c r="K15" i="1"/>
  <c r="M15" i="1" s="1"/>
  <c r="N15" i="1" s="1"/>
  <c r="K16" i="1"/>
  <c r="M16" i="1" s="1"/>
  <c r="N16" i="1" s="1"/>
  <c r="K17" i="1"/>
  <c r="M17" i="1" s="1"/>
  <c r="N17" i="1" s="1"/>
  <c r="K18" i="1"/>
  <c r="M18" i="1" s="1"/>
  <c r="N18" i="1" s="1"/>
  <c r="K19" i="1"/>
  <c r="M19" i="1" s="1"/>
  <c r="N19" i="1" s="1"/>
  <c r="K20" i="1"/>
  <c r="M20" i="1" s="1"/>
  <c r="N20" i="1" s="1"/>
  <c r="K21" i="1"/>
  <c r="M21" i="1" s="1"/>
  <c r="N21" i="1" s="1"/>
  <c r="K22" i="1"/>
  <c r="M22" i="1" s="1"/>
  <c r="N22" i="1" s="1"/>
  <c r="K23" i="1"/>
  <c r="M23" i="1" s="1"/>
  <c r="N23" i="1" s="1"/>
  <c r="K24" i="1"/>
  <c r="M24" i="1" s="1"/>
  <c r="N24" i="1" s="1"/>
  <c r="K25" i="1"/>
  <c r="M25" i="1" s="1"/>
  <c r="N25" i="1" s="1"/>
  <c r="K26" i="1"/>
  <c r="M26" i="1" s="1"/>
  <c r="N26" i="1" s="1"/>
  <c r="K27" i="1"/>
  <c r="M27" i="1" s="1"/>
  <c r="N27" i="1" s="1"/>
  <c r="K28" i="1"/>
  <c r="M28" i="1" s="1"/>
  <c r="N28" i="1" s="1"/>
  <c r="C6" i="2"/>
  <c r="K4" i="2"/>
  <c r="D6" i="2"/>
  <c r="N29" i="1" l="1"/>
  <c r="J3" i="2" s="1"/>
  <c r="K55" i="4"/>
  <c r="G5" i="2" s="1"/>
  <c r="K5" i="2" s="1"/>
  <c r="M3" i="4"/>
  <c r="K29" i="1"/>
  <c r="G3" i="2" s="1"/>
  <c r="M29" i="1"/>
  <c r="H3" i="2" s="1"/>
  <c r="N3" i="4" l="1"/>
  <c r="N55" i="4" s="1"/>
  <c r="J5" i="2" s="1"/>
  <c r="J6" i="2" s="1"/>
  <c r="M55" i="4"/>
  <c r="H5" i="2" s="1"/>
  <c r="H6" i="2" s="1"/>
  <c r="G6" i="2"/>
  <c r="K6" i="2" s="1"/>
  <c r="K3" i="2"/>
  <c r="E11" i="5" l="1"/>
  <c r="E4" i="2" s="1"/>
  <c r="E6" i="2" s="1"/>
  <c r="F11" i="5"/>
  <c r="F4" i="2" s="1"/>
  <c r="F6" i="2" s="1"/>
  <c r="H11" i="5"/>
  <c r="I4" i="2" s="1"/>
  <c r="I5" i="2"/>
  <c r="L5" i="2" s="1"/>
  <c r="H29" i="1"/>
  <c r="I3" i="2" s="1"/>
  <c r="I6" i="2" l="1"/>
  <c r="L6" i="2" s="1"/>
  <c r="L3" i="2"/>
  <c r="L4" i="2"/>
</calcChain>
</file>

<file path=xl/sharedStrings.xml><?xml version="1.0" encoding="utf-8"?>
<sst xmlns="http://schemas.openxmlformats.org/spreadsheetml/2006/main" count="418" uniqueCount="383">
  <si>
    <t>Kód žádosti</t>
  </si>
  <si>
    <t>Název žadatele</t>
  </si>
  <si>
    <t>Název projektu</t>
  </si>
  <si>
    <t>Cíl projektu</t>
  </si>
  <si>
    <t>Náklady projektu celkem</t>
  </si>
  <si>
    <t>Výše žádané podpory</t>
  </si>
  <si>
    <t>Body</t>
  </si>
  <si>
    <t>Slovní hodnocení odboru GD</t>
  </si>
  <si>
    <t>13SMV02-0001</t>
  </si>
  <si>
    <t>Mateřská škola Sluníčko, Nový Bydžov, U Plovárny 1380</t>
  </si>
  <si>
    <t>Novobydžovská Mateřinka</t>
  </si>
  <si>
    <t>Vytvářet prostor pro výměnu zkušeností a odborných poznatků v oblasti předškolní výchovy, pomoci zvýraznit pozici předškolního vzdělávání v rámci celkového vzdělávacího systému.Přispívat k rozvoji osobnosti dítěte předškolního věku, s důrazem na tvořivost, aktivitu, citlivost vůči druhým lidem i vůči životnímu prostředí.</t>
  </si>
  <si>
    <t>13SMV02-0002</t>
  </si>
  <si>
    <t>Gymnázium, Nový Bydžov, Komenského 77</t>
  </si>
  <si>
    <t>Cílem soutěže je mimo jiné získat studenty pro studium přírodních věd, posílit a prohloubit jejich znalosti zábavnou formou hry a naplnit tak Komenského myšlenku Schola ludus – škola hrou. V červnu je pak vyhlášen absolutní vítěz za celý školní rok – Greatest Naturalistic Brain.
Hlavní cíle projektu: 
a)       rozvíjet talent studentů zaměřených na přírodní vědy 
b)       podpořit nové interaktivní metody výuky přírodních věd u studentů ZŠ 
c)       formou soutěže rozvíjet vlastní tvořivost, praktické dovednosti a zájem studentů o přírodní vědy 
d)       všechny aktivity projektu mají za svůj další základní cíl rozvíjet zejména praktické a komunikační schopnosti studentů ZŠ i práci v týmu 
e)       posílit jazykové dovednosti žáků a praktické využití cizích jazyků při práci s odborným textem nebo při realizaci experimentů</t>
  </si>
  <si>
    <t>13SMV02-0003</t>
  </si>
  <si>
    <t>Základní škola, Chlumec nad Cidlinou, okres Hradec Králové</t>
  </si>
  <si>
    <t>Lépe, výše, rychleji!</t>
  </si>
  <si>
    <t>Výběr talentů, aktivizovat děti a mládež ve volném čase, nabídka dalších sportovních aktivit, nábor dětí do kroužků a sportovních organizací, smazání hranic mezi okolními školami. Smazání věkových a intelektuálních hranic. Nediskriminovat menšiny.</t>
  </si>
  <si>
    <t>13SMV02-0004</t>
  </si>
  <si>
    <t>Obchodní akademie, Náchod, Denisovo nábřeží 673</t>
  </si>
  <si>
    <t>Regionální veletrh studentských fiktivních firem</t>
  </si>
  <si>
    <t>13SMV02-0005</t>
  </si>
  <si>
    <t>Středisko volného času Déčko, Náchod, Zámecká 243</t>
  </si>
  <si>
    <t>Hvězda Orientu 2013</t>
  </si>
  <si>
    <t>Cílem projektu Hvězda Orientu 2013 je vzdělávat a motivovat tanečnice, které se teprve seznamují se základy tohoto tance, k dalšímu zdokonalení. K rozvíjení a uplatnění talentu chceme vést především děti a mládež, ukázat jim, že má smysl se věnovat i aktivitám, které „nedělají všichni“, zvýšit jejich motivaci a podporu také zapojením rodičů do projektu, vzdělávat začínající lektorky pro potřeby vedení lekcí pro děti a mládež. Dále budeme pracovat s soutěžícími tanečnicemi a začínajícími lektorkami ( a to nejen vítězkami), podporovat je v dalším rozvoji a využití vlastních schopností pro „dobrou věc“ (vystoupení v nemocnici, domově důchodců či stacionáři).Naším cílem je vytvořit nové příležitosti nejen pro uplatnění a rozvoj začínajících břišních tanečnic (cca 600 dívek a žen), ale oslovit širokou veřejnost v rámci celého kraje (více než cca 100 diváků přímo na soutěžní přehlídce a další stovky nepřímo - medializací projektu, na webových stránkách soutěže www.hvezda-orientu.wz.cz.Pokračujeme tak v úspěšné spolupráci s českými lektorkami a rozvíjíme další příležitosti pro práci s talenty v tomto druhu tance.</t>
  </si>
  <si>
    <t>13SMV02-0006</t>
  </si>
  <si>
    <t>Střední průmyslová škola stavební, Hradec Králové, Pospíšilova tř. 787</t>
  </si>
  <si>
    <t>Projektovat město nás baví</t>
  </si>
  <si>
    <t>Cílem programu je oslovit 8 talentovaných žáků 3. a 4. ročníků naší školy, kterým bude věnována individuální odborná péče, aby mohli rozvinout své dovednosti v oblasti architektonické tvorby, grafického zpracování soutěžního projektu a prezentace a obhajoby své práce nad rámec běžné školní výuky. Přednostně budou vybíráni studenti, kteří se už v soutěžích angažovali. Cílem je rovněž účast těchto žáků s výsledky práce v soutěži SOČ (soutěž MŠMT) a soutěži Pracujeme s ArchiCadem (soutěž Magistrátu v Hradci Králové).
Výstupem grantového projektu budou barevné architektonické studie v tištěné a elektronické podobě na profesionální úrovni, dále postery a elektronické prezentace a animace (tzv. „průlet objektem“) k obhajobě práce. Studie bude zadána na konkrétní téma, ke kterému podklady připravuje Magistrát v Hradci Králové.</t>
  </si>
  <si>
    <t>13SMV02-0007</t>
  </si>
  <si>
    <t>Střední škola hotelnictví a společného stravování, Teplice nad Metují</t>
  </si>
  <si>
    <t>Kreativním gastronomem již na střední škole - II</t>
  </si>
  <si>
    <t>Cílem projektu je v průběhu školního roku vyhledat žáky s praktickým nadáním pro obory Kuchař, Číšník, barman a Hotelnictví, rozvíjet jejich talent dovednostním tréninkem a podporovat jejich účast a přední umístění na odborných soutěžích.</t>
  </si>
  <si>
    <t>13SMV02-0008</t>
  </si>
  <si>
    <t>Gymnázium J. K. Tyla, Hradec Králové, Tylovo nábř. 682</t>
  </si>
  <si>
    <t>Matematický korespondenční seminář</t>
  </si>
  <si>
    <t>Klíčovým cílem je podpora interakční formy rozvoje žáků a studentů s matematickým nadáním, která spojuje účastníky projektu (žáky druhého stupně ZŠ nebo nižších tříd víceletých gymnázií) a jeho tvůrce (studenty 1. – 3. ročníků Gymnázia J. K. Tyla). Studenti GJKT se přípravou úloh věnují té oblasti matematiky, která je oslovuje, rozvíjí své dovednosti a zkušenosti, hravou a zábavnou formou je předávají svým mladším nástupcům.  Kromě cíle primárního dosahuje projekt dlouhodobě i cílů osobnostně-sociálních (přátelství a zodpovědnost za odvedenou práci v rámci realizačního týmu, setkávání talentů na celokrajské úrovni, soutěžní duch), komunikačních (korespondenční forma, hledání vhodného společného jazyka k vysvětlení a pochopení obtížných zadání, týmová práce soutěžních týmů i v rámci práce týmu realizačního) a v neposlední řadě cílů výchovně-vzdělávacích.</t>
  </si>
  <si>
    <t>13SMV02-0009</t>
  </si>
  <si>
    <t>Vyšší odborná škola zdravotnická a Střední zdravotnická škola, Hradec Králové, Komenského 234</t>
  </si>
  <si>
    <t>Věda není žádná věda</t>
  </si>
  <si>
    <t>Cílem projektu je podchytit inteligenčně, tvořivě a prakticky nadané žáky, aby získali kompetence:-          systematicky, dlouhodobě a týmově pracovat, spolupracovat s odborníky;-          řešit odborný problém, vědecky pracovat;-          komunikovat a argumentovat;-          pasivně používat cizí jazyky při práci ve svém oboru;-          efektivně využívat výpočetní a prezentační techniku pro sběr informací, vyhodnocování dat, vytvoření prezentací výsledků;-          propojovat teoretické znalosti s praktickými dovednostmi;-          sbírat data, pracovat s odbornou literaturou;-          používat statistické metody;-          uplatnit se v konkurenčním prostředí, obhajovat dosažené výsledky, prezentovat svou práci.</t>
  </si>
  <si>
    <t>13SMV02-0010</t>
  </si>
  <si>
    <t>Základní škola Nové Město nad Metují, Školní 1000, okres Náchod</t>
  </si>
  <si>
    <t>Fotodílny 2013</t>
  </si>
  <si>
    <t>Co nejlépe se věnovat talentovaným dětem, podporovat a rozvíjet jejich nadání a vyhledávat talenty nové.</t>
  </si>
  <si>
    <t>13SMV02-0011</t>
  </si>
  <si>
    <t>Gymnázium, Dvůr Králové nad Labem, nám. Odboje 304</t>
  </si>
  <si>
    <t>Podpora talentů formou přípravy na soutěže a jejich zapojení do projektů a další mimoškolní činnosti</t>
  </si>
  <si>
    <t>Cílem projektu je vyhledat nadané studenty a podpořit jejich rozvoj v jimi preferovaných oborech. Podpořit je v přípravě na odborné soutěže, naučit je získávat a vyhodnocovat informace, rozšířit spektrum vědomostí a dovedností nad rámec běžné výuky a motivovat je k dalšímu studiu. Studenti se naučí vypracovat, prezentovat a obhájit své odborné práce.</t>
  </si>
  <si>
    <t>13SMV02-0012</t>
  </si>
  <si>
    <t>Dům dětí a mládeže, Hradec Králové, Rautenkrancova 1241</t>
  </si>
  <si>
    <t>Příprava a účast soutěžního týmu v soutěži České ligy robotiky FLL 2013</t>
  </si>
  <si>
    <t>13SMV02-0013</t>
  </si>
  <si>
    <t>Dům dětí a mládeže JEDNIČKA, Dvůr Králové nad Labem, Spojených národů 1620</t>
  </si>
  <si>
    <t>19.ročník celostátní soutěže amatérských filmů JUNIORFILM – Memoriál Jiřího Beneše a  Zlaté slunce královédvorské 2013 – školní kolo</t>
  </si>
  <si>
    <t>Cílem je motivovat a vést děti a mládež k zájmu o filmovou tvorbu, podporovat jejich tvořivosti a  rozvoj fantazie. Cílem je rovněž poskytnout amatérským tvůrcům možnost prezentovat svá díla a získat tak nejen ocenění za svou práci, ale zejména zkušenosti, poučení a zpětnou vazbu pro svou činnost, případně partnery pro další tvorbu. Za cíl si rovněž klademe vyhledávání nadaných dětí a mládeže v oblasti umění, jehož druhy se mohou prolínat. Jejich zapojení do akivit a činností, které jim umožní nejen jejich talent využít, ale také jej nadále rozvíjet.</t>
  </si>
  <si>
    <t>13SMV02-0014</t>
  </si>
  <si>
    <t>Odborné učiliště a Praktická škola, Hořice, Havlíčkova 54</t>
  </si>
  <si>
    <t>Příprava žáků na soutěže oboru malíř-natěrač pořádané Cechem malířů ČR.</t>
  </si>
  <si>
    <t>Cílem projektu je zdokonalování praktických dovedností a odborných znalostí u vybraných žáků, podpora soutěživosti, ale zároveň i podřízení se předem zadaným kriteriím. Pravidelnost a odbornost při přípravě žáků na uvedenou soutěž pomůže účastníkům dál na sobě pracovat, a tím se lépe uplatnit na trhu práce.</t>
  </si>
  <si>
    <t>13SMV02-0015</t>
  </si>
  <si>
    <t>Mateřská škola Hronov, Havlíčkova 520</t>
  </si>
  <si>
    <t>Já umím!</t>
  </si>
  <si>
    <t>Cílem tohoto projektu je podpora nadaných dětí, možného rozvoje jejich talentu ve spolupráci s dalšími odborníky a institucemi a zúročení v účasti na přehlídkách a akcích, které jsou pořádány pro mateřské školy. V mateřské škole je dobře rozvinutá spolupráce se ZUŠ Hronov, která pomáhá nadané děti vyhledávat přirozenou cestou při společných aktivitách obou školských zařízení. Společně je pak plánována cesta rozvoje a uplatnění talentu každého jednotlivce. V rámci pěveckého a divadelního sboru MŠ je možné včlenit nadané děti přímo do uměleckých aktivit, podporovat dlouhodobě jejich nadání a rozvíjet ho. 
Ze strany vedení MŠ je jasná podpora těchto aktivit, které mají velkou tradici, úspěch a dobře reprezentují mateřskou školu a město Hronov.</t>
  </si>
  <si>
    <t>13SMV02-0016</t>
  </si>
  <si>
    <t>Mateřská škola Val</t>
  </si>
  <si>
    <t>Rozvoj tvůrčích scgopností a dovedností dětí a mládeže - rozvoj talentů</t>
  </si>
  <si>
    <t>Vyhledávat nadané děti a mládež a motivovat je k zapojení do aktivit a činností, které umožňují jejich nadání využít a dále rozvíjet. Podporovat práci s talentovanými dětmi a mládeží v Královéhradeckém kraji.</t>
  </si>
  <si>
    <t>13SMV02-0017</t>
  </si>
  <si>
    <t>Střední škola zahradnická, Kopidlno, náměstí Hilmarovo 1</t>
  </si>
  <si>
    <t>Soutěž: Kopidlenský kvítek, Kopidlenský kvíteček, Kopidlenské poupě</t>
  </si>
  <si>
    <t>Rozvoj soutěživosti mládeže, motivace k dalšímu vzdělávání v zahradnických oborech, rozvoj osobnosti žáka, aktivní využití volného času, prevence sociálně patologických jevů, podpora talentované mládeže, zvýšení prestiže školy, mezinárodní výměna zkušeností</t>
  </si>
  <si>
    <t>13SMV02-0018</t>
  </si>
  <si>
    <t>Masarykova obchodní akademie, Jičín, 17. listopadu 220</t>
  </si>
  <si>
    <t>S klávesnicí do světa</t>
  </si>
  <si>
    <t>Cílem projektu je v rámci rozličných druhů příprav, cvičení a účastí na různých soutěžích zajistit další rozvoj talentu nadaných studentek. Hlavním cílem je zajistit nominaci Šárky Hanušové na Mistrovství světa v Belgii 2013. Snaha věnovat se studentkám i mimo školu, umožnit jim mimoškolní aktivity, v rámci kterých dochází k jejich lepším výkonům. Navíc jejich získané dovednosti jim mohou pomoci při uplatnění např. na trhu práce po absolvování střední školy. Díky účasti na republikové, ale hlavně zahraniční soutěži zviditelní studentky nejen sebe, ale také naši školu.</t>
  </si>
  <si>
    <t>13SMV02-0019</t>
  </si>
  <si>
    <t>Obchodní akademie, Trutnov, Malé náměstí 158</t>
  </si>
  <si>
    <t>MS GENT 2013 a co dál?</t>
  </si>
  <si>
    <t>Přispět k dalšímu zlepšení výkonů naší nejlepší soutěžící v psaní na klávesnici Petry Marečkové, která byla nominována na MS, které se koná v belgickém Gentu v červenci 2013. Finančně podpořit její účast na této akci. Navázat na tento úspěch a dále vyhledávat a zlepšovat výkony ostatních talentovaných studentů na naší škole. Zlepšit výkony našich studentů i v korektuře textu a wordprocessingu, aby se nominovali i v těchto disciplínách na mistrovství republiky. Účastí na soutěžích motivovat talentované studenty a studentky k dalšímu tréninku.</t>
  </si>
  <si>
    <t>13SMV02-0020</t>
  </si>
  <si>
    <t>Gymnázium a Střední odborná škola pedagogická, Nová Paka, Kumburská 740</t>
  </si>
  <si>
    <t>Umělecké řemeslo má zlaté dno</t>
  </si>
  <si>
    <t>V naší škole jsme se vždy snažili, v oblasti umělecké tvorby dát šanci realizovat se všem studentům. Po té jsme mezi nimi vytipovali ty, kteří mají o výtvarnou tvorbu větší zájem a mají schopnosti a talent v této činnosti cíleně pokračovat. Děláme vše proto, aby svůj talent rozvíjeli pod dohledem a vedením svého výtvarného pedagoga a to nejen během výuky, ale i ve svém volném čase. Tím se snažíme nepřímo ovlivňovat i výběr jeho budoucího povolání nebo smysluplného trávení volného času. Případně chceme studentovi pomoci získat celoživotní koníček.</t>
  </si>
  <si>
    <t>13SMV02-0021</t>
  </si>
  <si>
    <t>Základní škola Nové Město nad Metují, Komenského 15, okres Náchod</t>
  </si>
  <si>
    <t>Víkendy s fotografickými talenty II.</t>
  </si>
  <si>
    <t>Cílem tohoto projektu je nabídnout talentovaným žákům možnost získání nových poznatků a dovedností v oblasti digitální fotografie a žákům prohloubit jejich dovednosti. Rozvíjet smysl pro krásu a schopnost zachytit jedinečné okamžiky, které fotografování umožňuje. Budeme zprostředkovávat účast v různých fotografických soutěžích. Již dnes jsou účastníci těchto projektů držiteli různých ocenění i v celostátním měřítku, účastnili se různých fotografických výstav a soutěží. Mezi naše nejnovější a nejvýznamnější úspěchy patří neurčené 4. – 10. místo v rámci republiky v celosvětové soutěži "Mladí fotografují památky". V roce 2012 probíhal již 6. ročník této soutěže a jejím organizátorem je Sdružení historických sídel Čech, Moravy a Slezska, soutěže se účastnilo více jak 2000 fotografií. Dalším úspěchem byla účast ve fotografické soutěži "Rtyňské foto", kde byla hlavním tématem černobílá fotografie. Nebyla zde speciální kategorie pro děti, o to více nás těšilo vyzdvižení dovedností našich žáků při této soutěži. V následujících dvou letech se chceme zúčastnit obdobných soutěží a fotografických výstav.</t>
  </si>
  <si>
    <t>13SMV02-0022</t>
  </si>
  <si>
    <t>Základní umělecká škola, Nový Bydžov</t>
  </si>
  <si>
    <t>Výlet do klasicismu – umělecký program žáků ZUŠ</t>
  </si>
  <si>
    <t>Děti a mládež si vlastní tvořivou činností osvojí umělecká díla období klasicismu. Realizací projektu v historických interiérech se účinkující i publikum seznámí s historicko-kulturním  bohatstvím regionu. Shlédnutí programu vrstevníky bude pro mládež regionu motivací k jejich zájmově-umělecké činnosti. Veřejná prezentace programu významně přispěje k obohacení regionální kultury.</t>
  </si>
  <si>
    <t>13SMV02-0023</t>
  </si>
  <si>
    <t>Biskupské gymnázium Bohuslava Balbína a Základní škola a mateřská škola Jana Pavla II. Hradec Králové</t>
  </si>
  <si>
    <t>Práce s talentovanou mládeží v biologii</t>
  </si>
  <si>
    <t>Projekt je zaměřen na vyhledávání žáků dosahujících velmi dobrých výsledků v biologii a následnou práci s nimi. Jedním z cílů je tyto žáky připravit na přírodovědné soutěže nejrůznějších typů a motivovat k hlubšímu studiu přírodovědných oborů. Zároveň si klade za cíl spolupracovat s odbornými institucemi. Do přípravy a práce s talentovanými žáky zapojit studenty vysokých škol (přírodovědné obory a studenti didaktiky biologie PřF UHK) a studenty vyšších ročníků gymnázia, kteří budou fungovat jako lektoři pro své spolužáky z nižšího gymnázia.             Předpoklady pro splnění cíle. Dlouhodobá úspěšné práce s nadanými žáky, tradičně studenti naší školy se účastní národních kol řady přírodovědných soutěží (viz. příloha). Hlavní garant projektu pracuje v ústřední komisi biologické olympiády, řídí organizaci na krajské úrovni řady přírodovědných soutěží, zároveň externě vyučuje didaktiku biologie  na Přírodovědecké fakultě UHK.</t>
  </si>
  <si>
    <t>13SMV02-0024</t>
  </si>
  <si>
    <t>Dům dětí a mládeže, Rychnov nad Kněžnou, Poláčkovo náměstí 88</t>
  </si>
  <si>
    <t>ROK S TANCEM 2013</t>
  </si>
  <si>
    <t>Rozvíjet zájem, talent a nadšení mladých lidí (dětí a mládeže) v umělecké oblasti v různých formách tance. Nabídnout dětem a mládeži ucelený přehled celoročně probíhajících programů (seminářů, setkání s významnými osobnostmi z tanečního světa, besedy se zkušenými tanečníky z mezinárodních soutěží, taneční soutěžní přehlídky). Dát prostor k prezentování svých tanečních a pohybových schopností před publikem a změření tanečního umu s ostatními neregistrovanými tanečníky. Nepřímo tak ukázat ostatním v publiku, jakým způsobem se dá trávit volný čas.</t>
  </si>
  <si>
    <t>13SMV02-0025</t>
  </si>
  <si>
    <t>Základní škola Sion J. A. Komenského, Hradec Králové</t>
  </si>
  <si>
    <t>Podpora přípravy žáků k soutěžím</t>
  </si>
  <si>
    <t>Naším cílem je podpořit přípravu žáků naší školy k soutěžím a olympiádám. Nadané děti je potřeba rozvíjet v oblastech jejich talentu, proto budeme pracovat jak s dětmi vytipovanými od učitelů, tak i chceme začít pracovat s pravidelnými diagnostickými testy, které by nám pomohly zmapovat situaci mezi žáky.</t>
  </si>
  <si>
    <t>13SMV02-0026</t>
  </si>
  <si>
    <t>Základní umělecká škola Police nad Metují, okres Náchod</t>
  </si>
  <si>
    <t>Podpora práce s talentovanými dětmi – příprava na zahraniční hudební soutěže, festivaly a koncerty</t>
  </si>
  <si>
    <t>nepřijatelné - investice</t>
  </si>
  <si>
    <t>13SMV02   Rozvoj tvůrčích schopností a dovedností dětí a mládeže - rozvoj talentů</t>
  </si>
  <si>
    <t>Doporučeno</t>
  </si>
  <si>
    <t>Komentář</t>
  </si>
  <si>
    <t>13SMV04-0001</t>
  </si>
  <si>
    <t>Dům dětí a mládeže Pelíšek, Vrchlabí</t>
  </si>
  <si>
    <t>Zachování a rozšíření činnosti PC učebny</t>
  </si>
  <si>
    <t>13SMV04-0002</t>
  </si>
  <si>
    <t>Základní škola Jaroměř-Josefov, Vodárenská 370, okres Náchod</t>
  </si>
  <si>
    <t>Rozvíjíme tvůrčí činnosti dětí v Josefově</t>
  </si>
  <si>
    <t>Hlavním cílem projektu je  podpora optimálního zdravého způsobu života, omezení vlivu sociálně negativních jevů na žáky z josefovské školy, která se nachází v problémovém  prostředí Josefova. Je to možnost nabídky tvůrčích zájmových činností pro žáky po ukončení vyučování. Cílem je rozvoj jejich dovedností, schopností, kreativity a fantazie a škola v rámci toho posiluje povědomí žáků a rodičů o škole, jako o možnosti nabídky pozitivních zajímavých činností pro děti.</t>
  </si>
  <si>
    <t>13SMV04-0003</t>
  </si>
  <si>
    <t>Základní škola a Mateřská škola při Fakultní nemocnici, Hradec Králové, Sokolská 581</t>
  </si>
  <si>
    <t>Melodie v obraze</t>
  </si>
  <si>
    <t>13SMV04-0004</t>
  </si>
  <si>
    <t>Perličky-školní časopis</t>
  </si>
  <si>
    <t>Podpora dětí a mládeže při vydávání školního časopisu. Rozšíření zájmové činnosti dětí a mládeže a tím zkvalitnit trávení volného času. Zvýšení vzdělanosti s využitím nových metod a nových technologií. Zatraktivnění učení a sebevzdělávání. Podpora komplexní stimulace dětí-zejména tvořivosti, práce s jazykem, s výpočetní technikou, fotoaparátem, grafickými programy. Zvýšení informovanosti veřejnosti. Podnícení zájmu o svět okolo sebe. Děti píší články, hledají zajímavé osobnosti, , texty, fotografie, malují obrázky. Vše převádějí do elektronické podoby a vydávají časopis.</t>
  </si>
  <si>
    <t>13SMV04-0005</t>
  </si>
  <si>
    <t>Patronát nad: Sdružení ozdravoven a léčeben okresu Trutnov, Dětské centrum, Dvůr Králové nad Labem</t>
  </si>
  <si>
    <t>Zkvalitnění vztahů mezi malými dětmi a mládeží, vhodné využití volného času na domově mládeže, vztahy v rodině, výchova k zodpovědnosti k rodičovství. Finanční podpora sociálně potřebných. Prevence sociálně-patologických jevů</t>
  </si>
  <si>
    <t>13SMV04-0006</t>
  </si>
  <si>
    <t>Střední odborná škola a Střední odborné učiliště, Hradec Králové, Vocelova 1338</t>
  </si>
  <si>
    <t>Ke sportu máme blízko, nuda u nás nehrozí...</t>
  </si>
  <si>
    <t>Není nic horšího, než nicnedělání, nezájem, nuda, zahálka, to vše může vyústit v negativní a sociálně patologické jevy. A tak cílem tohoto projektu je připravit takové podmínky pro cca 70 ubytovaných chlapců, aby jejich volný čas byl naplněn skutečně smysluplně, aby se mohli seberealizovat, měli kdykoli možnost se zabavit, zasportovat si, měli kvalitní zázemí s vhodným vybavením, prostě neměli čas na nějaké "blbinky." Jakýmsi nadstavbovým cílem pak je i porovnání sil s dalšími DM, či účast na akcích organizovaných různými složkami. A pokud se naplní slogan "kdo si hraje, nezlobí," tak cíle programu bude dosaženo.</t>
  </si>
  <si>
    <t>13SMV04-0007</t>
  </si>
  <si>
    <t>Soboty s angličtinou 2</t>
  </si>
  <si>
    <t>13SMV04-0008</t>
  </si>
  <si>
    <t>Mateřská škola, základní škola a střední škola Daneta, s.r.o.</t>
  </si>
  <si>
    <t>Říše zvířat</t>
  </si>
  <si>
    <t>Cílem tohoto celoročního projektu je seznámit žáky s různým stupněm mentálního postižení v kombinaci s dalším postižením (cca 50 dětí ve věku od 5 do 18 let) přijatelnou formou se "zvířecí říší", tedy s různými živočichy a jejich přirozeným prostředím.
 Při realizaci projektu budou naplňovány následující klíčové kompetence: 
k. k učení -    s pomocí nebo samostatně vyhledává materiály a podklady vážící se k dílčím tématům projektu, osvojování si zákl. informací
k. k řešení problému -  samostatně nebo s dopomocí hledá řešení problému vyvstalých při realizaci projektu,  překonává strach z případného neúspěchu při realizaci dílčích témat projektu
k. komunikativní -  komunikuje s vrstevníky i dospělými ve škole,  podělí se jemu přijatelným způs. o své zkušenosti a znalosti o světě
k. sociální a personální -  navazuje kontakt s vrstevníky i dospělými,  zapojuje se do činností ve skupině a dodržuje daná pravidla
k. pracovní -  úspěšně realizuje pracovní činnosti přiměřeně jeho možnostem a schopnostem,  zapojuje se do činností ve skupině, dodržuje daná pravidla, spolupracuje
k. občanské -  má povědomí o ochraně svého zdraví i zdraví ostatních během každé činnosti,  pomáhá druhým</t>
  </si>
  <si>
    <t>13SMV04-0009</t>
  </si>
  <si>
    <t>Nejsme lenoši</t>
  </si>
  <si>
    <t>Cílem projektu je vytvořit nabídku pravidelných aktivit v DM, kterou budou využívat během celého roku ubytovaní i dojíždějící žáci školy při aktivním trávení volného času.</t>
  </si>
  <si>
    <t>13SMV04-0010</t>
  </si>
  <si>
    <t>Dům dětí a mládeže Kostelec nad Orlicí, Žižkova 367</t>
  </si>
  <si>
    <t>Zájmové vzdělávání mládeže</t>
  </si>
  <si>
    <t>Cíle projektu můžeme shrnout v těchto rovinách: 1) Rozšíření nabídky aktivit v zájmovém vzdělávání o nové trendové činnosti (Horolezectví a lezení na umělé horolezecké stěně, Judo, Klub intruktorů)2) Spřístupnění těchto aktivit pro všechny sociální skupiny obyvatel s důrazem na studenty, kteří  v průběhu týdne jsou ubytováni v domově mládeže. 3) Zkvalitnění zájmového vzdělávání mládeže.4) Rozvoj osobnostních dovedností a kompetencí účastníků projektu.5) Získání nových kvalitních vedoucích a instruktorů pro další rozvoj zájmového vzdělávání.</t>
  </si>
  <si>
    <t>13SMV04-0011</t>
  </si>
  <si>
    <t>Obchodní akademie T. G. Masaryka, Kostelec nad Orlicí, Komenského 522</t>
  </si>
  <si>
    <t>Činnost zájmového sportovního klubu s využitím vybavení školy</t>
  </si>
  <si>
    <t>13SMV04-0012</t>
  </si>
  <si>
    <t>Dětský domov a školní jídelna, Nechanice, Hrádecká 267</t>
  </si>
  <si>
    <t>Gastronomický  kroužek</t>
  </si>
  <si>
    <t>Rozvoj osobnosti dětí  v  základních dovednostech.Osvojení si základních gastronomických znalostí a dovedností včetně hygienických návyků.Získání teoretických a praktických zkušeností v rámci přípravy různých pokrmů s ohledem na jejich využití v dalším životě.</t>
  </si>
  <si>
    <t>13SMV04-0013</t>
  </si>
  <si>
    <t>Základní škola, Náchod, Pavlišovská 55</t>
  </si>
  <si>
    <t>U nás za školou</t>
  </si>
  <si>
    <t>Našim cílem je zkvalitnit a materiálně lépe zajistit chod a činnost mimoškolních aktivit. ZŠ Pavlišovská poskytuje odpolední družinu všem svým žákům až do 5. ročníku.Uvědomujeme si, že naše škola leží v okrajové části Náchoda a dostupnost na kroužky ve městě je dětem snížená,omezena na autobusovou dopravu.Z toho důvodu nabízíme žákům plnohodnotně, aktivně a smysluplně prožít odpoledne a jejich volný čas a tím preventivně působit proti patologickým jevům chování. Mimoškolní odpolední aktivity jsou v rámci školní družiny, tudíž za ně rodiče žáků platí pouze poplatek školní družině.( 50Kč/měs.) Vzhledem k tomuto nízkému poplatku mohou aktivity navštěvovat i žáci ze sociálně slabých rodin. Mimoškolní aktivity se snažíme vytvářet dle zájmů dětí, přizpůsobovat je rozvrhům, jízdním řádům  a dalším jejich kroužkům,které navštěvují ve městě. Kroužky jsou různorodé,postavené tak,aby rozvíjely pokud možno co nejvíce dětskou osobnost. Úkolem kroužků není jen žáky naučit něčemu novému,ale také umožnit žákům odpočinek, relaxaci, uvolnění a příjemné zážitky.Pokračování viz přílohy : CÍLE PROJEKTU</t>
  </si>
  <si>
    <t>13SMV04-0014</t>
  </si>
  <si>
    <t>Základní škola a Praktická škola, Rychnov nad Kněžnou, Kolowratská 485</t>
  </si>
  <si>
    <t>Zájmová motivační centra III.</t>
  </si>
  <si>
    <t>13SMV04-0015</t>
  </si>
  <si>
    <t>Střední odborná škola ochrany osob a majetku Malé Svatoňovice s.r.o.</t>
  </si>
  <si>
    <t>Zájmová činnost na DM - Bubnový kruh</t>
  </si>
  <si>
    <t>Prostřednictvím tzv.“ drum circle“-bubnový kruh celá skupina vzájemně si naslouchajících lidí vytvoří polyrytmickou směs rytmů a zvuků. Jednotlivcům tato činnost umožní uvolnění emocí a pozitivní nabití těla a mysli, což v důsledku vede k dosažení vnitřního klidu a míru. Celá skupina je pak zcela přirozeným způsobem vedena ke vzájemné toleranci a především spolupráci.</t>
  </si>
  <si>
    <t>13SMV04-0016</t>
  </si>
  <si>
    <t>Základní škola a Mateřská škola, Nechanice, okres Hradec Králové</t>
  </si>
  <si>
    <t>Tvořím, tvoříš, tvoříme aneb Kdo si hraje, nezlobí</t>
  </si>
  <si>
    <t>13SMV04-0017</t>
  </si>
  <si>
    <t>Základní škola, Broumov, Kladská 164</t>
  </si>
  <si>
    <t>Ve zdravém těle zdravý duch</t>
  </si>
  <si>
    <t>a/ napomoci žákům prostřednictvím sportu/stolního tenisu/ vhodným způsobem využívat volný časb/ vytvářet u žáků pozitivním přístupem a prostřednictvím sportu zdravé seběvedomí, samostatnost ve svém chování a rozhodováníc/ podporovat u žáků pohybovou aktivitu a ukazovat jim způsoby péče o své důševní a tělesné zdravíd/ přispět k celkovému rozvoji osobnosti žáků</t>
  </si>
  <si>
    <t>13SMV04-0018</t>
  </si>
  <si>
    <t>Základní škola, Batňovice, okres Trutnov</t>
  </si>
  <si>
    <t>Baví nás zdraví a počítače</t>
  </si>
  <si>
    <t>Seznámit žáky se zásadami první pomoci, naučit je nelekat se zranění a úrazů, ale dokázat pomoci, co je v jejich silách. Prohloubit znalosti o ovládání počítačů, o využití internetu, ale také se umět ochránit před nebezpečími, která se mohou vyskytnout.</t>
  </si>
  <si>
    <t>13SMV04-0019</t>
  </si>
  <si>
    <t>Rozvíjíme volnočasové aktivity</t>
  </si>
  <si>
    <t>13SMV04-0020</t>
  </si>
  <si>
    <t>Střední odborná škola a Střední odborné učiliště, Hradec Králové, Hradební 1029</t>
  </si>
  <si>
    <t>Zájmová práce se žáky mimo vyučování pro rok 2013</t>
  </si>
  <si>
    <t>Zabezpečit  kvalitní a smyslupné trávení volného času dětí a mládeže rozšířením zájmové činnosti, jako nástroje celkového rozvoje osobnosti žáků, včetně  rozvoje talentů a prevence sociálně-patologických jevů dětí a mládeže. Rozvíjet volnočasové aktivity všech věkových skupin. Podpora 
zkvalitňování školního vzdělávání. Zvýšení vhodného využití volného času  žáků. Pogram podporuje zájmové činnosti dětí a mládeže realizované ve škole a školském zařízení v oblasti volnočasových aktivit.Dále pak:- umožnění ventilace napětí,- posílení odolnosti vůči zátěži,- podpora fyzické kondice,- posilování volních vlastností,- rozšíření oblasti zájmů.Předpokládáme, že perpektiva udržitelnosti této zájmové činnosti v následujících letech je dlouhodobá.</t>
  </si>
  <si>
    <t>13SMV04-0021</t>
  </si>
  <si>
    <t>Základní škola, Nový Hrádek, okres Náchod</t>
  </si>
  <si>
    <t>Práce v zájmových kroužcích při ZŠ Nový Hrádek</t>
  </si>
  <si>
    <t>Projekt si klade za cíl zajistit kvalitní a pestrou nabídku volnočasových aktivit pro děti a mládež v místě školy, a to včetně spádových obcí. Má zabezpečit možnost smysluplného trávení volného času nejen pro žáky školy během školního roku, ale chce rozvíjet i aktivitu dalších skupin obyvatel. Tím chceme přispět k trvale udržitelnému rozvoji Městyse Nový Hrádek jako obce zajišťující vzdělávání a výchovu pro okolní vesnice. Projekt činí dostupnější volnočasové aktivity všem místním zájemcům, především dětem ze sociálně znevýhodněného prostředí. Svými výstupy chceme oslovit veřejnost a budeme pokračovat v zapojení handicapovaného žáka (vozíčkáře) z 2. třídy školního roku 2012/2013.</t>
  </si>
  <si>
    <t>13SMV04-0022</t>
  </si>
  <si>
    <t>Základní škola Na Habru, Hořice, Jablonského 865, okres Jičín</t>
  </si>
  <si>
    <t>Haberská televize zahajuje vysílání</t>
  </si>
  <si>
    <t>Při tvorbě školní televize se žáci sami rozhodnou, jaké příspěvky – reportáže - bude obsahovat, ponesou si však plnou zodpovědnost. Žáci si vyzkouší, co tato práce obnáší a to jak po technické stránce (práce s kamerou resp. digitálním fotoaparátem, práce s PC, střih videí, práce se zvukem…), tak po stránce reportérské (vedení rozhovorů, moderování, rétorika, vyjadřovací schopnosti, výběr témat…). Žáci se učí spolupráci, mezilidské komunikaci, kultivovanému vyjadřování, řešení problému, vlastnímu rozhodování, efektivnímu využívání času, empatii… Jde o propojení poznatků z řady předmětů s výrazným přesahem do běžného života… Domníváme se, že tento projekt vede k celkovému rozvoji osobnosti na podkladě praktické práce, ke smysluplnému využívání volného času a k prevenci psychopatologických jevů. Žáci budou pracovat pod odborným vedením vyučujících českého jazyka a informačních technologií, témata reportáží mohou načerpat v ostatních předmětech.</t>
  </si>
  <si>
    <t>13SMV04-0023</t>
  </si>
  <si>
    <t>Vyšší odborná škola zdravotnická a Střední zdravotnická škola, Trutnov, Procházkova 303</t>
  </si>
  <si>
    <t>Nenudit se  - to je oč tu běží II.</t>
  </si>
  <si>
    <t>Rozšířením nabídky  pravidelných zájmových činností, zdravé soutěživosti a poskytnutím prostoru pro veřejnou prezentaci svých dovedností účinně a efektivně motivovat a vést mládež ke kvalitnímu a smysluplnému trávení volného času.</t>
  </si>
  <si>
    <t>13SMV04-0024</t>
  </si>
  <si>
    <t>Základní škola a Mateřská škola, Horní Maršov, okres Trutnov</t>
  </si>
  <si>
    <t>Dramatický kroužek na ZŠ a MŠ Horní Maršov (1993 - 2013) aneb Co vše jsme už dokázali</t>
  </si>
  <si>
    <t>Cílem našeho projektu je podpořit zájem žáků o divadlo a hledat případné talenty a samozřejmě se zapojit do kulturního života obce, což by vedlo i k propagaci školy. Výstupem celého projektu by byl sborník „Dramatický kroužek na ZŠ Horní Maršov 1993 - 2013“ doplněný fotografiemi, textem o průběhu projektu a potřebným logingem.
Díky tomu bychom podpořili zájem dětí o divadlo. Pozitivem bude i to, že se žáci naučí pracovat s historickými prameny a v rámci představení budou rozvíjet své komunikační schopnosti.</t>
  </si>
  <si>
    <t>13SMV04-0025</t>
  </si>
  <si>
    <t>Základní škola speciální Diakonie ČCE Vrchlabí</t>
  </si>
  <si>
    <t>Škola hrou aneb zábavná odpoledne</t>
  </si>
  <si>
    <t>13SMV04-0026</t>
  </si>
  <si>
    <t>Dětský domov a školní jídelna, Sedloňov 153</t>
  </si>
  <si>
    <t>Hudbou proti nudě II.</t>
  </si>
  <si>
    <t>Cílem projektu je naše děti co nejvíce zaměstnat v jejich volném čase, umožnit jim rozšiřovat si své znalosti a dovednosti v oboru hudební výchovy. Děti odebrané ze svých biologických rodin bývají citově deprivované, častěji tíhnou k patologickým jevům, jsou zatíženy sociokulturním znevýhodněním ve společnosti. Tyto děti je nutné mnohem více zaměstnávat, jejich volný čas jim co nejvíce zaplňovat smysluplnými aktivitami, aby se výše uvedené patologické jevy u nich co nejvíce eliminovaly. To nám umožní finanční prostředky získané z dotačního programu, neboť hudba "přijede" přímo za nimi, do tepla jejich domova. Obec Sedloňov, kde náš dětský domov leží, je totiž zatížena nulovou občanskou vybaveností a špatným dopravním spojením s vybavenějším vnitrozemím.</t>
  </si>
  <si>
    <t>13SMV04-0027</t>
  </si>
  <si>
    <t>Základní škola a Mateřská škola Libáň, okres Jičín</t>
  </si>
  <si>
    <t>Rozhýbejme tělo, duši- dovádění, to nám sluší!</t>
  </si>
  <si>
    <t>Primárním cílem projektu je nabídnout všem dětem, rodičům a ostatním přátelům libáňské školy možnost smysluplného využití volného času a poskytnout rodičům náměty, jak mohou svým dětem zorganizovat část volného času. Ukázat tak, že i bez televize a počítačů lze strávit čas zajímavými aktivitami. Specifickými cíli projektu jsou: nasycení neuspokojené poptávky, rozšíření nabídky volnočasových aktivit, zpřístupnění našich akcí i dětem z okolních škol, rodičům a veřejnosti, zapojení dětí a rodičů se sociálním znevýhodněním, oživení upadajících lidových tradic a zvyků, seznámení veřejnosti s různorodými činnostmi, prezentace libáňské školy, motivování dětí a mladistvých k naplnění jejich volného času vhodnými a smysluplnými aktivitami jako prostředek prevence problémového chování.</t>
  </si>
  <si>
    <t>13SMV04-0028</t>
  </si>
  <si>
    <t>Domov mládeže, internát a školní jídelna, Hradec Králové, Vocelova 1469/5</t>
  </si>
  <si>
    <t>Šikovné ruce</t>
  </si>
  <si>
    <t>Cíle projektu: 1)      Podpora tvořivých aktivit a smysluplného naplnění volného času u středoškolské mládeže. Rozvoj klíčových kompetencí stanovených ŠVP – zejména kompetencí k účelnému trávení volného času, ale také k učení (poznávání nových činností, vyhledávání informací), sociální (práce ve skupině) a občanské (následné využití dovedností, další využití hotových výrobků v rámci charitativních a sociálně podpůrných činností). 2)      Vytvořit materiálně technické zabezpečení pro činnost zájmových kroužků, což vyžaduje vybavení výtvarných ateliérů potřebným nábytkem, pomůckami a základním materiálem pro výtvarné činnosti.3)      Propagace aktivního trávení volného času (soutěže, dílny). 4)      Prezentace DMIŠJ, příp. poskytovatele podpory, pomocí výrobků. 5)      Sociálně preventivní působení na žáky (např. aplikace prvků arteterapie, charitativní využití hotových výrobků, práce ve skupině apod.).6)      Další vzdělávání pedagogických pracovníků – školení a metodické dny na seznámení vychovatelů s pro žáky atraktivními výtvarnými činnostmi.7)      Umožnit žákům aktivně se podílet se na estetické výzdobě budov DMIŠJ, utvářet vztah ke školskému zařízení.</t>
  </si>
  <si>
    <t>13SMV04-0029</t>
  </si>
  <si>
    <t>Základní škola, Žacléř, okres Trutnov</t>
  </si>
  <si>
    <t>Geologie pro všechny</t>
  </si>
  <si>
    <t>Cílem přírodovědných kroužků zabezpečit kvalitní a smysluplné trávení volného času dětí a mládeže v základní škole Žacléř, aby žáci naší školy nemuseli dojíždět na kroužky do okresního města. Přírodovědné kroužky slouží k rozšíření dovedností žáků např.:  v budování si  pozitivního vztahu ke krajině, v níž žijí, vnímat souvislosti mezi jednotlivými složkami zdejší unikátní přírody a zajímat se o přírodní vědy. Připravujeme aktivity v oblasti geologie, pedologie, hydrologie, meteorologie a klimatologie, botaniky, ornitologie, ale i obecné a praktické ochrany přírody. Navazujeme tak na předchozí úspěšné projekty např.: Krkonoše vnitřní a vnější nebo Putování prostorem a časem, které jsme realizovali formou zájmových kroužků. Tyto kroužky měly v předchozích letech velký úspěch, po skončení projektu tedy navazujeme dalšími. Spolupracujeme s dřívějšími partnery. Cílem tohoto nově vzniklého geologického kroužku je rozšířit dovednosti žáků a vybudovat geologickou expozici, která  bude vzdělávat  nejen žáky naší školy, ale i jejich rodiče, občany města, turisty a širokou veřejnost o tématu geologie.</t>
  </si>
  <si>
    <t>13SMV04-0030</t>
  </si>
  <si>
    <t>Česká lesnická akademie Trutnov - střední škola a vyšší odborná škola</t>
  </si>
  <si>
    <t>Pořízení hudebních nástrojů - tzv. lesnic pro Klub trubačů  České lesnické akademie Trutnov</t>
  </si>
  <si>
    <t>13SMV04-0031</t>
  </si>
  <si>
    <t>Základní škola, Nový Bydžov, F. Palackého 1240</t>
  </si>
  <si>
    <t>Materiální podpora zájmové činnosti na ZŠ F. Palackého v Novém Bydžově 2013</t>
  </si>
  <si>
    <t>13SMV04-0032</t>
  </si>
  <si>
    <t>Základní škola a Mateřská škola, Chvalkovice, okres Náchod</t>
  </si>
  <si>
    <t>Zájmová činnost na Základní škole a Mateřské škole Chvalkovice</t>
  </si>
  <si>
    <t>Cílem projektu je široká nabídka zájmových kroužků pro naše žáky. Rozvíjení znalostí, dovedností a schopností žáků. Zajištění smysluplného trávení volného času pro dojíždějící žáky, kteří jinak mohou využívat pouze služeb školní družiny. S tímto souvisí také eliminace sociálněpatologických jevů, neboť žáci nemají možnost se pouze tzv. flákat. Poskytnutí více dotovaných kroužků umožní rodičům, kteří patří mezi sociálně slabší poslat své dítě na více kroužků, než kolik by si jich mohli dovolit.</t>
  </si>
  <si>
    <t>13SMV04-0033</t>
  </si>
  <si>
    <t>Odpoledne na jedničku</t>
  </si>
  <si>
    <t>nabídka volnočasových aktivit žákům venkovských škol, rozvoj talentů, prevence sociálně-patologických jevů,  využít prostor a možností škol mimo vyučování, udržení stávající  široké nabídky volnočasových aktivit, aktualizace této nabídky a vytvoření nových aktivit. Zpřístupnění dlouhodobých zájmových útvarů, jednorázových akcí a soutěží.</t>
  </si>
  <si>
    <t>13SMV04-0034</t>
  </si>
  <si>
    <t>Zvyšování fyzické kondice žáků se speciálními vzdělávacími potřebami</t>
  </si>
  <si>
    <t>13SMV04-0035</t>
  </si>
  <si>
    <t>Základní škola a Mateřská škola, Smidary, okres Hradec Králové</t>
  </si>
  <si>
    <t>Zájmová činnost  žáků ZŠ a MŠ Smidary</t>
  </si>
  <si>
    <t>Hlavním cílem projektu je nabídka trávení volného času dětí v zájmových útvarech a při pořádání akcí za účasti  veřejnosti.Dále pak rozvíjení schopností vzájemné komunikace a spolupráce, vystupování před kolektivem, rozvíjení slovní zásoby, správné  výslovnosti, estetického cítění, rozvíjení manuální zručnosti a pohybové obratnosti.Za získané finanční prostředky bychom pořídili audiotechniku,  kterou bychom využívali během celého školního roku k provozování zájmové činnosti.</t>
  </si>
  <si>
    <t>13SMV04-0036</t>
  </si>
  <si>
    <t>Základní škola, Dobré, okres Rychnov nad Kněžnou</t>
  </si>
  <si>
    <t>4 roční období</t>
  </si>
  <si>
    <t>zvýšení fyzické kondice, získání sportovních dovedností, efektivní trávení volného času dětí, zvýšení spolupráce s rodiči, poznávání regionu, budování pozitivního vztahu ke sportu, zlepšení vzájemné komunikace, bezpečnost při dopravní výchově</t>
  </si>
  <si>
    <t>13SMV04-0037</t>
  </si>
  <si>
    <t>Pohybem k radosti II</t>
  </si>
  <si>
    <t>Cílem projektu je získat mladé lidi právě pro výše uvedené aktivity formou zábavnou a přijatelnou k jejich věku. V dnešní době je opravdu nutné pomoci vychovával lidi s pevnými morálními zásadami. K tomu je důležité právě osvojení si správných životních návyků.</t>
  </si>
  <si>
    <t>13SMV04-0038</t>
  </si>
  <si>
    <t>Středisko volného času, Trutnov</t>
  </si>
  <si>
    <t>Klub instruktorů</t>
  </si>
  <si>
    <t>13SMV04-0039</t>
  </si>
  <si>
    <t>Obchodní akademie, Střední odborná škola a Jazyková škola s právem státní jazykové zkoušky, Hradec Králové</t>
  </si>
  <si>
    <t>Účetnictví v POHODĚ</t>
  </si>
  <si>
    <t>13SMV04-0040</t>
  </si>
  <si>
    <t>Základní škola a Mateřská škola Stárkov</t>
  </si>
  <si>
    <t>Zájmová činnost ZŠ a MŠ Stárkov</t>
  </si>
  <si>
    <t>Zabezpečit kvalitní a smysluplné trávení volného času mládeže nabídkou zájmové činnosti jako nástroje celkového rozvoje osobnosti žáků.Umožnit dětem a mládeži objevení či uplatnění svého talentu v neformální prostředí za minimálních finančních požadavků.Vytvořit přátelské prostředí s rovnými příležitostmi pro aktivní trávení volného času i pro děti a mládež ze sociálně slabších rodin.Obnovit a rozšířit materiální vybavení pro zájmovou činnost.</t>
  </si>
  <si>
    <t>13SMV04-0041</t>
  </si>
  <si>
    <t>Střední uměleckoprůmyslová škola hudebních nástrojů a nábytku, Hradec Králové, 17. listopadu 1202</t>
  </si>
  <si>
    <t>Florbalové oživení</t>
  </si>
  <si>
    <t>Zintenzívnit využívání florbalu při působení na osobnost žáků školy a při vytváření žádoucích vzorců chování.Zatraktivnit činnost kroužku florbalu širší nabídkou akcí, které naplní cíle kroužku i současná očekávání studentů školy.Kvalitativně vylepšit materiální vybavení Domova mládeže SUPŠ HNN a celé školy. Zvýšení atraktivity nabídky sportovních činností pořízením modernějšího florbalového vybavení a tím zvýšení zájmu o podobné aktivity a další rozšíření nabídky akcí pro studenty a žáky školy</t>
  </si>
  <si>
    <t>13SMV04-0042</t>
  </si>
  <si>
    <t>Střední odborná škola veterinární, Hradec Králové-Kukleny, Pražská 68</t>
  </si>
  <si>
    <t>Bylo, nebylo - bylo foto, bude divadlo</t>
  </si>
  <si>
    <t>13SMV04-0043</t>
  </si>
  <si>
    <t>Mateřská škola Chleny</t>
  </si>
  <si>
    <t>Kroužky v MŠ Chleny</t>
  </si>
  <si>
    <t>Cílem projektu je nabídnout dětem kroužky pro smysluplné trávení volného času. Vzhledem k lokalitě obce Chleny s problematickou dopravní obslužností je tento projekt jedinou možností v místě bydliště, jak dětem zpestřit nabídku pro trávení volného času. Nabídka a náplně kroužků budou podporovat rozvoj osobnosti dítěte a rozvoj jeho schopností.</t>
  </si>
  <si>
    <t>13SMV04-0044</t>
  </si>
  <si>
    <t>Vyšší odborná škola a Střední průmyslová škola, Jičín, Pod Koželuhy 100</t>
  </si>
  <si>
    <t>Závodníkem, pilotem po vyučování</t>
  </si>
  <si>
    <t>13SMV04-0045</t>
  </si>
  <si>
    <t>OBCHODNÍ AKADEMIE, OBCHODNÍ ŠKOLA A PRAKTICKÁ ŠKOLA PRO TĚLESNĚ POSTIŽENÉ</t>
  </si>
  <si>
    <t>Muzikoterapeutický kroužek na OA pro tělesně postižené v Janských Lázních</t>
  </si>
  <si>
    <t>Cílem projektu je zajištění kvalitativního zázemí pro realizaci hudebně relaxačního kroužku. Hudebně relaxačního
sezení se účastní v průměru 7 žáků, kteří mají též možnost si do hudební místnosti přinést svoje deky a nechtějí-li sedět v křeslech (židlích), mohou si lehnout na deku na zem. To platí i u žáků na invalidním vozíčku (po dopomoci). Tato poloha poslechu je atraktivní a pohodlná a jistě přináší i lepší hudební komfort. Často se stává, že žáci během hudebního sezení (ležení) lehce usnou, což souvisí s vegetativní funkcí hudby a příjemně si přitom odpočinou. K této specifické atmosféře přispívá i prvek aromaterapie, který realizujeme pomocí aromalampy, ale příprava je dosti zdlouhavá a proto preferujeme aroma ve spreji. Po celou dobu (30 – 40 min.) je v místnosti zhasnuté světlo a pouze efektový projektor promítá na zdech barevné efekty vodní hladiny a žáci v klidu a soustředěně poslouchají hudbu. Na závěr si ještě krátce popovídají o názorech na sezení a zážitcích, které při něm žáci měli, popřípadě se dotkneme i jiných, pro žáky, aktuálních
témat.</t>
  </si>
  <si>
    <t>13SMV04-0046</t>
  </si>
  <si>
    <t>Základní škola a mateřská škola, Mžany, okres Hradec Králové</t>
  </si>
  <si>
    <t>Keramická dílna</t>
  </si>
  <si>
    <t xml:space="preserve"> Cílem projektu je vytvoření zázemí pro fungování keramického kroužku na ZŠ a MŠ Mžany   Specifickými cíli projektu je: - vybudování keramické dílny včetně elektrické pece, která v současné době není v ZŠ a MŠ Mžany k dispozici; - nezávislost na externím vedení kroužku, který ve škole probíhá od roku 2004 (a to s přestávkami, jelikož nebylo možné zajistit pro každý rok externí vedení). Tedy možnost vedení kroužku pracovníkem školy a možnost finálního zpracování (vypálení) výrobků přímo ve škole; - zpřístupnění kroužku většímu počtu dětí*, neboť se převážná část finančních nákladů na účast na keramickém kroužku přenese z dětí, resp. rodičů dětí, na zřizovatele školy (obec).    *zejména dětem ze sociálně slabších rodin, které si doposud externě vedený a placený kroužek nemohou dovolit; - pravidelná práce s žáky školy a dětmi z mateřské školky a rozvoj jejich dovedností a čerpání nových zkušeností; - vytvoření vztahu dětí ke kráse, tvořivosti, k sobě samým a jiných lidem a to prostřednictvím tvůrčí činnosti přirozeně plynoucí z práce s hlínou.</t>
  </si>
  <si>
    <t>13SMV04-0047</t>
  </si>
  <si>
    <t>Základní škola a mateřská škola Častolovice</t>
  </si>
  <si>
    <t>Dokážu To !</t>
  </si>
  <si>
    <t>Cíle projektu:1. Podpora neorganizovaných žáků 2. Zlepšit přístup k aktivnímu trávení volného času žákům dojíždějícím3 Zaměřit pozornost cílené skupiny na pohybové  a výtvarné aktivity 4.Vytvoření pestré nabídky pohybových a výtvarných aktivit5. Podpora spolupráce a fair-play6.Setkání různých věkových skupin7.Využití nabitých zkušeností v dalších aktivitách</t>
  </si>
  <si>
    <t>13SMV04-0048</t>
  </si>
  <si>
    <t>NETRADIČNÍ ZÁJMOVÉ VZDĚLÁVÁNÍ MLÁDEŽE - ROZŠÍŘENÍ 2013</t>
  </si>
  <si>
    <t>1) Dát prostor mládeži k zájmovému vzdělávání.2) Netradičními metodami v zájmovém vzdělávání rozvíjet osobnost mladého člověka a jeho pozitivní přístup k ostatním lidem.3) Umožnit realizaci programů, které vymyslí a zrealizuje mládež.4) Zájmovým vzděláváním rozšířit dovednosti, schopnosti a zkušenosti mládeže a tím je připravit v modelových situacích na překážky v reálném životě, které povede k jejich zdárnému překonání.5) Přilákat mládež do zařízení zájmového vzdělávání a ochrana mládeže před negativními patologickými jevy.6) Výchova nových mladých vedoucích zájmových útvarů.7) Rozšíření činnosti zájmových kroužků pro mládež do ostatních měst v Královéhradeckém kraji a jejich spolupráce.8) Udržení kvalitního systému zájmového vzdělávání mládeže.</t>
  </si>
  <si>
    <t>13SMV04-0049</t>
  </si>
  <si>
    <t>Základní škola a mateřská škola, Mladé Buky</t>
  </si>
  <si>
    <t>Zájmová práce se žáky mimo vyučování</t>
  </si>
  <si>
    <t>Umožnit žákům, kteří čekají po vyučování na odjezd domů, nebo jejichž rodiče jsou odpoledne v  zaměstnání, organizujeme  pestrou kulturní a sportovní činnost. Pro všechny žáky školy nabízíme také o sobotách a nedělích volnočasové aktivity. Ke stávajícím kroužkům - florbalu, míčovým hrám a pálkované připravujeme sporty v přírodě (letní i zimní), šachový kroužek, střelecký, výtvarný a také chceme zavést nový sport, který má v posledních letech obrovský nárůst zájmu - Kin-ball.</t>
  </si>
  <si>
    <t>13SMV04-0050</t>
  </si>
  <si>
    <t>Družina a školní klub je prima 2013</t>
  </si>
  <si>
    <t>Nabídnout dětem další možnost využití volného času a zpestření činnosti družiny a školního klubu při ZŠ Sion. Dále chceme dětem pomáhat ke zdravému tělesnému i osobnostnímu rozvoji. Projekt zasahuje 60 dětí z 1.-4. třídy přihlášených do družiny a cca 60 žáků z 5.-9. třídy školního klubu při ZŠ Sion.</t>
  </si>
  <si>
    <t>13SMV04-0051</t>
  </si>
  <si>
    <t>Základní škola a Mateřská škola, Pilníkov, okres Trutnov</t>
  </si>
  <si>
    <t>Ve škole i po škole aneb smysluplně využíváme svůj čas</t>
  </si>
  <si>
    <t>1. Zajistit smysluplné trávení volného času dětí po skončení vyučování.2. Zabezpečit dětem širokou nabídku volnočasových zájmových aktivit - kroužků v odpoledních hodinách.3. Umožnit zvláště dojíždějícím žákům ( vliv dopravní obslužnosti) co největší účast a seberealizaci v zájmových odpoledních kroužcích poskytnutých školou.4. Realizací volnočasových zájmových odpoledních aktivit přispět k lepšímu životnímu stylu dětí.5. Pohybovými aktivitami - kroužky - boj proti obezitě dětí.6. Získanou dotací hradit činnost  - aktivity učitelů při vedení kroužku s dětmi.7. Smysluplným trávením volného času zamezení rizikového chování - kouření, další požívání návykových látek, ničení      majetku.8. Smysluplnými volnočasovými aktivitami - boj proti nudě dětí.9. Umožnění plnohodnotného vyžití při volnočasových aktivitách pro nevidomou žákyni.</t>
  </si>
  <si>
    <t>13SMV04-0052</t>
  </si>
  <si>
    <t>Základní umělecká škola, Týniště nad Orlicí, Tyršovo náměstí 235</t>
  </si>
  <si>
    <t>Umění je radost</t>
  </si>
  <si>
    <t>Zajistit kvalitní a smysluplné trávení volného času dětí a mládeženabízet širokému spektru dětské populace Týnišťska kvalitní uplatnění ve volném čase vyhledávat a rozvíjet děti nadané a talentované, ale ZUŠ je otevřena i pro děti s handicapem  získávání širokého kulturního a společenského rozhledu, reprezentace</t>
  </si>
  <si>
    <t>Podpora povědomí žáků základních škol o řemeslech a zvýšení motivace žáků pro další studium. Praktické seznámení s tématy výuky. Uvědomění si důležitosti odborné přípravy pro život.</t>
  </si>
  <si>
    <t>Cesta za řemeslem</t>
  </si>
  <si>
    <t>Střední škola a Základní škola, Nové Město nad Metují</t>
  </si>
  <si>
    <t>13SMV03-0008</t>
  </si>
  <si>
    <t>Prostřednictvím aktivit projektu Učíme se u odborníků budeme:-všestranně prezentovat učební obory školy mezi žáky základních škol širokého regionu Trutnovska, mezi jejich vyučujícími a před širokou veřejností.-rozvíjet spolupráci mezi základními školami a naší školou /setkání výchovných poradců, konzultace vyučujících, vedení škol/.-zapojovat žáky spolupracujících škol do praktických aktivit ve školních dílnách /zprostředkovat jim prostředí školy, specifika a výhody jednotlivých učebních oborů/.-pomáhat žákům a jejich zákonným zástupcům s výběrem vhodného učebního oboru tzv. na míru dle jejich schopností a zájmů.-udržovat informační materiály o učebních oborech v aktuálním a atraktivním stavu.-motivovat žáky základních škol k absolvování odborného vzdělávání a následně s vystudovaným oborem vstupovat na trh práce.Výsledek všech aktivit bude směřovat k všestranné propagaci a předávání kvalitních a nezkreslených informací o učebních oborech, vracet jim prestiž a směřovat všechny účastníky projektu k pochopení jejich důležitosti na trhu práce v současnosti i do budoucna.</t>
  </si>
  <si>
    <t>Učíme se u odborníků</t>
  </si>
  <si>
    <t>Střední odborná škola a Střední odborné učiliště, Trutnov, Volanovská 243</t>
  </si>
  <si>
    <t>13SMV03-0007</t>
  </si>
  <si>
    <t>Hlavním cílem programu je motivovat žáky ke studiu učebního oboru Cukrář.Žáci se seznámí s novinkami tohoto oboru a budou si moci vyzkoušet výrobu speciálních cukrářských výrobků pod vedením zkušených odborníků.Poznají a porovnají nové moderní postupy a seznámí se výrobou cukrářských výrobků.Při teoretické a praktické části získají znalosti a dovednosti ze tří základních aktiit:  1. Cukr a karamel: výroba cukru, využití v potravinářství, vliv cukru a lidský oraganismus, chemiscké procesy při výrobě cukru, výroba karamelu, tvarování karamelu.   2. Tvarovací čokoláda: výroba tvarovací čokolády, správné temperování čokolády, druhy tvarovací čokolády a její vlastnosti, výroba růží ozdob a čokoládových pralinek. a bonbonů.                        3. Výroba moderních restauračních moučníků: šlehačkové pěny a přípravky k jejich stabilizaci, roládové a dortové korpusy, bufler, pálená hmota, druhy náplní.Cílem je také připravit žáky na výběr povolání a v případě zájmu o propagovaný obor informovat o možnostech uplatnění v tomto oboru.Při prezentačních akcích pro veřejnost pak hlavní cílem bude měnit pohled veřejnosti na učňovské obory a jejich studium.</t>
  </si>
  <si>
    <t>Cukrářská dílna</t>
  </si>
  <si>
    <t>Střední škola hotelnictví a podnikání SČMSD, Hronov, s.r.o.</t>
  </si>
  <si>
    <t>13SMV03-0006</t>
  </si>
  <si>
    <t>nepřijatelné - aktivity projektu neodpovídají vyhlášenému programu</t>
  </si>
  <si>
    <t>Cíle projektu: a) vzájemné poznání a sebepoznání b) získávat a upevňovat vzájemné vztahy jak mezi žáky samotnými, tak i mezi žáky a pedagogy c) získat informace o chodu školy a nabídce možností volnočasových aktivit d) rozvíjet komunikační dovednosti a schopnost týmové spolupráce e) nastínit problematiku negativních společenských jevů f) postupně se učit vhodným způsobem zvládání zátěže v návaznosti na možnost snížení výskytu sociálně-patologických jevů g) objevovat vlastní silné stránky a slabosti, vytvořit si zdravou sebedůvěru.</t>
  </si>
  <si>
    <t>Adaptačním kurz 1. ročníků Odborného učiliště a Praktické školy Hořice</t>
  </si>
  <si>
    <t>13SMV03-0005</t>
  </si>
  <si>
    <t>Podchycení a prohloubení zájmu o řemeslo.Představení jednotlivých oborů středního vzdělání s výučním listem žákům základních škol.</t>
  </si>
  <si>
    <t>Soutěž základních škol "Já už to znám, umím..."</t>
  </si>
  <si>
    <t>Střední škola technická a řemeslná, Nový Bydžov, Dr. M. Tyrše 112</t>
  </si>
  <si>
    <t>13SMV03-0004</t>
  </si>
  <si>
    <t>•Vhodnou formou žákům 7.ročníku přiblížit řemeslnou výrobu a výuku technických oborů na střední škole s tech. zaměřením •Zdokumentovat všechny pracovní aktivity žáků během projektu a nástěnku „Volba povolání“, výstavní skříňky v koridoru nebo celoškolní akce v červnu využít k prezentaci jejich výrobků i k informovanosti dětí jiných ročníků •Umožnit žákům všech ročníků 2.stupně seznámit se s historií   i moderní současností výroby formou exkurzí do různých zařízení •Poskytnout žákům 9.ročníku informace o uplatnění na trhu práce v besedě s personalistou strojírenského závodu</t>
  </si>
  <si>
    <t>Lavice nebo hoblice?</t>
  </si>
  <si>
    <t>13SMV03-0003</t>
  </si>
  <si>
    <t>- Zvýšení motivace žáků základní  školy praktické ke vzdělávání v technických oborech.- Seznámení se s obory přímo ve výrobní praxi.- Zvýšení kvality předprofesního vzdělávání na naší škole. - Posílení možnosti nalezení pracovního uplatnění v budoucím povolání</t>
  </si>
  <si>
    <t>Jaký obor si vyberu?</t>
  </si>
  <si>
    <t>13SMV03-0002</t>
  </si>
  <si>
    <t>Není nutno neustále zdůrazňovat, že řemeslo má stále zlaté dno, že i přes problémy dnešní doby bude neustále potřeba zedníků, obkladačů, instalatérů, ale také karosářů, autolakýrníků, též prodavačů, zahradníků atd. Cílem Dne pro vás je zábavnou formou ukázat obory, které obě pořádající školy nabízejí, předvést to, co potencionální zájemce o studium může čekat, vzbudit zájem o řemesla, a tím pomoci náboru do obou škol. Propagace Vocelovky i Velké, ukázání pozitiv studia na obou školách, ale také  možnosti uplatnění po vyučení, to vše si klade za cíl 4. ročník Dne pro vás. A pokud se podaří žáky získat, školy dostat do povědomí, pak věříme, že i nastupujících žáků do 1. ročníků bude dostatek a cíl bude splněn. K tomu všemu je třeba žáky ze ZŠ zabavit, a proto i soutěže, kultura, autogramiáda, drobné dárky a ceny.</t>
  </si>
  <si>
    <t>4. ročník akce Den pro vás</t>
  </si>
  <si>
    <t>13SMV03-0001</t>
  </si>
  <si>
    <t xml:space="preserve">Doporučeno </t>
  </si>
  <si>
    <t>13SMV03   Podpora výuky učebních oborů</t>
  </si>
  <si>
    <t>Souhrnné údaje k projektům v oblasti vzdělávání</t>
  </si>
  <si>
    <t>Označení programu</t>
  </si>
  <si>
    <t xml:space="preserve">Název programu </t>
  </si>
  <si>
    <t>Počet projektů</t>
  </si>
  <si>
    <t>Z toho obce a obcemi zřízené</t>
  </si>
  <si>
    <t>Celkový rozpočet projektů</t>
  </si>
  <si>
    <t>Požadovaná dotace</t>
  </si>
  <si>
    <t>Počet podpořených projektů</t>
  </si>
  <si>
    <t>Přidělená částka</t>
  </si>
  <si>
    <t>Podíl podpořených projektů - počet</t>
  </si>
  <si>
    <t>Podíl podpořených projektů - údaj v Kč</t>
  </si>
  <si>
    <t>Rozvoj tvůrčích schopností a dovedností dětí a mládeže - rozvoj talentů</t>
  </si>
  <si>
    <t>Podpora výuky učebních oborů</t>
  </si>
  <si>
    <t>Celkem</t>
  </si>
  <si>
    <t>Orchestr Archi Piccoli má příležitost reprezentovat Českou republiku, české hudební školství a práci českých učitelů s talentovanými dětmi na prestižní soutěži „European Music Festival for Young People“ (www.emj.be), kam byl vybrán na základě nahrávky společného projektu Archi Piccoli ZUŠ Police nad Metují a souboru Sarabanda ZUŠ Rychnov nad Kněžnou. Nahrávka byla zařazena do soutěžní kategorie superior -
tedy do kategorie nejvyšší úrovně. Orchestr soustavně připravuje repertoár na nahrávku soutěže Concerto Bohemia 2013 a také na prestižní festival orchestrů v Jekatěringburgu. Chceme přijmout pozvání vynikajících orchestrů z Osla a Santa Fe (USA), uskutečnit koncertní zájezdy, a prohloubit tak mezinárodní spolupráci s talentovanou mládeží.Jednotlivé akce projektu jsou příležitostí jak pro mladé hudebníky, kteří intenzivně rozvíjejí svůj talent a léta pracují na společném úspěchu, tak pro hudební pedagogy, kteří mohou vidět své dílo v národním i mezinárodním kontextu. Příprava na akce je velmi náročná a intenzivní. Vyžaduje velké množství práce mimo samotné vyučování, ale jejím prostřednictvím v dětech pěstujeme talent, píli a vytrvalost.</t>
  </si>
  <si>
    <t>Podpořit práci a samostatnou tvořivou činnost studentů ve fiktivních firmách v Královéhradeckém kraji2.    Uspořádat a organizačně zajistit hladký průběh veletrhu fiktivních firem v Náchodě3.    Zorganizovat soutěže fiktivních firem a vyhodnotit výsledky jednotlivých týmů4.    Navázat vztahy v rámci zúčastněných institucí5.    Propagovat Obchodní akademii Náchod</t>
  </si>
  <si>
    <t>Navázat na předchozí projekty.  Melodie v obraze.  Malujeme oblíbenou píseň.Dětský pacient vyjádří své pocity ovlivněné oblíbenou poslechovou hudbou a nemocí. Ztvárnění pocitů z léčby a euforie z uzdravení ve velkoplošném díle akrylovými barvami. Zapojení a propojení dětské fantazie a všech pozitivních a emotivních pocitů do výběru barev.Bude uspořádána slavnostní výstava vzniklých dětských prací v hale zřizovatele KÚ KHK.O vzniklém projektu bude vedena průběžná dokumentace a pak fotodokumentace finální tvorby. Tištěné letáky o průběhu  celé akce a termíny konání výstav a slavnostní vernisáže.Slavnostní vernisáž  v prostorách Dětské kliniky Fakultní nemocnice Hradec Králové zakončí celý projekt.  Prezentace v tisku nebo na XV.  Pediatrických dnech 2013. Cílem grantu je odpoutání od bolesti a smutku z odloučení od rodiny a zkrášlení nemocničního prostředí.</t>
  </si>
  <si>
    <t>Cílem kroužku „Šikovné ručičky“ je obohatit žákům jejich život skrze vlastní tvorbu, umožnit jim vyjádřit své pocity, rozvíjet jejich potenciál a naučit děti vyplnit svůj volný čas tvůrčí činností. Cílem kroužku „Malý zpěváček“ je seznámit děti zábavnou formou s hudbou, hudebními nástroji a podpořit invenci a kreativitu dětí, přinášet jim příjemné pocity a vyvolávat pozitivní emoce, což je nezbytné pro rozvoj osobnosti zejména u dětí se středně těžkou a těžkou mentální retardací. Cílem kroužku „Velký sportovec“ je nabídnout našim žákům možnost sportovní aktivity ve volném čase a především možnost srovnání jejich výkonu s rovnocenným okolím. Žáci tak prokáží sami sobě, rodině i okolí výkonnost, získají touhu po zlepšení výkonů, po vítězství. Soutěžení nejsou rozhodně hlavním cílem sportu mentálně postižených. Umožňuje zvýšit sebevědomí, přispívá k orientaci ve světě. Cílem kroužku „Terapie hudbou“ je poskytnout žákum s mentálním postižením příležitost k odhalení vlastních psychických možností, vybavit ho citlivostí, připravit ho k osobnostnímu růstu a k nalezení životního stylu. Další cíle jsou podrobně zpracovány v podrobném popisu projektu</t>
  </si>
  <si>
    <t>Pořízení 3 ks hudebních nástrojů - tzv. lesnic.
 Hudební nástroje Česká lesnická akademie částečně zapůjčuje  a z části jsou v osobním vlastnictví žáků. Snahou vedoucích je profilace a výběr nástrojů v prvních dvou letech zájmové činnosti studentů. V tomto období si členové klubu vybírají mezi lesnicí a  "jednodušším" nástrojem tzv. lesnickou borlicí. Vzhledem k počtu členů klubu se právě lesnic výrazně nedostává a velmi vázne možnost kvalitativního vývoje členů klubu. Z tohoto důvodu jsou právě lesnice obsahem dotační žádosti.Tyto nástroje poslouží jako základní motivační prostředek, umožní snadnější rozhodnutí budoucího trubače při volbě nástroje a zvýší počet trubačů s lesnicí, kterých má klub nyní nedostatek.</t>
  </si>
  <si>
    <t>Cílem projektu je věnovat žákům naší školy pozornost i po skončení vyučování a poskytnout jim zajímavou, odpočinkovou, zábavnou  a poučnou činnost. Současně je cílem snaha alespoň částečně smysluplně naplnit volný čas žáků naší školy, která má nejen přínos k jejich osobnímu rozvoji,ale rovněž ztenčí časový prostor pro závadové jednání,kterého by se mohli v odpoledních hodinách dopouštět.. Velká část žáků naší školy tvoří děti ze sociokulturně znevýhodněného prostředí, u nichž je riziko špatného jednání mnohem vyšší.</t>
  </si>
  <si>
    <t>Cílem projektu je vytvořit podmínky a prostředí pro trávení volného času žáků SOŠ veterinární v Hradci Králové. Při tvorbě náplně volnočasových aktivit se pracuje se skutečností, že velký počet žáků je ubytovaných na DM. Aktivity kroužků navazují a rozvíjejí klíčové kompetence a dovednosti dané ŠVP (viz příloha). Je kladen důraz na rozvoj osobnosti a posílení sebevědomí. Žáci jsou vedeni k získání vztahu ke kulturnímu dědictví a vztahu k regionu. Při realizaci projektu žáci navštíví a seznámí se s pracovištěm Státního okresního archivu v Hradci Králové. Naučí se zpracovávat historický materiál z oblasti regionálního školství s pomocí moderních technologií. Výsledek své práce zveřejní prostřednictvím publikace, prezentace na PC a výstavy v prostorách školy. Členové divadelního kroužku se aktivně seznámí s některými autory divadelních her, s konkrétním průběhem tvorby divadelního představení. Komunikace v rámci kroužku i mimo něj by měla podpořit rozvoj mezilidských a sociálních vztahů. Činnost kroužku vyvrcholí prezentací představení pro žáky školy, ZŠ a  MŠ. Předpokládaný počet diváků je 400 žáků SŠ, ZŠ, MŠ.</t>
  </si>
  <si>
    <t>13SMV04 Zájmová práce se žáky mimo vyučování</t>
  </si>
  <si>
    <t>Cílem projektu je kvalitní a smysluplné trávení volného odpoledního času žáků a studentů, kteří do školy dojíždějí, rozšířením zájmové činnosti přímo na škole. Rozvoj znalostí a dovedností nutných pro výběr budoucího povolání – rukodělné práce. Motivace k celoživotnímu učení. 
Zvýšení samostatnosti a zdravého sebevědomí.</t>
  </si>
  <si>
    <t>Hlavním cílem je rozšířit škálu zájmových kroužků pro žáky ZŠ a MŠ Nechanice včetně integrovaných tříd ZŠ praktické a školy speciální, pro děti z Dětského domova a Školní jídelny Nechanice za využití prostor školského zařízení. Zajistit kroužky po stránce materiální, ekonomické a personální. Motivovat děti kvalitněji a smysluplně trávit volný čas. Rozvíjet jejich manuální zručnost, jemnou motoriku, estetické cítění.  Vést je k tomu aby si vážili své práce i ostatních lidí. Podporovat jejich fantazii, zdravé sebevědomí při vytváření výrobků a seberealizaci. Spolupracovat s učiteli výtvarných a pracovních činností. Předávat si navzájem své zkušenosti, zařazovat aktivity do běžných hodin školní výuky a při vánočních a velikonočních dílnách.Zlepšení vztahů s veřejností, pro kterou lze nabídnout alternativní obdoby kroužků.</t>
  </si>
  <si>
    <t>Snížit riziko sociálně patologických jevů studentů rozšířením nabídky volnočasových aktivit. Přiblížit keramiku jako možnost relaxace maximálnímu počtu žáků ubytovaných na DM i žákům školy. 
Poskytnout všem studentům stejnou příležitost k rozvoji manuální zručnosti a estetickému cítění na základě odstranění diskriminačních prvků v oblasti finanční a časové dostupnosti. Podporovat a rozvíjet tradiční řemeslo. 
Vyrobit pro dlouhodobě nemocné děti a seniory dárky. 
Zlepšovat sociokulturní prostředí, odbourávat předsudky a xenofobii. Učit se prosociálnímu chování, empatii a naslouchání a zvyšovat tak svůj potenciál pro práci ve zdravotnictví.Připravit program besídek s ohledem na cílovou skupinu. Umožnit žákům navštívit zajímavé sportovní aktivity. 
Zapojovat co největší počet žáků do sportovních aktivit. 
Reagovat na zájmy žáků.</t>
  </si>
  <si>
    <t>Základním cílem projektu je nabídnout žákům zajímavou profesně orientovanou zájmovou aktivitu, prohloubit jejich odborné kompetence, především kompetenci k pracovnímu uplatnění a podnikatelským aktivitám a vytvořit pozitivní vztah k dalšímu vzdělávání v oboru.
Dílčí cíle projektu: účelně naplnit volný čas žáků,  prohloubit praktické dovednosti žáků v oblasti účetnictví a obsluhy účetního softwaru, umožnit žákům složit certifikační zkoušku, sblížení žáků napříč obory a posílení sounáležitosti ke škole.</t>
  </si>
  <si>
    <t>zabezpečit kvalitní a smysluplné trávení volného času mládeževytvořit prostor pro vzdělání mladých lidí v oblasti pedagogiky volného časunabídnout mladým lidem trendové aktivity metodou zážitkové pedagogikyzajistit při vzdělávání co nejširší rozvoj osobnosti člověka umožnit členům klubu pedagogickou praxi v ZÚ, na akcích či táborechtvorba zážitkových aktivit a akcíprohloubit poznatky a zkušenosti se vzděláváním mladých lidímotivaci k sebevýchově pomocí nevšedních zážitkůzískávání důvěry v sebe i v ostatní</t>
  </si>
  <si>
    <t>Cílem projektu je sestavit a udržovat pracoviště, které by umožnilo provoz vyspělých automobilových a leteckých simulátorů s velmi vysokým dojmem realističnosti. Dílčí cíle: Aktivizace zájmové skupiny žáků pro práci v projektu 
Pravidelná setkání týmu  1 x za 14 dní, jejichž cílem je zaujmout žáky v jejich volném čase zájmovou činností, která nabízí zužitkovat vědomosti nabyté odbornou činností a navíc je velmi atraktivní. Vedení k týmové spolupráci a Fair-Play chování. Podpora získání znalostí z dalších oblastí lidské činnosti (letectví, automobilismus). Využití znalostí ze studovaného oboru k aplikaci na reálném příkladu z praxe. Motivace k účasti na soutěžích. Prohloubení dovedností znalostí žáků v jednotlivých oborech vzdělávání realizací těchto činností: sestavení hardware PC, instalace operačního systému 
konfigurace PC pro provoz se 3 zobrazovacími jednotkami instalace simulačních programů (her),kalibrace a konfigurace herních ovládacích zařízení návrh držáku LCD televizorů tvorba seznamu součástek pro sestavení držáku televizorů návrh upevnění herních ovládacích zařízení a klávesnice návrh upevnění sedačky</t>
  </si>
  <si>
    <t>Našim cílem je, aby učebna PC v DDM nezanikla. Naopak. Ze získaných finančních prostředků bychom rádi zakoupili speciální program na úpravu fotografií (aspoň do 6 ti PC) a tak otevřít v novém škloním roce zájmový útvar pro fandy fotografování a následnou úpravu svých fotek. A navíc organizovat kurzy pro děti a mládež, která se o tento směr zajímá. Samozřejmě využít finanční podpory i na obnovu stávajícího vybavení PC učebny to je: zakoupení a výměně některých monitorů a na nákup dvou počítačů.</t>
  </si>
  <si>
    <t>Cílem projektu je oslovit cca 300 dětí 1. - 4.tříd škol z Náchoda a blízkého okolí s nabídkou netradiční výuky anglického jazyka formou setkání ve volném čase dětí. Předpokládá to použití takových metod a forem, které děti zaujmou, při kterých se budou bavit a příště se opět budou chtít zúčastnit. Prostřednictvím her, soutěží a dalších zážitkových aktivit se děti naučí novým slovíčkům, upevní si znalosti těch "starých", zlepší si svoje komunikační dovednosti. Tomu napomáhá i přítomnost rodilých mluvčí a dalších dobrovolníků EDS, se kterými děti mohou mluvit  jenom anglicky. Postupně ztrácejí svoji ostýchavost a dokážou se více otevřít pro potřebu dorozumět se. Lépe se také naučí běžným konverzačním obratům  při obvyklých činnostech - hraní her, vydávání oběda, strojení apod.Delší časový úsek a větší prostor dává možnost použít i formy výuky, které při běžných hodinách nejsou možné - mimo budovu, delší hra, běhání atd.Cílem projektu je nabídnout výuku angličtiny i v lokalitách tzv. "vesnických" škol, a to v návaznosti na probíranou látku v hodinách. To by mohlo bý zajímavé i pro učitele, jemuž by to mohlo pomoci s výukou při programu "šitém na míru ".</t>
  </si>
  <si>
    <t>Cílem projektu je nabídnout žákům Obchodní akademie T. G. Masaryka v Kostelci nad Orlicí smysluplné, užitečné a aktivní trávení volného času. Nabídka atraktivních sportovních aktivit, jimiž lezectví, pálkovací hry a vodácké sporty bezesporu jsou, vytvoří vhodnou alternativu k jiným obvyklým volnočasovým aktivitám, jimiž jsou u mladých lidí v současnosti nejčastěji využívání sociálních sítí a hraní počítačových her. Díky tomu lze založení zájmového sportovního klubu a umožnění využívání posilovny školy pod vedením odborného instruktora za prevenci sociálně patologických jevů. Získáním a prohloubením pohybových návyků v mladém věku, dostanou žáci dobrý základ a návod, jak trávit volný čas, pro celý svůj další život. Dalším cílem tohoto projektu je zvýšení využitelnosti školních sportovišť a sportovního vybavení, které bylo za finanční účasti dalších subjektů v nedávné době pořízeno; především jde o horolezeckou stěnu, dovybavení posilovny, průběžnou obnovu tělocvičného nářadí. Kromě výše uvedených cílů bychom také rádi zatraktivnili školu rozšířením nabídky aktivit mimo vyučování a přitáhli pozornost dalších potenciálních budoucích žáků.</t>
  </si>
  <si>
    <t>Hlavním cílem projektu je prostřednictvím pohybové aktivity pozitivně ovlivnit kvalitu svalového systému žáků, která kje pak automaticky doprovázená zkvalitněním držení těla, zvýšením síly, zlepšením tvaru těla, lepší funcí většiny orgánových systémů a organismu jako celku. Tato nenáročná aktivita je ideálním  prostředkem pro celoživotní udržení tělesné zdatnosti a výrazně zvyšuje možnosti uplatnění žáků v pracovním procesu.</t>
  </si>
  <si>
    <t>GNB - Great Naturalisti Brainstorming - Grosse Naturalistische Begegnung - Gigantskaja Naturalističeskaja Borba</t>
  </si>
  <si>
    <t>Vytvoření základní skupiny 20 - 30 zájemců o práci s robotickými stavebnicemi Lego a jejich příprava na soutěž FLL. Procvičování metod orientace na hracím poli s využitím hrací plochy uplynulého ročníku. Vedení kolektivu ke spolupráci, rozšiřování jazykových znalostí angličtiny (nutnost při účasti v evropských soutěžích) Příprava na další disciplíny soutěže -výzkup a prezentace výzkumu. V průběhu září pak vybrat soutěžní tým o počtu 6 - 10 členů, kteří se zúčastní finále soutěže v listopadu 2013 v Prace. V případě postupu pak i evropských soutěží.</t>
  </si>
  <si>
    <t>13SMV02</t>
  </si>
  <si>
    <t>13SMV03</t>
  </si>
  <si>
    <t>13SMV04</t>
  </si>
  <si>
    <t xml:space="preserve"> Projekty všech programů s bodovým hodnocením 60% a více tvoří zásobník projektů k podpoře v případě přidělení dalších finančních prostředků do oblasti volnočasových aktivit.    </t>
  </si>
  <si>
    <t>z dotace nehradit odměnu za přípravu, propagaci a vyúčtování projektu.</t>
  </si>
  <si>
    <t>Nehradit cestovní náhrady, ONN max. 10 000 Kč</t>
  </si>
  <si>
    <t xml:space="preserve"> Nehradit z dotace stravu.</t>
  </si>
  <si>
    <t xml:space="preserve"> Podpořit pouze dopravu.</t>
  </si>
  <si>
    <t>Osobní náklady maximálně 6 000 Kč</t>
  </si>
  <si>
    <t xml:space="preserve"> Osobní náklady max. 5 000 Kč.</t>
  </si>
  <si>
    <t>Nehradit potraviny (ani jako odměny), pohonné hmoty.</t>
  </si>
  <si>
    <t>Podpořit věcné ceny do soutěže, doprava.</t>
  </si>
  <si>
    <t xml:space="preserve"> Nehradit ubytování.</t>
  </si>
  <si>
    <t>Na osobní náklady max. 5 000 Kč.</t>
  </si>
  <si>
    <t>Na osobní náklady max. 5 000 Kč</t>
  </si>
  <si>
    <t>Z dotace hradit DDHM.</t>
  </si>
  <si>
    <t>Z dotace nehradit propagaci a propagační předměty, honoráře na odborné konzultace a korektury.</t>
  </si>
  <si>
    <t>Nehradit osobní náklady.</t>
  </si>
  <si>
    <t>Podpořit nájemné, dopravu.</t>
  </si>
  <si>
    <t>Osobní náklady max. 6 000 Kč.</t>
  </si>
  <si>
    <t>de minimis</t>
  </si>
  <si>
    <t>Z dotace nehradit stravování, potraviny.
de minimis</t>
  </si>
  <si>
    <t xml:space="preserve">Navržen monitoring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</si>
</sst>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 &quot;Kč&quot;_-;\-* #,##0\ &quot;Kč&quot;_-;_-* &quot;-&quot;??\ &quot;Kč&quot;_-;_-@_-"/>
    <numFmt numFmtId="165" formatCode="#,##0\ &quot;Kč&quot;"/>
  </numFmts>
  <fonts count="6" x14ac:knownFonts="1">
    <font>
      <sz val="11"/>
      <color theme="1"/>
      <name val="Calibri"/>
      <family val="2"/>
      <charset val="238"/>
      <scheme val="minor"/>
    </font>
    <font>
      <sz val="11"/>
      <color theme="1"/>
      <name val="Calibri"/>
      <family val="2"/>
      <charset val="238"/>
      <scheme val="minor"/>
    </font>
    <font>
      <b/>
      <sz val="8"/>
      <color theme="1"/>
      <name val="Calibri"/>
      <family val="2"/>
      <charset val="238"/>
      <scheme val="minor"/>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0" fontId="3" fillId="0" borderId="0" xfId="0" applyFont="1" applyAlignment="1">
      <alignment vertical="top" wrapText="1"/>
    </xf>
    <xf numFmtId="165" fontId="3" fillId="0" borderId="0" xfId="0" applyNumberFormat="1" applyFont="1" applyAlignment="1">
      <alignment vertical="top" wrapText="1"/>
    </xf>
    <xf numFmtId="0" fontId="3" fillId="0" borderId="0" xfId="0" applyNumberFormat="1" applyFont="1" applyAlignment="1">
      <alignmen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3" fontId="5"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9" fontId="5" fillId="0" borderId="1" xfId="1" applyFont="1" applyBorder="1" applyAlignment="1">
      <alignment horizontal="center" vertical="center"/>
    </xf>
    <xf numFmtId="9" fontId="5" fillId="0" borderId="6" xfId="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3" fontId="4" fillId="0" borderId="8" xfId="0" applyNumberFormat="1" applyFont="1" applyBorder="1" applyAlignment="1">
      <alignment horizontal="center" vertical="center"/>
    </xf>
    <xf numFmtId="9" fontId="5" fillId="0" borderId="8" xfId="1" applyFont="1" applyBorder="1" applyAlignment="1">
      <alignment horizontal="center" vertical="center"/>
    </xf>
    <xf numFmtId="9" fontId="5" fillId="0" borderId="9" xfId="1" applyFont="1" applyBorder="1" applyAlignment="1">
      <alignment horizontal="center" vertical="center"/>
    </xf>
    <xf numFmtId="0" fontId="3" fillId="0" borderId="0" xfId="0" applyFont="1" applyAlignment="1" applyProtection="1">
      <alignment vertical="top" wrapText="1"/>
      <protection hidden="1"/>
    </xf>
    <xf numFmtId="0" fontId="2" fillId="0" borderId="2" xfId="0" applyFont="1" applyBorder="1" applyAlignment="1" applyProtection="1">
      <alignment vertical="top" wrapText="1"/>
      <protection hidden="1"/>
    </xf>
    <xf numFmtId="0" fontId="2" fillId="0" borderId="3" xfId="0" applyFont="1" applyBorder="1" applyAlignment="1" applyProtection="1">
      <alignment vertical="top" wrapText="1"/>
      <protection hidden="1"/>
    </xf>
    <xf numFmtId="165" fontId="2" fillId="0" borderId="3" xfId="0" applyNumberFormat="1" applyFont="1" applyBorder="1" applyAlignment="1" applyProtection="1">
      <alignment vertical="top" wrapText="1"/>
      <protection hidden="1"/>
    </xf>
    <xf numFmtId="0" fontId="2" fillId="0" borderId="4" xfId="0" applyFont="1" applyBorder="1" applyAlignment="1" applyProtection="1">
      <alignment vertical="top" wrapText="1"/>
      <protection hidden="1"/>
    </xf>
    <xf numFmtId="1" fontId="3" fillId="0" borderId="5" xfId="0" applyNumberFormat="1" applyFont="1" applyBorder="1" applyAlignment="1" applyProtection="1">
      <alignment vertical="top" wrapText="1"/>
      <protection hidden="1"/>
    </xf>
    <xf numFmtId="1" fontId="3" fillId="0" borderId="1" xfId="0" applyNumberFormat="1" applyFont="1" applyBorder="1" applyAlignment="1" applyProtection="1">
      <alignment vertical="top" wrapText="1"/>
      <protection hidden="1"/>
    </xf>
    <xf numFmtId="164" fontId="3" fillId="0" borderId="1" xfId="0" applyNumberFormat="1" applyFont="1" applyBorder="1" applyAlignment="1" applyProtection="1">
      <alignment vertical="top" wrapText="1"/>
      <protection hidden="1"/>
    </xf>
    <xf numFmtId="165" fontId="3" fillId="0" borderId="1" xfId="0" applyNumberFormat="1" applyFont="1" applyBorder="1" applyAlignment="1" applyProtection="1">
      <alignment vertical="top" wrapText="1"/>
      <protection hidden="1"/>
    </xf>
    <xf numFmtId="49" fontId="3" fillId="0" borderId="6" xfId="0" applyNumberFormat="1" applyFont="1" applyBorder="1" applyAlignment="1" applyProtection="1">
      <alignment vertical="top" wrapText="1"/>
      <protection hidden="1"/>
    </xf>
    <xf numFmtId="0" fontId="3" fillId="0" borderId="7" xfId="0" applyFont="1" applyBorder="1" applyAlignment="1" applyProtection="1">
      <alignment vertical="top" wrapText="1"/>
      <protection hidden="1"/>
    </xf>
    <xf numFmtId="0" fontId="3" fillId="0" borderId="8" xfId="0" applyFont="1" applyBorder="1" applyAlignment="1" applyProtection="1">
      <alignment vertical="top" wrapText="1"/>
      <protection hidden="1"/>
    </xf>
    <xf numFmtId="164" fontId="3" fillId="0" borderId="8" xfId="0" applyNumberFormat="1" applyFont="1" applyBorder="1" applyAlignment="1" applyProtection="1">
      <alignment vertical="top" wrapText="1"/>
      <protection hidden="1"/>
    </xf>
    <xf numFmtId="165" fontId="3" fillId="0" borderId="8" xfId="0" applyNumberFormat="1" applyFont="1" applyBorder="1" applyAlignment="1" applyProtection="1">
      <alignment vertical="top" wrapText="1"/>
      <protection hidden="1"/>
    </xf>
    <xf numFmtId="0" fontId="3" fillId="0" borderId="9" xfId="0" applyFont="1" applyBorder="1" applyAlignment="1" applyProtection="1">
      <alignment vertical="top" wrapText="1"/>
      <protection hidden="1"/>
    </xf>
    <xf numFmtId="0" fontId="3" fillId="0" borderId="0" xfId="0" applyFont="1" applyAlignment="1" applyProtection="1">
      <alignment vertical="top" wrapText="1"/>
      <protection locked="0" hidden="1"/>
    </xf>
    <xf numFmtId="0" fontId="3" fillId="0" borderId="0" xfId="0" applyFont="1" applyAlignment="1" applyProtection="1">
      <alignment vertical="top" wrapText="1"/>
      <protection locked="0"/>
    </xf>
    <xf numFmtId="0" fontId="2" fillId="0" borderId="2" xfId="0" applyNumberFormat="1" applyFont="1" applyBorder="1" applyAlignment="1" applyProtection="1">
      <alignment vertical="top" wrapText="1"/>
      <protection hidden="1"/>
    </xf>
    <xf numFmtId="0" fontId="2" fillId="0" borderId="3" xfId="0" applyNumberFormat="1" applyFont="1" applyBorder="1" applyAlignment="1" applyProtection="1">
      <alignment vertical="top" wrapText="1"/>
      <protection hidden="1"/>
    </xf>
    <xf numFmtId="0" fontId="2" fillId="0" borderId="4" xfId="0" applyNumberFormat="1" applyFont="1" applyBorder="1" applyAlignment="1" applyProtection="1">
      <alignment vertical="top" wrapText="1"/>
      <protection hidden="1"/>
    </xf>
    <xf numFmtId="0" fontId="3" fillId="0" borderId="5" xfId="0" applyNumberFormat="1" applyFont="1" applyBorder="1" applyAlignment="1" applyProtection="1">
      <alignment vertical="top" wrapText="1"/>
      <protection hidden="1"/>
    </xf>
    <xf numFmtId="0" fontId="3" fillId="0" borderId="1" xfId="0" applyNumberFormat="1" applyFont="1" applyBorder="1" applyAlignment="1" applyProtection="1">
      <alignment vertical="top" wrapText="1"/>
      <protection hidden="1"/>
    </xf>
    <xf numFmtId="0" fontId="3" fillId="0" borderId="6" xfId="0" applyNumberFormat="1" applyFont="1" applyBorder="1" applyAlignment="1" applyProtection="1">
      <alignment vertical="top" wrapText="1"/>
      <protection hidden="1"/>
    </xf>
    <xf numFmtId="0" fontId="3" fillId="0" borderId="7" xfId="0" applyNumberFormat="1" applyFont="1" applyBorder="1" applyAlignment="1" applyProtection="1">
      <alignment vertical="top" wrapText="1"/>
      <protection hidden="1"/>
    </xf>
    <xf numFmtId="0" fontId="3" fillId="0" borderId="8" xfId="0" applyNumberFormat="1" applyFont="1" applyBorder="1" applyAlignment="1" applyProtection="1">
      <alignment vertical="top" wrapText="1"/>
      <protection hidden="1"/>
    </xf>
    <xf numFmtId="0" fontId="3" fillId="0" borderId="9" xfId="0" applyNumberFormat="1" applyFont="1" applyBorder="1" applyAlignment="1" applyProtection="1">
      <alignment vertical="top" wrapText="1"/>
      <protection hidden="1"/>
    </xf>
    <xf numFmtId="0" fontId="3" fillId="0" borderId="0" xfId="0" applyNumberFormat="1" applyFont="1" applyAlignment="1" applyProtection="1">
      <alignment vertical="top" wrapText="1"/>
      <protection locked="0"/>
    </xf>
    <xf numFmtId="0" fontId="4" fillId="0" borderId="0" xfId="0" applyFont="1" applyAlignment="1">
      <alignment horizontal="center" vertical="center"/>
    </xf>
    <xf numFmtId="0" fontId="0" fillId="0" borderId="0" xfId="0" applyAlignment="1">
      <alignment horizontal="center" wrapText="1"/>
    </xf>
    <xf numFmtId="0" fontId="2" fillId="0" borderId="0" xfId="0" applyFont="1" applyAlignment="1" applyProtection="1">
      <alignment horizontal="center" vertical="center" wrapText="1"/>
      <protection hidden="1"/>
    </xf>
    <xf numFmtId="0" fontId="2" fillId="0" borderId="10" xfId="0" applyNumberFormat="1" applyFont="1" applyBorder="1" applyAlignment="1" applyProtection="1">
      <alignment horizontal="center" vertical="center" wrapText="1"/>
      <protection hidden="1"/>
    </xf>
  </cellXfs>
  <cellStyles count="2">
    <cellStyle name="Normální" xfId="0" builtinId="0"/>
    <cellStyle name="Procenta"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workbookViewId="0">
      <selection activeCell="C8" sqref="C8"/>
    </sheetView>
  </sheetViews>
  <sheetFormatPr defaultRowHeight="15" x14ac:dyDescent="0.25"/>
  <cols>
    <col min="2" max="2" width="20.7109375" customWidth="1"/>
    <col min="6" max="6" width="10.5703125" customWidth="1"/>
    <col min="11" max="11" width="11.28515625" customWidth="1"/>
    <col min="12" max="12" width="12.7109375" customWidth="1"/>
  </cols>
  <sheetData>
    <row r="1" spans="1:12" ht="28.5" customHeight="1" thickBot="1" x14ac:dyDescent="0.3">
      <c r="A1" s="46" t="s">
        <v>326</v>
      </c>
      <c r="B1" s="46"/>
      <c r="C1" s="46"/>
      <c r="D1" s="46"/>
      <c r="E1" s="46"/>
      <c r="F1" s="46"/>
      <c r="G1" s="46"/>
      <c r="H1" s="46"/>
      <c r="I1" s="46"/>
      <c r="J1" s="46"/>
      <c r="K1" s="46"/>
      <c r="L1" s="46"/>
    </row>
    <row r="2" spans="1:12" ht="51" x14ac:dyDescent="0.25">
      <c r="A2" s="4" t="s">
        <v>327</v>
      </c>
      <c r="B2" s="5" t="s">
        <v>328</v>
      </c>
      <c r="C2" s="5" t="s">
        <v>329</v>
      </c>
      <c r="D2" s="5" t="s">
        <v>330</v>
      </c>
      <c r="E2" s="5" t="s">
        <v>331</v>
      </c>
      <c r="F2" s="5" t="s">
        <v>332</v>
      </c>
      <c r="G2" s="5" t="s">
        <v>333</v>
      </c>
      <c r="H2" s="5" t="s">
        <v>330</v>
      </c>
      <c r="I2" s="5" t="s">
        <v>334</v>
      </c>
      <c r="J2" s="5" t="s">
        <v>330</v>
      </c>
      <c r="K2" s="5" t="s">
        <v>335</v>
      </c>
      <c r="L2" s="6" t="s">
        <v>336</v>
      </c>
    </row>
    <row r="3" spans="1:12" ht="51" x14ac:dyDescent="0.25">
      <c r="A3" s="7" t="s">
        <v>360</v>
      </c>
      <c r="B3" s="8" t="s">
        <v>337</v>
      </c>
      <c r="C3" s="9">
        <v>26</v>
      </c>
      <c r="D3" s="9">
        <f>'13SMV02'!L29</f>
        <v>12</v>
      </c>
      <c r="E3" s="10">
        <f>'13SMV02'!E29</f>
        <v>1561353</v>
      </c>
      <c r="F3" s="10">
        <f>'13SMV02'!F29</f>
        <v>773501</v>
      </c>
      <c r="G3" s="9">
        <f>'13SMV02'!K29</f>
        <v>17</v>
      </c>
      <c r="H3" s="10">
        <f>'13SMV02'!M29</f>
        <v>6</v>
      </c>
      <c r="I3" s="11">
        <f>'13SMV02'!H29</f>
        <v>290000</v>
      </c>
      <c r="J3" s="11">
        <f>'13SMV02'!N29</f>
        <v>102000</v>
      </c>
      <c r="K3" s="12">
        <f t="shared" ref="K3:K6" si="0">G3/C3</f>
        <v>0.65384615384615385</v>
      </c>
      <c r="L3" s="13">
        <f t="shared" ref="L3:L6" si="1">I3/F3</f>
        <v>0.37491871374439079</v>
      </c>
    </row>
    <row r="4" spans="1:12" ht="25.5" x14ac:dyDescent="0.25">
      <c r="A4" s="7" t="s">
        <v>361</v>
      </c>
      <c r="B4" s="8" t="s">
        <v>338</v>
      </c>
      <c r="C4" s="9">
        <v>8</v>
      </c>
      <c r="D4" s="9">
        <f>'13SMV03'!L11</f>
        <v>1</v>
      </c>
      <c r="E4" s="10">
        <f>'13SMV03'!E11</f>
        <v>408201</v>
      </c>
      <c r="F4" s="10">
        <f>'13SMV03'!F11</f>
        <v>273260</v>
      </c>
      <c r="G4" s="9">
        <f>'13SMV03'!K11</f>
        <v>6</v>
      </c>
      <c r="H4" s="10">
        <f>'13SMV03'!M11</f>
        <v>0</v>
      </c>
      <c r="I4" s="11">
        <f>'13SMV03'!H11</f>
        <v>158900</v>
      </c>
      <c r="J4" s="11">
        <f>'13SMV03'!N11</f>
        <v>0</v>
      </c>
      <c r="K4" s="12">
        <f t="shared" si="0"/>
        <v>0.75</v>
      </c>
      <c r="L4" s="13">
        <f t="shared" si="1"/>
        <v>0.58149747493229886</v>
      </c>
    </row>
    <row r="5" spans="1:12" ht="25.5" x14ac:dyDescent="0.25">
      <c r="A5" s="7" t="s">
        <v>362</v>
      </c>
      <c r="B5" s="8" t="s">
        <v>282</v>
      </c>
      <c r="C5" s="9">
        <v>52</v>
      </c>
      <c r="D5" s="9">
        <f>'13SMV04'!L55</f>
        <v>26</v>
      </c>
      <c r="E5" s="10">
        <f>'13SMV04'!E55</f>
        <v>2913031</v>
      </c>
      <c r="F5" s="10">
        <f>'13SMV04'!F55</f>
        <v>1660229</v>
      </c>
      <c r="G5" s="9">
        <f>'13SMV04'!K55</f>
        <v>41</v>
      </c>
      <c r="H5" s="10">
        <f>'13SMV04'!M55</f>
        <v>18</v>
      </c>
      <c r="I5" s="11">
        <f>'13SMV04'!H55</f>
        <v>497000</v>
      </c>
      <c r="J5" s="11">
        <f>'13SMV04'!N55</f>
        <v>209000</v>
      </c>
      <c r="K5" s="12">
        <f t="shared" si="0"/>
        <v>0.78846153846153844</v>
      </c>
      <c r="L5" s="13">
        <f t="shared" si="1"/>
        <v>0.29935629361973559</v>
      </c>
    </row>
    <row r="6" spans="1:12" ht="15.75" thickBot="1" x14ac:dyDescent="0.3">
      <c r="A6" s="14"/>
      <c r="B6" s="15" t="s">
        <v>339</v>
      </c>
      <c r="C6" s="15">
        <f t="shared" ref="C6:J6" si="2">SUM(C3:C5)</f>
        <v>86</v>
      </c>
      <c r="D6" s="15">
        <f t="shared" si="2"/>
        <v>39</v>
      </c>
      <c r="E6" s="16">
        <f t="shared" si="2"/>
        <v>4882585</v>
      </c>
      <c r="F6" s="16">
        <f t="shared" si="2"/>
        <v>2706990</v>
      </c>
      <c r="G6" s="15">
        <f t="shared" si="2"/>
        <v>64</v>
      </c>
      <c r="H6" s="15">
        <f t="shared" si="2"/>
        <v>24</v>
      </c>
      <c r="I6" s="16">
        <f t="shared" si="2"/>
        <v>945900</v>
      </c>
      <c r="J6" s="16">
        <f t="shared" si="2"/>
        <v>311000</v>
      </c>
      <c r="K6" s="17">
        <f t="shared" si="0"/>
        <v>0.7441860465116279</v>
      </c>
      <c r="L6" s="18">
        <f t="shared" si="1"/>
        <v>0.34942870125120523</v>
      </c>
    </row>
    <row r="9" spans="1:12" ht="31.5" customHeight="1" x14ac:dyDescent="0.25">
      <c r="A9" s="47" t="s">
        <v>363</v>
      </c>
      <c r="B9" s="47"/>
      <c r="C9" s="47"/>
      <c r="D9" s="47"/>
      <c r="E9" s="47"/>
      <c r="F9" s="47"/>
      <c r="G9" s="47"/>
      <c r="H9" s="47"/>
      <c r="I9" s="47"/>
      <c r="J9" s="47"/>
      <c r="K9" s="47"/>
      <c r="L9" s="47"/>
    </row>
  </sheetData>
  <sheetProtection password="CF02" sheet="1" objects="1" scenarios="1"/>
  <mergeCells count="2">
    <mergeCell ref="A1:L1"/>
    <mergeCell ref="A9:L9"/>
  </mergeCells>
  <pageMargins left="0.70866141732283472" right="0.70866141732283472" top="0.78740157480314965" bottom="0.78740157480314965" header="0.31496062992125984" footer="0.31496062992125984"/>
  <pageSetup paperSize="9" orientation="landscape" r:id="rId1"/>
  <headerFooter>
    <oddHeader>&amp;LPříloha č. 1</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pane ySplit="2" topLeftCell="A26" activePane="bottomLeft" state="frozen"/>
      <selection pane="bottomLeft" activeCell="Q28" sqref="Q28"/>
    </sheetView>
  </sheetViews>
  <sheetFormatPr defaultRowHeight="11.25" x14ac:dyDescent="0.25"/>
  <cols>
    <col min="1" max="1" width="7.7109375" style="1" customWidth="1"/>
    <col min="2" max="2" width="15.5703125" style="1" customWidth="1"/>
    <col min="3" max="3" width="13.5703125" style="1" customWidth="1"/>
    <col min="4" max="4" width="49.140625" style="1" customWidth="1"/>
    <col min="5" max="5" width="11.5703125" style="1" customWidth="1"/>
    <col min="6" max="6" width="8.85546875" style="1" customWidth="1"/>
    <col min="7" max="7" width="4.140625" style="1" customWidth="1"/>
    <col min="8" max="8" width="9.140625" style="2" customWidth="1"/>
    <col min="9" max="9" width="12.5703125" style="1" customWidth="1"/>
    <col min="10" max="10" width="0" style="1" hidden="1" customWidth="1"/>
    <col min="11" max="12" width="2.7109375" style="1" hidden="1" customWidth="1"/>
    <col min="13" max="13" width="1.85546875" style="1" hidden="1" customWidth="1"/>
    <col min="14" max="14" width="6.140625" style="1" hidden="1" customWidth="1"/>
    <col min="15" max="15" width="0" style="1" hidden="1" customWidth="1"/>
    <col min="16" max="18" width="9.140625" style="35"/>
    <col min="19" max="16384" width="9.140625" style="1"/>
  </cols>
  <sheetData>
    <row r="1" spans="1:14" ht="20.25" customHeight="1" thickBot="1" x14ac:dyDescent="0.3">
      <c r="A1" s="48" t="s">
        <v>109</v>
      </c>
      <c r="B1" s="48"/>
      <c r="C1" s="48"/>
      <c r="D1" s="48"/>
      <c r="E1" s="48"/>
      <c r="F1" s="48"/>
      <c r="G1" s="48"/>
      <c r="H1" s="48"/>
      <c r="I1" s="48"/>
    </row>
    <row r="2" spans="1:14" ht="24" customHeight="1" x14ac:dyDescent="0.25">
      <c r="A2" s="20" t="s">
        <v>0</v>
      </c>
      <c r="B2" s="21" t="s">
        <v>1</v>
      </c>
      <c r="C2" s="21" t="s">
        <v>2</v>
      </c>
      <c r="D2" s="21" t="s">
        <v>3</v>
      </c>
      <c r="E2" s="21" t="s">
        <v>4</v>
      </c>
      <c r="F2" s="21" t="s">
        <v>5</v>
      </c>
      <c r="G2" s="21" t="s">
        <v>6</v>
      </c>
      <c r="H2" s="22" t="s">
        <v>110</v>
      </c>
      <c r="I2" s="23" t="s">
        <v>111</v>
      </c>
    </row>
    <row r="3" spans="1:14" ht="93.75" customHeight="1" x14ac:dyDescent="0.25">
      <c r="A3" s="24" t="s">
        <v>8</v>
      </c>
      <c r="B3" s="25" t="s">
        <v>9</v>
      </c>
      <c r="C3" s="25" t="s">
        <v>10</v>
      </c>
      <c r="D3" s="25" t="s">
        <v>11</v>
      </c>
      <c r="E3" s="26">
        <v>46000</v>
      </c>
      <c r="F3" s="26">
        <v>23000</v>
      </c>
      <c r="G3" s="25">
        <v>84</v>
      </c>
      <c r="H3" s="27">
        <v>15000</v>
      </c>
      <c r="I3" s="28"/>
      <c r="K3" s="1">
        <f>IF(H3=0,0,1)</f>
        <v>1</v>
      </c>
      <c r="L3" s="1">
        <v>1</v>
      </c>
      <c r="M3" s="1">
        <f>IF(AND(K3=1,L3=1),1,0)</f>
        <v>1</v>
      </c>
      <c r="N3" s="1">
        <f>M3*H3</f>
        <v>15000</v>
      </c>
    </row>
    <row r="4" spans="1:14" ht="158.25" customHeight="1" x14ac:dyDescent="0.25">
      <c r="A4" s="24" t="s">
        <v>12</v>
      </c>
      <c r="B4" s="25" t="s">
        <v>13</v>
      </c>
      <c r="C4" s="25" t="s">
        <v>358</v>
      </c>
      <c r="D4" s="25" t="s">
        <v>14</v>
      </c>
      <c r="E4" s="26">
        <v>47000</v>
      </c>
      <c r="F4" s="26">
        <v>25000</v>
      </c>
      <c r="G4" s="25">
        <v>72</v>
      </c>
      <c r="H4" s="27">
        <v>15000</v>
      </c>
      <c r="I4" s="28" t="s">
        <v>382</v>
      </c>
      <c r="K4" s="1">
        <f t="shared" ref="K4:K28" si="0">IF(H4=0,0,1)</f>
        <v>1</v>
      </c>
      <c r="L4" s="1">
        <v>0</v>
      </c>
      <c r="M4" s="1">
        <f t="shared" ref="M4:M28" si="1">IF(AND(K4=1,L4=1),1,0)</f>
        <v>0</v>
      </c>
      <c r="N4" s="1">
        <f t="shared" ref="N4:N28" si="2">M4*H4</f>
        <v>0</v>
      </c>
    </row>
    <row r="5" spans="1:14" ht="48" customHeight="1" x14ac:dyDescent="0.25">
      <c r="A5" s="24" t="s">
        <v>15</v>
      </c>
      <c r="B5" s="25" t="s">
        <v>16</v>
      </c>
      <c r="C5" s="25" t="s">
        <v>17</v>
      </c>
      <c r="D5" s="25" t="s">
        <v>18</v>
      </c>
      <c r="E5" s="26">
        <v>27670</v>
      </c>
      <c r="F5" s="26">
        <v>17000</v>
      </c>
      <c r="G5" s="25">
        <v>40</v>
      </c>
      <c r="H5" s="27">
        <v>0</v>
      </c>
      <c r="I5" s="28"/>
      <c r="K5" s="1">
        <f t="shared" si="0"/>
        <v>0</v>
      </c>
      <c r="L5" s="1">
        <v>1</v>
      </c>
      <c r="M5" s="1">
        <f t="shared" si="1"/>
        <v>0</v>
      </c>
      <c r="N5" s="1">
        <f t="shared" si="2"/>
        <v>0</v>
      </c>
    </row>
    <row r="6" spans="1:14" ht="70.5" customHeight="1" x14ac:dyDescent="0.25">
      <c r="A6" s="24" t="s">
        <v>19</v>
      </c>
      <c r="B6" s="25" t="s">
        <v>20</v>
      </c>
      <c r="C6" s="25" t="s">
        <v>21</v>
      </c>
      <c r="D6" s="25" t="s">
        <v>341</v>
      </c>
      <c r="E6" s="26">
        <v>52940</v>
      </c>
      <c r="F6" s="26">
        <v>33040</v>
      </c>
      <c r="G6" s="25">
        <v>85</v>
      </c>
      <c r="H6" s="27">
        <v>18000</v>
      </c>
      <c r="I6" s="28"/>
      <c r="K6" s="1">
        <f t="shared" si="0"/>
        <v>1</v>
      </c>
      <c r="L6" s="1">
        <v>0</v>
      </c>
      <c r="M6" s="1">
        <f t="shared" si="1"/>
        <v>0</v>
      </c>
      <c r="N6" s="1">
        <f t="shared" si="2"/>
        <v>0</v>
      </c>
    </row>
    <row r="7" spans="1:14" ht="192.75" customHeight="1" x14ac:dyDescent="0.25">
      <c r="A7" s="24" t="s">
        <v>22</v>
      </c>
      <c r="B7" s="25" t="s">
        <v>23</v>
      </c>
      <c r="C7" s="25" t="s">
        <v>24</v>
      </c>
      <c r="D7" s="25" t="s">
        <v>25</v>
      </c>
      <c r="E7" s="26">
        <v>41000</v>
      </c>
      <c r="F7" s="26">
        <v>19000</v>
      </c>
      <c r="G7" s="25">
        <v>76</v>
      </c>
      <c r="H7" s="27">
        <v>15000</v>
      </c>
      <c r="I7" s="28" t="s">
        <v>380</v>
      </c>
      <c r="K7" s="1">
        <f t="shared" si="0"/>
        <v>1</v>
      </c>
      <c r="L7" s="1">
        <v>1</v>
      </c>
      <c r="M7" s="1">
        <f t="shared" si="1"/>
        <v>1</v>
      </c>
      <c r="N7" s="1">
        <f t="shared" si="2"/>
        <v>15000</v>
      </c>
    </row>
    <row r="8" spans="1:14" ht="147.75" customHeight="1" x14ac:dyDescent="0.25">
      <c r="A8" s="24" t="s">
        <v>26</v>
      </c>
      <c r="B8" s="25" t="s">
        <v>27</v>
      </c>
      <c r="C8" s="25" t="s">
        <v>28</v>
      </c>
      <c r="D8" s="25" t="s">
        <v>29</v>
      </c>
      <c r="E8" s="26">
        <v>48963</v>
      </c>
      <c r="F8" s="26">
        <v>34181</v>
      </c>
      <c r="G8" s="25">
        <v>79</v>
      </c>
      <c r="H8" s="27">
        <v>16000</v>
      </c>
      <c r="I8" s="28" t="s">
        <v>364</v>
      </c>
      <c r="K8" s="1">
        <f t="shared" si="0"/>
        <v>1</v>
      </c>
      <c r="L8" s="1">
        <v>0</v>
      </c>
      <c r="M8" s="1">
        <f t="shared" si="1"/>
        <v>0</v>
      </c>
      <c r="N8" s="1">
        <f t="shared" si="2"/>
        <v>0</v>
      </c>
    </row>
    <row r="9" spans="1:14" ht="57.75" customHeight="1" x14ac:dyDescent="0.25">
      <c r="A9" s="24" t="s">
        <v>30</v>
      </c>
      <c r="B9" s="25" t="s">
        <v>31</v>
      </c>
      <c r="C9" s="25" t="s">
        <v>32</v>
      </c>
      <c r="D9" s="25" t="s">
        <v>33</v>
      </c>
      <c r="E9" s="26">
        <v>50000</v>
      </c>
      <c r="F9" s="26">
        <v>35000</v>
      </c>
      <c r="G9" s="25">
        <v>81</v>
      </c>
      <c r="H9" s="27">
        <v>16000</v>
      </c>
      <c r="I9" s="28"/>
      <c r="K9" s="1">
        <f t="shared" si="0"/>
        <v>1</v>
      </c>
      <c r="L9" s="1">
        <v>0</v>
      </c>
      <c r="M9" s="1">
        <f t="shared" si="1"/>
        <v>0</v>
      </c>
      <c r="N9" s="1">
        <f t="shared" si="2"/>
        <v>0</v>
      </c>
    </row>
    <row r="10" spans="1:14" ht="147" customHeight="1" x14ac:dyDescent="0.25">
      <c r="A10" s="24" t="s">
        <v>34</v>
      </c>
      <c r="B10" s="25" t="s">
        <v>35</v>
      </c>
      <c r="C10" s="25" t="s">
        <v>36</v>
      </c>
      <c r="D10" s="25" t="s">
        <v>37</v>
      </c>
      <c r="E10" s="26">
        <v>60000</v>
      </c>
      <c r="F10" s="26">
        <v>33000</v>
      </c>
      <c r="G10" s="25">
        <v>85</v>
      </c>
      <c r="H10" s="27">
        <v>18000</v>
      </c>
      <c r="I10" s="28"/>
      <c r="K10" s="1">
        <f t="shared" si="0"/>
        <v>1</v>
      </c>
      <c r="L10" s="1">
        <v>0</v>
      </c>
      <c r="M10" s="1">
        <f t="shared" si="1"/>
        <v>0</v>
      </c>
      <c r="N10" s="1">
        <f t="shared" si="2"/>
        <v>0</v>
      </c>
    </row>
    <row r="11" spans="1:14" ht="126" customHeight="1" x14ac:dyDescent="0.25">
      <c r="A11" s="24" t="s">
        <v>38</v>
      </c>
      <c r="B11" s="25" t="s">
        <v>39</v>
      </c>
      <c r="C11" s="25" t="s">
        <v>40</v>
      </c>
      <c r="D11" s="25" t="s">
        <v>41</v>
      </c>
      <c r="E11" s="26">
        <v>66080</v>
      </c>
      <c r="F11" s="26">
        <v>34980</v>
      </c>
      <c r="G11" s="25">
        <v>86</v>
      </c>
      <c r="H11" s="27">
        <v>18000</v>
      </c>
      <c r="I11" s="28" t="s">
        <v>365</v>
      </c>
      <c r="K11" s="1">
        <f t="shared" si="0"/>
        <v>1</v>
      </c>
      <c r="L11" s="1">
        <v>0</v>
      </c>
      <c r="M11" s="1">
        <f t="shared" si="1"/>
        <v>0</v>
      </c>
      <c r="N11" s="1">
        <f t="shared" si="2"/>
        <v>0</v>
      </c>
    </row>
    <row r="12" spans="1:14" ht="48.75" customHeight="1" x14ac:dyDescent="0.25">
      <c r="A12" s="24" t="s">
        <v>42</v>
      </c>
      <c r="B12" s="25" t="s">
        <v>43</v>
      </c>
      <c r="C12" s="25" t="s">
        <v>44</v>
      </c>
      <c r="D12" s="25" t="s">
        <v>45</v>
      </c>
      <c r="E12" s="26">
        <v>50000</v>
      </c>
      <c r="F12" s="26">
        <v>35000</v>
      </c>
      <c r="G12" s="25">
        <v>70</v>
      </c>
      <c r="H12" s="27">
        <v>0</v>
      </c>
      <c r="I12" s="28"/>
      <c r="K12" s="1">
        <f t="shared" si="0"/>
        <v>0</v>
      </c>
      <c r="L12" s="1">
        <v>1</v>
      </c>
      <c r="M12" s="1">
        <f t="shared" si="1"/>
        <v>0</v>
      </c>
      <c r="N12" s="1">
        <f t="shared" si="2"/>
        <v>0</v>
      </c>
    </row>
    <row r="13" spans="1:14" ht="78.75" x14ac:dyDescent="0.25">
      <c r="A13" s="24" t="s">
        <v>46</v>
      </c>
      <c r="B13" s="25" t="s">
        <v>47</v>
      </c>
      <c r="C13" s="25" t="s">
        <v>48</v>
      </c>
      <c r="D13" s="25" t="s">
        <v>49</v>
      </c>
      <c r="E13" s="26">
        <v>50000</v>
      </c>
      <c r="F13" s="26">
        <v>35000</v>
      </c>
      <c r="G13" s="25">
        <v>84</v>
      </c>
      <c r="H13" s="27">
        <v>18000</v>
      </c>
      <c r="I13" s="28"/>
      <c r="K13" s="1">
        <f t="shared" si="0"/>
        <v>1</v>
      </c>
      <c r="L13" s="1">
        <v>0</v>
      </c>
      <c r="M13" s="1">
        <f t="shared" si="1"/>
        <v>0</v>
      </c>
      <c r="N13" s="1">
        <f t="shared" si="2"/>
        <v>0</v>
      </c>
    </row>
    <row r="14" spans="1:14" ht="90.75" customHeight="1" x14ac:dyDescent="0.25">
      <c r="A14" s="24" t="s">
        <v>50</v>
      </c>
      <c r="B14" s="25" t="s">
        <v>51</v>
      </c>
      <c r="C14" s="25" t="s">
        <v>52</v>
      </c>
      <c r="D14" s="25" t="s">
        <v>359</v>
      </c>
      <c r="E14" s="26">
        <v>52500</v>
      </c>
      <c r="F14" s="26">
        <v>35000</v>
      </c>
      <c r="G14" s="25">
        <v>84</v>
      </c>
      <c r="H14" s="27">
        <v>18000</v>
      </c>
      <c r="I14" s="28"/>
      <c r="K14" s="1">
        <f t="shared" si="0"/>
        <v>1</v>
      </c>
      <c r="L14" s="1">
        <v>1</v>
      </c>
      <c r="M14" s="1">
        <f t="shared" si="1"/>
        <v>1</v>
      </c>
      <c r="N14" s="1">
        <f t="shared" si="2"/>
        <v>18000</v>
      </c>
    </row>
    <row r="15" spans="1:14" ht="105" customHeight="1" x14ac:dyDescent="0.25">
      <c r="A15" s="24" t="s">
        <v>53</v>
      </c>
      <c r="B15" s="25" t="s">
        <v>54</v>
      </c>
      <c r="C15" s="25" t="s">
        <v>55</v>
      </c>
      <c r="D15" s="25" t="s">
        <v>56</v>
      </c>
      <c r="E15" s="26">
        <v>117000</v>
      </c>
      <c r="F15" s="26">
        <v>33000</v>
      </c>
      <c r="G15" s="25">
        <v>84</v>
      </c>
      <c r="H15" s="27">
        <v>18000</v>
      </c>
      <c r="I15" s="28" t="s">
        <v>380</v>
      </c>
      <c r="K15" s="1">
        <f t="shared" si="0"/>
        <v>1</v>
      </c>
      <c r="L15" s="1">
        <v>1</v>
      </c>
      <c r="M15" s="1">
        <f t="shared" si="1"/>
        <v>1</v>
      </c>
      <c r="N15" s="1">
        <f t="shared" si="2"/>
        <v>18000</v>
      </c>
    </row>
    <row r="16" spans="1:14" ht="55.5" customHeight="1" x14ac:dyDescent="0.25">
      <c r="A16" s="24" t="s">
        <v>57</v>
      </c>
      <c r="B16" s="25" t="s">
        <v>58</v>
      </c>
      <c r="C16" s="25" t="s">
        <v>59</v>
      </c>
      <c r="D16" s="25" t="s">
        <v>60</v>
      </c>
      <c r="E16" s="26">
        <v>45000</v>
      </c>
      <c r="F16" s="26">
        <v>31500</v>
      </c>
      <c r="G16" s="25">
        <v>52</v>
      </c>
      <c r="H16" s="27">
        <v>0</v>
      </c>
      <c r="I16" s="28"/>
      <c r="K16" s="1">
        <f t="shared" si="0"/>
        <v>0</v>
      </c>
      <c r="L16" s="1">
        <v>0</v>
      </c>
      <c r="M16" s="1">
        <f t="shared" si="1"/>
        <v>0</v>
      </c>
      <c r="N16" s="1">
        <f t="shared" si="2"/>
        <v>0</v>
      </c>
    </row>
    <row r="17" spans="1:14" ht="123.75" customHeight="1" x14ac:dyDescent="0.25">
      <c r="A17" s="24" t="s">
        <v>61</v>
      </c>
      <c r="B17" s="25" t="s">
        <v>62</v>
      </c>
      <c r="C17" s="25" t="s">
        <v>63</v>
      </c>
      <c r="D17" s="25" t="s">
        <v>64</v>
      </c>
      <c r="E17" s="26">
        <v>44400</v>
      </c>
      <c r="F17" s="26">
        <v>31000</v>
      </c>
      <c r="G17" s="25">
        <v>62</v>
      </c>
      <c r="H17" s="27">
        <v>0</v>
      </c>
      <c r="I17" s="28"/>
      <c r="K17" s="1">
        <f t="shared" si="0"/>
        <v>0</v>
      </c>
      <c r="L17" s="1">
        <v>1</v>
      </c>
      <c r="M17" s="1">
        <f t="shared" si="1"/>
        <v>0</v>
      </c>
      <c r="N17" s="1">
        <f t="shared" si="2"/>
        <v>0</v>
      </c>
    </row>
    <row r="18" spans="1:14" ht="56.25" x14ac:dyDescent="0.25">
      <c r="A18" s="24" t="s">
        <v>65</v>
      </c>
      <c r="B18" s="25" t="s">
        <v>66</v>
      </c>
      <c r="C18" s="25" t="s">
        <v>67</v>
      </c>
      <c r="D18" s="25" t="s">
        <v>68</v>
      </c>
      <c r="E18" s="26">
        <v>50000</v>
      </c>
      <c r="F18" s="26">
        <v>35000</v>
      </c>
      <c r="G18" s="25">
        <v>31</v>
      </c>
      <c r="H18" s="27">
        <v>0</v>
      </c>
      <c r="I18" s="28"/>
      <c r="K18" s="1">
        <f t="shared" si="0"/>
        <v>0</v>
      </c>
      <c r="L18" s="1">
        <v>1</v>
      </c>
      <c r="M18" s="1">
        <f t="shared" si="1"/>
        <v>0</v>
      </c>
      <c r="N18" s="1">
        <f t="shared" si="2"/>
        <v>0</v>
      </c>
    </row>
    <row r="19" spans="1:14" ht="57.75" customHeight="1" x14ac:dyDescent="0.25">
      <c r="A19" s="24" t="s">
        <v>69</v>
      </c>
      <c r="B19" s="25" t="s">
        <v>70</v>
      </c>
      <c r="C19" s="25" t="s">
        <v>71</v>
      </c>
      <c r="D19" s="25" t="s">
        <v>72</v>
      </c>
      <c r="E19" s="26">
        <v>147000</v>
      </c>
      <c r="F19" s="26">
        <v>35000</v>
      </c>
      <c r="G19" s="25">
        <v>72</v>
      </c>
      <c r="H19" s="27">
        <v>17000</v>
      </c>
      <c r="I19" s="28" t="s">
        <v>381</v>
      </c>
      <c r="K19" s="1">
        <f t="shared" si="0"/>
        <v>1</v>
      </c>
      <c r="L19" s="1">
        <v>0</v>
      </c>
      <c r="M19" s="1">
        <f t="shared" si="1"/>
        <v>0</v>
      </c>
      <c r="N19" s="1">
        <f t="shared" si="2"/>
        <v>0</v>
      </c>
    </row>
    <row r="20" spans="1:14" ht="103.5" customHeight="1" x14ac:dyDescent="0.25">
      <c r="A20" s="24" t="s">
        <v>73</v>
      </c>
      <c r="B20" s="25" t="s">
        <v>74</v>
      </c>
      <c r="C20" s="25" t="s">
        <v>75</v>
      </c>
      <c r="D20" s="25" t="s">
        <v>76</v>
      </c>
      <c r="E20" s="26">
        <v>26400</v>
      </c>
      <c r="F20" s="26">
        <v>16700</v>
      </c>
      <c r="G20" s="25">
        <v>84</v>
      </c>
      <c r="H20" s="27">
        <v>15000</v>
      </c>
      <c r="I20" s="28"/>
      <c r="K20" s="1">
        <f t="shared" si="0"/>
        <v>1</v>
      </c>
      <c r="L20" s="1">
        <v>0</v>
      </c>
      <c r="M20" s="1">
        <f t="shared" si="1"/>
        <v>0</v>
      </c>
      <c r="N20" s="1">
        <f t="shared" si="2"/>
        <v>0</v>
      </c>
    </row>
    <row r="21" spans="1:14" ht="93" customHeight="1" x14ac:dyDescent="0.25">
      <c r="A21" s="24" t="s">
        <v>77</v>
      </c>
      <c r="B21" s="25" t="s">
        <v>78</v>
      </c>
      <c r="C21" s="25" t="s">
        <v>79</v>
      </c>
      <c r="D21" s="25" t="s">
        <v>80</v>
      </c>
      <c r="E21" s="26">
        <v>40000</v>
      </c>
      <c r="F21" s="26">
        <v>26000</v>
      </c>
      <c r="G21" s="25">
        <v>87</v>
      </c>
      <c r="H21" s="27">
        <v>17000</v>
      </c>
      <c r="I21" s="28"/>
      <c r="K21" s="1">
        <f t="shared" si="0"/>
        <v>1</v>
      </c>
      <c r="L21" s="1">
        <v>0</v>
      </c>
      <c r="M21" s="1">
        <f t="shared" si="1"/>
        <v>0</v>
      </c>
      <c r="N21" s="1">
        <f t="shared" si="2"/>
        <v>0</v>
      </c>
    </row>
    <row r="22" spans="1:14" ht="91.5" customHeight="1" x14ac:dyDescent="0.25">
      <c r="A22" s="24" t="s">
        <v>81</v>
      </c>
      <c r="B22" s="25" t="s">
        <v>82</v>
      </c>
      <c r="C22" s="25" t="s">
        <v>83</v>
      </c>
      <c r="D22" s="25" t="s">
        <v>84</v>
      </c>
      <c r="E22" s="26">
        <v>80000</v>
      </c>
      <c r="F22" s="26">
        <v>35000</v>
      </c>
      <c r="G22" s="25">
        <v>0</v>
      </c>
      <c r="H22" s="27">
        <v>0</v>
      </c>
      <c r="I22" s="28" t="s">
        <v>108</v>
      </c>
      <c r="K22" s="1">
        <f t="shared" si="0"/>
        <v>0</v>
      </c>
      <c r="L22" s="1">
        <v>0</v>
      </c>
      <c r="M22" s="1">
        <f t="shared" si="1"/>
        <v>0</v>
      </c>
      <c r="N22" s="1">
        <f t="shared" si="2"/>
        <v>0</v>
      </c>
    </row>
    <row r="23" spans="1:14" ht="192" customHeight="1" x14ac:dyDescent="0.25">
      <c r="A23" s="24" t="s">
        <v>85</v>
      </c>
      <c r="B23" s="25" t="s">
        <v>86</v>
      </c>
      <c r="C23" s="25" t="s">
        <v>87</v>
      </c>
      <c r="D23" s="25" t="s">
        <v>88</v>
      </c>
      <c r="E23" s="26">
        <v>55000</v>
      </c>
      <c r="F23" s="26">
        <v>30000</v>
      </c>
      <c r="G23" s="25">
        <v>71</v>
      </c>
      <c r="H23" s="27">
        <v>0</v>
      </c>
      <c r="I23" s="28"/>
      <c r="K23" s="1">
        <f t="shared" si="0"/>
        <v>0</v>
      </c>
      <c r="L23" s="1">
        <v>1</v>
      </c>
      <c r="M23" s="1">
        <f t="shared" si="1"/>
        <v>0</v>
      </c>
      <c r="N23" s="1">
        <f t="shared" si="2"/>
        <v>0</v>
      </c>
    </row>
    <row r="24" spans="1:14" ht="69.75" customHeight="1" x14ac:dyDescent="0.25">
      <c r="A24" s="24" t="s">
        <v>89</v>
      </c>
      <c r="B24" s="25" t="s">
        <v>90</v>
      </c>
      <c r="C24" s="25" t="s">
        <v>91</v>
      </c>
      <c r="D24" s="25" t="s">
        <v>92</v>
      </c>
      <c r="E24" s="26">
        <v>24000</v>
      </c>
      <c r="F24" s="26">
        <v>16800</v>
      </c>
      <c r="G24" s="25">
        <v>53</v>
      </c>
      <c r="H24" s="27">
        <v>0</v>
      </c>
      <c r="I24" s="28"/>
      <c r="K24" s="1">
        <f t="shared" si="0"/>
        <v>0</v>
      </c>
      <c r="L24" s="1">
        <v>1</v>
      </c>
      <c r="M24" s="1">
        <f t="shared" si="1"/>
        <v>0</v>
      </c>
      <c r="N24" s="1">
        <f t="shared" si="2"/>
        <v>0</v>
      </c>
    </row>
    <row r="25" spans="1:14" ht="158.25" customHeight="1" x14ac:dyDescent="0.25">
      <c r="A25" s="24" t="s">
        <v>93</v>
      </c>
      <c r="B25" s="25" t="s">
        <v>94</v>
      </c>
      <c r="C25" s="25" t="s">
        <v>95</v>
      </c>
      <c r="D25" s="25" t="s">
        <v>96</v>
      </c>
      <c r="E25" s="26">
        <v>64000</v>
      </c>
      <c r="F25" s="26">
        <v>35000</v>
      </c>
      <c r="G25" s="25">
        <v>100</v>
      </c>
      <c r="H25" s="27">
        <v>20000</v>
      </c>
      <c r="I25" s="28"/>
      <c r="K25" s="1">
        <f t="shared" si="0"/>
        <v>1</v>
      </c>
      <c r="L25" s="1">
        <v>0</v>
      </c>
      <c r="M25" s="1">
        <f t="shared" si="1"/>
        <v>0</v>
      </c>
      <c r="N25" s="1">
        <f t="shared" si="2"/>
        <v>0</v>
      </c>
    </row>
    <row r="26" spans="1:14" ht="103.5" customHeight="1" x14ac:dyDescent="0.25">
      <c r="A26" s="24" t="s">
        <v>97</v>
      </c>
      <c r="B26" s="25" t="s">
        <v>98</v>
      </c>
      <c r="C26" s="25" t="s">
        <v>99</v>
      </c>
      <c r="D26" s="25" t="s">
        <v>100</v>
      </c>
      <c r="E26" s="26">
        <v>53600</v>
      </c>
      <c r="F26" s="26">
        <v>34300</v>
      </c>
      <c r="G26" s="25">
        <v>90</v>
      </c>
      <c r="H26" s="27">
        <v>20000</v>
      </c>
      <c r="I26" s="28"/>
      <c r="K26" s="1">
        <f t="shared" si="0"/>
        <v>1</v>
      </c>
      <c r="L26" s="1">
        <v>1</v>
      </c>
      <c r="M26" s="1">
        <f t="shared" si="1"/>
        <v>1</v>
      </c>
      <c r="N26" s="1">
        <f t="shared" si="2"/>
        <v>20000</v>
      </c>
    </row>
    <row r="27" spans="1:14" ht="69" customHeight="1" x14ac:dyDescent="0.25">
      <c r="A27" s="24" t="s">
        <v>101</v>
      </c>
      <c r="B27" s="25" t="s">
        <v>102</v>
      </c>
      <c r="C27" s="25" t="s">
        <v>103</v>
      </c>
      <c r="D27" s="25" t="s">
        <v>104</v>
      </c>
      <c r="E27" s="26">
        <v>30200</v>
      </c>
      <c r="F27" s="26">
        <v>20000</v>
      </c>
      <c r="G27" s="25">
        <v>60</v>
      </c>
      <c r="H27" s="27">
        <v>0</v>
      </c>
      <c r="I27" s="28"/>
      <c r="K27" s="1">
        <f t="shared" si="0"/>
        <v>0</v>
      </c>
      <c r="L27" s="1">
        <v>0</v>
      </c>
      <c r="M27" s="1">
        <f t="shared" si="1"/>
        <v>0</v>
      </c>
      <c r="N27" s="1">
        <f t="shared" si="2"/>
        <v>0</v>
      </c>
    </row>
    <row r="28" spans="1:14" ht="204" customHeight="1" x14ac:dyDescent="0.25">
      <c r="A28" s="24" t="s">
        <v>105</v>
      </c>
      <c r="B28" s="25" t="s">
        <v>106</v>
      </c>
      <c r="C28" s="25" t="s">
        <v>107</v>
      </c>
      <c r="D28" s="25" t="s">
        <v>340</v>
      </c>
      <c r="E28" s="26">
        <v>192600</v>
      </c>
      <c r="F28" s="26">
        <v>35000</v>
      </c>
      <c r="G28" s="25">
        <v>83</v>
      </c>
      <c r="H28" s="27">
        <v>16000</v>
      </c>
      <c r="I28" s="28" t="s">
        <v>366</v>
      </c>
      <c r="K28" s="1">
        <f t="shared" si="0"/>
        <v>1</v>
      </c>
      <c r="L28" s="1">
        <v>1</v>
      </c>
      <c r="M28" s="1">
        <f t="shared" si="1"/>
        <v>1</v>
      </c>
      <c r="N28" s="1">
        <f t="shared" si="2"/>
        <v>16000</v>
      </c>
    </row>
    <row r="29" spans="1:14" ht="12" thickBot="1" x14ac:dyDescent="0.3">
      <c r="A29" s="29"/>
      <c r="B29" s="30"/>
      <c r="C29" s="30"/>
      <c r="D29" s="30"/>
      <c r="E29" s="31">
        <f>SUM(E3:E28)</f>
        <v>1561353</v>
      </c>
      <c r="F29" s="31">
        <f>SUM(F3:F28)</f>
        <v>773501</v>
      </c>
      <c r="G29" s="30"/>
      <c r="H29" s="32">
        <f>SUM(H3:H28)</f>
        <v>290000</v>
      </c>
      <c r="I29" s="33"/>
      <c r="K29" s="1">
        <f>SUM(K3:K28)</f>
        <v>17</v>
      </c>
      <c r="L29" s="1">
        <f>SUM(L3:L28)</f>
        <v>12</v>
      </c>
      <c r="M29" s="1">
        <f>SUM(M3:M28)</f>
        <v>6</v>
      </c>
      <c r="N29" s="1">
        <f>SUM(N3:N28)</f>
        <v>102000</v>
      </c>
    </row>
  </sheetData>
  <mergeCells count="1">
    <mergeCell ref="A1:I1"/>
  </mergeCells>
  <pageMargins left="0.23622047244094491" right="0.23622047244094491" top="0.74803149606299213" bottom="0.74803149606299213" header="0.31496062992125984" footer="0.31496062992125984"/>
  <pageSetup paperSize="9" orientation="landscape" r:id="rId1"/>
  <headerFooter>
    <oddHeader>&amp;LPříloha č. 1</oddHeader>
    <oddFooter>&amp;C&amp;8Stránka &amp;P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pane ySplit="2" topLeftCell="A3" activePane="bottomLeft" state="frozen"/>
      <selection pane="bottomLeft" activeCell="I4" sqref="I4"/>
    </sheetView>
  </sheetViews>
  <sheetFormatPr defaultRowHeight="11.25" x14ac:dyDescent="0.25"/>
  <cols>
    <col min="1" max="1" width="7.28515625" style="3" customWidth="1"/>
    <col min="2" max="2" width="15.28515625" style="3" customWidth="1"/>
    <col min="3" max="3" width="13.140625" style="3" customWidth="1"/>
    <col min="4" max="4" width="51.42578125" style="3" customWidth="1"/>
    <col min="5" max="5" width="11.85546875" style="3" customWidth="1"/>
    <col min="6" max="6" width="9" style="3" customWidth="1"/>
    <col min="7" max="7" width="4" style="3" customWidth="1"/>
    <col min="8" max="8" width="9.28515625" style="3" customWidth="1"/>
    <col min="9" max="9" width="14.7109375" style="3" customWidth="1"/>
    <col min="10" max="10" width="0" style="3" hidden="1" customWidth="1"/>
    <col min="11" max="14" width="9.140625" style="3" hidden="1" customWidth="1"/>
    <col min="15" max="17" width="9.140625" style="45"/>
    <col min="18" max="16384" width="9.140625" style="3"/>
  </cols>
  <sheetData>
    <row r="1" spans="1:14" ht="21.75" customHeight="1" thickBot="1" x14ac:dyDescent="0.3">
      <c r="A1" s="49" t="s">
        <v>325</v>
      </c>
      <c r="B1" s="49"/>
      <c r="C1" s="49"/>
      <c r="D1" s="49"/>
      <c r="E1" s="49"/>
      <c r="F1" s="49"/>
      <c r="G1" s="49"/>
      <c r="H1" s="49"/>
      <c r="I1" s="49"/>
    </row>
    <row r="2" spans="1:14" ht="28.5" customHeight="1" x14ac:dyDescent="0.25">
      <c r="A2" s="36" t="s">
        <v>0</v>
      </c>
      <c r="B2" s="37" t="s">
        <v>1</v>
      </c>
      <c r="C2" s="37" t="s">
        <v>2</v>
      </c>
      <c r="D2" s="37" t="s">
        <v>3</v>
      </c>
      <c r="E2" s="37" t="s">
        <v>4</v>
      </c>
      <c r="F2" s="37" t="s">
        <v>5</v>
      </c>
      <c r="G2" s="37" t="s">
        <v>6</v>
      </c>
      <c r="H2" s="37" t="s">
        <v>324</v>
      </c>
      <c r="I2" s="38" t="s">
        <v>7</v>
      </c>
    </row>
    <row r="3" spans="1:14" ht="152.25" customHeight="1" x14ac:dyDescent="0.25">
      <c r="A3" s="39" t="s">
        <v>323</v>
      </c>
      <c r="B3" s="40" t="s">
        <v>129</v>
      </c>
      <c r="C3" s="40" t="s">
        <v>322</v>
      </c>
      <c r="D3" s="40" t="s">
        <v>321</v>
      </c>
      <c r="E3" s="27">
        <v>63000</v>
      </c>
      <c r="F3" s="27">
        <v>38000</v>
      </c>
      <c r="G3" s="40">
        <v>92</v>
      </c>
      <c r="H3" s="27">
        <v>35000</v>
      </c>
      <c r="I3" s="41"/>
      <c r="K3" s="3">
        <f>IF(H3=0,0,1)</f>
        <v>1</v>
      </c>
      <c r="L3" s="3">
        <v>0</v>
      </c>
      <c r="M3" s="3">
        <f>IF(AND(K3=1,L3=1),1,0)</f>
        <v>0</v>
      </c>
      <c r="N3" s="3">
        <f>M3*H3</f>
        <v>0</v>
      </c>
    </row>
    <row r="4" spans="1:14" ht="129" customHeight="1" x14ac:dyDescent="0.25">
      <c r="A4" s="39" t="s">
        <v>320</v>
      </c>
      <c r="B4" s="40" t="s">
        <v>157</v>
      </c>
      <c r="C4" s="40" t="s">
        <v>319</v>
      </c>
      <c r="D4" s="40" t="s">
        <v>318</v>
      </c>
      <c r="E4" s="27">
        <v>73000</v>
      </c>
      <c r="F4" s="27">
        <v>50000</v>
      </c>
      <c r="G4" s="40">
        <v>68</v>
      </c>
      <c r="H4" s="27">
        <v>20000</v>
      </c>
      <c r="I4" s="41" t="s">
        <v>367</v>
      </c>
      <c r="K4" s="3">
        <f t="shared" ref="K4:K10" si="0">IF(H4=0,0,1)</f>
        <v>1</v>
      </c>
      <c r="L4" s="3">
        <v>0</v>
      </c>
      <c r="M4" s="3">
        <f t="shared" ref="M4:M10" si="1">IF(AND(K4=1,L4=1),1,0)</f>
        <v>0</v>
      </c>
      <c r="N4" s="3">
        <f t="shared" ref="N4:N10" si="2">M4*H4</f>
        <v>0</v>
      </c>
    </row>
    <row r="5" spans="1:14" ht="109.5" customHeight="1" x14ac:dyDescent="0.25">
      <c r="A5" s="39" t="s">
        <v>317</v>
      </c>
      <c r="B5" s="40" t="s">
        <v>43</v>
      </c>
      <c r="C5" s="40" t="s">
        <v>316</v>
      </c>
      <c r="D5" s="40" t="s">
        <v>315</v>
      </c>
      <c r="E5" s="27">
        <v>50000</v>
      </c>
      <c r="F5" s="27">
        <v>35000</v>
      </c>
      <c r="G5" s="40">
        <v>55</v>
      </c>
      <c r="H5" s="27">
        <v>0</v>
      </c>
      <c r="I5" s="41"/>
      <c r="K5" s="3">
        <f t="shared" si="0"/>
        <v>0</v>
      </c>
      <c r="L5" s="3">
        <v>1</v>
      </c>
      <c r="M5" s="3">
        <f t="shared" si="1"/>
        <v>0</v>
      </c>
      <c r="N5" s="3">
        <f t="shared" si="2"/>
        <v>0</v>
      </c>
    </row>
    <row r="6" spans="1:14" ht="75.75" customHeight="1" x14ac:dyDescent="0.25">
      <c r="A6" s="39" t="s">
        <v>314</v>
      </c>
      <c r="B6" s="40" t="s">
        <v>313</v>
      </c>
      <c r="C6" s="40" t="s">
        <v>312</v>
      </c>
      <c r="D6" s="40" t="s">
        <v>311</v>
      </c>
      <c r="E6" s="27">
        <v>56000</v>
      </c>
      <c r="F6" s="27">
        <v>35000</v>
      </c>
      <c r="G6" s="40">
        <v>89</v>
      </c>
      <c r="H6" s="27">
        <v>30000</v>
      </c>
      <c r="I6" s="41"/>
      <c r="K6" s="3">
        <f t="shared" si="0"/>
        <v>1</v>
      </c>
      <c r="L6" s="3">
        <v>0</v>
      </c>
      <c r="M6" s="3">
        <f t="shared" si="1"/>
        <v>0</v>
      </c>
      <c r="N6" s="3">
        <f t="shared" si="2"/>
        <v>0</v>
      </c>
    </row>
    <row r="7" spans="1:14" ht="92.25" customHeight="1" x14ac:dyDescent="0.25">
      <c r="A7" s="39" t="s">
        <v>310</v>
      </c>
      <c r="B7" s="40" t="s">
        <v>58</v>
      </c>
      <c r="C7" s="40" t="s">
        <v>309</v>
      </c>
      <c r="D7" s="40" t="s">
        <v>308</v>
      </c>
      <c r="E7" s="27">
        <v>33000</v>
      </c>
      <c r="F7" s="27">
        <v>23100</v>
      </c>
      <c r="G7" s="40">
        <v>0</v>
      </c>
      <c r="H7" s="27">
        <v>0</v>
      </c>
      <c r="I7" s="41" t="s">
        <v>307</v>
      </c>
      <c r="K7" s="3">
        <f t="shared" si="0"/>
        <v>0</v>
      </c>
      <c r="L7" s="3">
        <v>0</v>
      </c>
      <c r="M7" s="3">
        <f t="shared" si="1"/>
        <v>0</v>
      </c>
      <c r="N7" s="3">
        <f t="shared" si="2"/>
        <v>0</v>
      </c>
    </row>
    <row r="8" spans="1:14" ht="183.75" customHeight="1" x14ac:dyDescent="0.25">
      <c r="A8" s="39" t="s">
        <v>306</v>
      </c>
      <c r="B8" s="40" t="s">
        <v>305</v>
      </c>
      <c r="C8" s="40" t="s">
        <v>304</v>
      </c>
      <c r="D8" s="40" t="s">
        <v>303</v>
      </c>
      <c r="E8" s="27">
        <v>30500</v>
      </c>
      <c r="F8" s="27">
        <v>20500</v>
      </c>
      <c r="G8" s="40">
        <v>85</v>
      </c>
      <c r="H8" s="27">
        <v>20000</v>
      </c>
      <c r="I8" s="41"/>
      <c r="K8" s="3">
        <f t="shared" si="0"/>
        <v>1</v>
      </c>
      <c r="L8" s="3">
        <v>0</v>
      </c>
      <c r="M8" s="3">
        <f t="shared" si="1"/>
        <v>0</v>
      </c>
      <c r="N8" s="3">
        <f t="shared" si="2"/>
        <v>0</v>
      </c>
    </row>
    <row r="9" spans="1:14" ht="180.75" customHeight="1" x14ac:dyDescent="0.25">
      <c r="A9" s="39" t="s">
        <v>302</v>
      </c>
      <c r="B9" s="40" t="s">
        <v>301</v>
      </c>
      <c r="C9" s="40" t="s">
        <v>300</v>
      </c>
      <c r="D9" s="40" t="s">
        <v>299</v>
      </c>
      <c r="E9" s="27">
        <v>66900</v>
      </c>
      <c r="F9" s="27">
        <v>46600</v>
      </c>
      <c r="G9" s="40">
        <v>87</v>
      </c>
      <c r="H9" s="27">
        <v>30900</v>
      </c>
      <c r="I9" s="41" t="s">
        <v>368</v>
      </c>
      <c r="K9" s="3">
        <f t="shared" si="0"/>
        <v>1</v>
      </c>
      <c r="L9" s="3">
        <v>0</v>
      </c>
      <c r="M9" s="3">
        <f t="shared" si="1"/>
        <v>0</v>
      </c>
      <c r="N9" s="3">
        <f t="shared" si="2"/>
        <v>0</v>
      </c>
    </row>
    <row r="10" spans="1:14" ht="36" customHeight="1" x14ac:dyDescent="0.25">
      <c r="A10" s="39" t="s">
        <v>298</v>
      </c>
      <c r="B10" s="40" t="s">
        <v>297</v>
      </c>
      <c r="C10" s="40" t="s">
        <v>296</v>
      </c>
      <c r="D10" s="40" t="s">
        <v>295</v>
      </c>
      <c r="E10" s="27">
        <v>35801</v>
      </c>
      <c r="F10" s="27">
        <v>25060</v>
      </c>
      <c r="G10" s="40">
        <v>85</v>
      </c>
      <c r="H10" s="27">
        <v>23000</v>
      </c>
      <c r="I10" s="41"/>
      <c r="K10" s="3">
        <f t="shared" si="0"/>
        <v>1</v>
      </c>
      <c r="L10" s="3">
        <v>0</v>
      </c>
      <c r="M10" s="3">
        <f t="shared" si="1"/>
        <v>0</v>
      </c>
      <c r="N10" s="3">
        <f t="shared" si="2"/>
        <v>0</v>
      </c>
    </row>
    <row r="11" spans="1:14" ht="12" thickBot="1" x14ac:dyDescent="0.3">
      <c r="A11" s="42"/>
      <c r="B11" s="43"/>
      <c r="C11" s="43"/>
      <c r="D11" s="43"/>
      <c r="E11" s="32">
        <f>SUM(E3:E10)</f>
        <v>408201</v>
      </c>
      <c r="F11" s="32">
        <f>SUM(F3:F10)</f>
        <v>273260</v>
      </c>
      <c r="G11" s="43"/>
      <c r="H11" s="32">
        <f>SUM(H3:H10)</f>
        <v>158900</v>
      </c>
      <c r="I11" s="44"/>
      <c r="K11" s="3">
        <f>SUM(K3:K10)</f>
        <v>6</v>
      </c>
      <c r="L11" s="3">
        <f>SUM(L3:L10)</f>
        <v>1</v>
      </c>
      <c r="M11" s="3">
        <f>SUM(M3:M10)</f>
        <v>0</v>
      </c>
      <c r="N11" s="3">
        <f>SUM(N3:N10)</f>
        <v>0</v>
      </c>
    </row>
  </sheetData>
  <mergeCells count="1">
    <mergeCell ref="A1:I1"/>
  </mergeCells>
  <pageMargins left="0.23622047244094491" right="0.23622047244094491" top="0.74803149606299213" bottom="0.74803149606299213" header="0.31496062992125984" footer="0.31496062992125984"/>
  <pageSetup paperSize="9" orientation="landscape" r:id="rId1"/>
  <headerFooter>
    <oddHeader>&amp;LPříloha č. 1</oddHeader>
    <oddFooter>&amp;C&amp;8Stránka &amp;P/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workbookViewId="0">
      <pane ySplit="2" topLeftCell="A3" activePane="bottomLeft" state="frozen"/>
      <selection pane="bottomLeft" activeCell="D54" sqref="D54"/>
    </sheetView>
  </sheetViews>
  <sheetFormatPr defaultRowHeight="11.25" x14ac:dyDescent="0.25"/>
  <cols>
    <col min="1" max="1" width="7" style="1" customWidth="1"/>
    <col min="2" max="2" width="14.5703125" style="1" bestFit="1" customWidth="1"/>
    <col min="3" max="3" width="12.42578125" style="1" customWidth="1"/>
    <col min="4" max="4" width="52.28515625" style="1" customWidth="1"/>
    <col min="5" max="5" width="11.85546875" style="1" customWidth="1"/>
    <col min="6" max="6" width="10" style="1" customWidth="1"/>
    <col min="7" max="7" width="4.140625" style="1" customWidth="1"/>
    <col min="8" max="8" width="9.42578125" style="2" customWidth="1"/>
    <col min="9" max="9" width="13.42578125" style="1" customWidth="1"/>
    <col min="10" max="10" width="0" style="1" hidden="1" customWidth="1"/>
    <col min="11" max="14" width="9.140625" style="1" hidden="1" customWidth="1"/>
    <col min="15" max="15" width="0" style="1" hidden="1" customWidth="1"/>
    <col min="16" max="18" width="9.140625" style="35"/>
    <col min="19" max="16384" width="9.140625" style="1"/>
  </cols>
  <sheetData>
    <row r="1" spans="1:16" ht="14.25" customHeight="1" thickBot="1" x14ac:dyDescent="0.3">
      <c r="A1" s="48" t="s">
        <v>347</v>
      </c>
      <c r="B1" s="48"/>
      <c r="C1" s="48"/>
      <c r="D1" s="48"/>
      <c r="E1" s="48"/>
      <c r="F1" s="48"/>
      <c r="G1" s="48"/>
      <c r="H1" s="48"/>
      <c r="I1" s="48"/>
      <c r="J1" s="19"/>
      <c r="K1" s="19"/>
      <c r="L1" s="19"/>
      <c r="M1" s="19"/>
      <c r="N1" s="19"/>
      <c r="O1" s="19"/>
      <c r="P1" s="34"/>
    </row>
    <row r="2" spans="1:16" ht="25.5" customHeight="1" x14ac:dyDescent="0.25">
      <c r="A2" s="20" t="s">
        <v>0</v>
      </c>
      <c r="B2" s="21" t="s">
        <v>1</v>
      </c>
      <c r="C2" s="21" t="s">
        <v>2</v>
      </c>
      <c r="D2" s="21" t="s">
        <v>3</v>
      </c>
      <c r="E2" s="21" t="s">
        <v>4</v>
      </c>
      <c r="F2" s="21" t="s">
        <v>5</v>
      </c>
      <c r="G2" s="21" t="s">
        <v>6</v>
      </c>
      <c r="H2" s="22" t="s">
        <v>110</v>
      </c>
      <c r="I2" s="23" t="s">
        <v>111</v>
      </c>
      <c r="J2" s="19"/>
      <c r="K2" s="19"/>
      <c r="L2" s="19"/>
      <c r="M2" s="19"/>
      <c r="N2" s="19"/>
      <c r="O2" s="19"/>
      <c r="P2" s="34"/>
    </row>
    <row r="3" spans="1:16" ht="78" customHeight="1" x14ac:dyDescent="0.25">
      <c r="A3" s="24" t="s">
        <v>112</v>
      </c>
      <c r="B3" s="25" t="s">
        <v>113</v>
      </c>
      <c r="C3" s="25" t="s">
        <v>114</v>
      </c>
      <c r="D3" s="25" t="s">
        <v>354</v>
      </c>
      <c r="E3" s="26">
        <v>74500</v>
      </c>
      <c r="F3" s="26">
        <v>50000</v>
      </c>
      <c r="G3" s="25">
        <v>61</v>
      </c>
      <c r="H3" s="27">
        <v>0</v>
      </c>
      <c r="I3" s="28"/>
      <c r="J3" s="19"/>
      <c r="K3" s="19">
        <f>IF(H3=0,0,1)</f>
        <v>0</v>
      </c>
      <c r="L3" s="19">
        <v>1</v>
      </c>
      <c r="M3" s="19">
        <f>IF(AND(K3=1,L3=1),1,0)</f>
        <v>0</v>
      </c>
      <c r="N3" s="19">
        <f>M3*H3</f>
        <v>0</v>
      </c>
      <c r="O3" s="19"/>
      <c r="P3" s="34"/>
    </row>
    <row r="4" spans="1:16" ht="78.75" x14ac:dyDescent="0.25">
      <c r="A4" s="24" t="s">
        <v>115</v>
      </c>
      <c r="B4" s="25" t="s">
        <v>116</v>
      </c>
      <c r="C4" s="25" t="s">
        <v>117</v>
      </c>
      <c r="D4" s="25" t="s">
        <v>118</v>
      </c>
      <c r="E4" s="26">
        <v>43900</v>
      </c>
      <c r="F4" s="26">
        <v>22800</v>
      </c>
      <c r="G4" s="25">
        <v>70</v>
      </c>
      <c r="H4" s="27">
        <v>10000</v>
      </c>
      <c r="I4" s="28"/>
      <c r="J4" s="19"/>
      <c r="K4" s="19">
        <f t="shared" ref="K4:K54" si="0">IF(H4=0,0,1)</f>
        <v>1</v>
      </c>
      <c r="L4" s="19">
        <v>1</v>
      </c>
      <c r="M4" s="19">
        <f t="shared" ref="M4:M54" si="1">IF(AND(K4=1,L4=1),1,0)</f>
        <v>1</v>
      </c>
      <c r="N4" s="19">
        <f t="shared" ref="N4:N54" si="2">M4*H4</f>
        <v>10000</v>
      </c>
      <c r="O4" s="19"/>
      <c r="P4" s="34"/>
    </row>
    <row r="5" spans="1:16" ht="146.25" x14ac:dyDescent="0.25">
      <c r="A5" s="24" t="s">
        <v>119</v>
      </c>
      <c r="B5" s="25" t="s">
        <v>120</v>
      </c>
      <c r="C5" s="25" t="s">
        <v>121</v>
      </c>
      <c r="D5" s="25" t="s">
        <v>342</v>
      </c>
      <c r="E5" s="26">
        <v>45000</v>
      </c>
      <c r="F5" s="26">
        <v>30000</v>
      </c>
      <c r="G5" s="25">
        <v>75</v>
      </c>
      <c r="H5" s="27">
        <v>10000</v>
      </c>
      <c r="I5" s="28"/>
      <c r="J5" s="19"/>
      <c r="K5" s="19">
        <f t="shared" si="0"/>
        <v>1</v>
      </c>
      <c r="L5" s="19">
        <v>0</v>
      </c>
      <c r="M5" s="19">
        <f t="shared" si="1"/>
        <v>0</v>
      </c>
      <c r="N5" s="19">
        <f t="shared" si="2"/>
        <v>0</v>
      </c>
      <c r="O5" s="19"/>
      <c r="P5" s="34"/>
    </row>
    <row r="6" spans="1:16" ht="92.25" customHeight="1" x14ac:dyDescent="0.25">
      <c r="A6" s="24" t="s">
        <v>122</v>
      </c>
      <c r="B6" s="25" t="s">
        <v>16</v>
      </c>
      <c r="C6" s="25" t="s">
        <v>123</v>
      </c>
      <c r="D6" s="25" t="s">
        <v>124</v>
      </c>
      <c r="E6" s="26">
        <v>25000</v>
      </c>
      <c r="F6" s="26">
        <v>15000</v>
      </c>
      <c r="G6" s="25">
        <v>67</v>
      </c>
      <c r="H6" s="27">
        <v>0</v>
      </c>
      <c r="I6" s="28"/>
      <c r="J6" s="19"/>
      <c r="K6" s="19">
        <f t="shared" si="0"/>
        <v>0</v>
      </c>
      <c r="L6" s="19">
        <v>1</v>
      </c>
      <c r="M6" s="19">
        <f t="shared" si="1"/>
        <v>0</v>
      </c>
      <c r="N6" s="19">
        <f t="shared" si="2"/>
        <v>0</v>
      </c>
      <c r="O6" s="19"/>
      <c r="P6" s="34"/>
    </row>
    <row r="7" spans="1:16" ht="112.5" customHeight="1" x14ac:dyDescent="0.25">
      <c r="A7" s="24" t="s">
        <v>125</v>
      </c>
      <c r="B7" s="25" t="s">
        <v>70</v>
      </c>
      <c r="C7" s="25" t="s">
        <v>126</v>
      </c>
      <c r="D7" s="25" t="s">
        <v>127</v>
      </c>
      <c r="E7" s="26">
        <v>40000</v>
      </c>
      <c r="F7" s="26">
        <v>28000</v>
      </c>
      <c r="G7" s="25">
        <v>84</v>
      </c>
      <c r="H7" s="27">
        <v>12000</v>
      </c>
      <c r="I7" s="28" t="s">
        <v>371</v>
      </c>
      <c r="J7" s="19"/>
      <c r="K7" s="19">
        <f t="shared" si="0"/>
        <v>1</v>
      </c>
      <c r="L7" s="19">
        <v>0</v>
      </c>
      <c r="M7" s="19">
        <f t="shared" si="1"/>
        <v>0</v>
      </c>
      <c r="N7" s="19">
        <f t="shared" si="2"/>
        <v>0</v>
      </c>
      <c r="O7" s="19"/>
      <c r="P7" s="34"/>
    </row>
    <row r="8" spans="1:16" ht="101.25" x14ac:dyDescent="0.25">
      <c r="A8" s="24" t="s">
        <v>128</v>
      </c>
      <c r="B8" s="25" t="s">
        <v>129</v>
      </c>
      <c r="C8" s="25" t="s">
        <v>130</v>
      </c>
      <c r="D8" s="25" t="s">
        <v>131</v>
      </c>
      <c r="E8" s="26">
        <v>40000</v>
      </c>
      <c r="F8" s="26">
        <v>25000</v>
      </c>
      <c r="G8" s="25">
        <v>88</v>
      </c>
      <c r="H8" s="27">
        <v>13000</v>
      </c>
      <c r="I8" s="28"/>
      <c r="J8" s="19"/>
      <c r="K8" s="19">
        <f t="shared" si="0"/>
        <v>1</v>
      </c>
      <c r="L8" s="19">
        <v>0</v>
      </c>
      <c r="M8" s="19">
        <f t="shared" si="1"/>
        <v>0</v>
      </c>
      <c r="N8" s="19">
        <f t="shared" si="2"/>
        <v>0</v>
      </c>
      <c r="O8" s="19"/>
      <c r="P8" s="34"/>
    </row>
    <row r="9" spans="1:16" ht="191.25" x14ac:dyDescent="0.25">
      <c r="A9" s="24" t="s">
        <v>132</v>
      </c>
      <c r="B9" s="25" t="s">
        <v>23</v>
      </c>
      <c r="C9" s="25" t="s">
        <v>133</v>
      </c>
      <c r="D9" s="25" t="s">
        <v>355</v>
      </c>
      <c r="E9" s="26">
        <v>59000</v>
      </c>
      <c r="F9" s="26">
        <v>24000</v>
      </c>
      <c r="G9" s="25">
        <v>72</v>
      </c>
      <c r="H9" s="27">
        <v>10000</v>
      </c>
      <c r="I9" s="28" t="s">
        <v>372</v>
      </c>
      <c r="J9" s="19"/>
      <c r="K9" s="19">
        <f t="shared" si="0"/>
        <v>1</v>
      </c>
      <c r="L9" s="19">
        <v>1</v>
      </c>
      <c r="M9" s="19">
        <f t="shared" si="1"/>
        <v>1</v>
      </c>
      <c r="N9" s="19">
        <f t="shared" si="2"/>
        <v>10000</v>
      </c>
      <c r="O9" s="19"/>
      <c r="P9" s="34"/>
    </row>
    <row r="10" spans="1:16" ht="213.75" x14ac:dyDescent="0.25">
      <c r="A10" s="24" t="s">
        <v>134</v>
      </c>
      <c r="B10" s="25" t="s">
        <v>135</v>
      </c>
      <c r="C10" s="25" t="s">
        <v>136</v>
      </c>
      <c r="D10" s="25" t="s">
        <v>137</v>
      </c>
      <c r="E10" s="26">
        <v>46000</v>
      </c>
      <c r="F10" s="26">
        <v>30500</v>
      </c>
      <c r="G10" s="25">
        <v>72</v>
      </c>
      <c r="H10" s="27">
        <v>10000</v>
      </c>
      <c r="I10" s="28" t="s">
        <v>369</v>
      </c>
      <c r="J10" s="19"/>
      <c r="K10" s="19">
        <f t="shared" si="0"/>
        <v>1</v>
      </c>
      <c r="L10" s="19">
        <v>0</v>
      </c>
      <c r="M10" s="19">
        <f t="shared" si="1"/>
        <v>0</v>
      </c>
      <c r="N10" s="19">
        <f t="shared" si="2"/>
        <v>0</v>
      </c>
      <c r="O10" s="19"/>
      <c r="P10" s="34"/>
    </row>
    <row r="11" spans="1:16" ht="59.25" customHeight="1" x14ac:dyDescent="0.25">
      <c r="A11" s="24" t="s">
        <v>138</v>
      </c>
      <c r="B11" s="25" t="s">
        <v>31</v>
      </c>
      <c r="C11" s="25" t="s">
        <v>139</v>
      </c>
      <c r="D11" s="25" t="s">
        <v>140</v>
      </c>
      <c r="E11" s="26">
        <v>53900</v>
      </c>
      <c r="F11" s="26">
        <v>37000</v>
      </c>
      <c r="G11" s="25">
        <v>86</v>
      </c>
      <c r="H11" s="27">
        <v>14000</v>
      </c>
      <c r="I11" s="28"/>
      <c r="J11" s="19"/>
      <c r="K11" s="19">
        <f t="shared" si="0"/>
        <v>1</v>
      </c>
      <c r="L11" s="19">
        <v>0</v>
      </c>
      <c r="M11" s="19">
        <f t="shared" si="1"/>
        <v>0</v>
      </c>
      <c r="N11" s="19">
        <f t="shared" si="2"/>
        <v>0</v>
      </c>
      <c r="O11" s="19"/>
      <c r="P11" s="34"/>
    </row>
    <row r="12" spans="1:16" ht="92.25" customHeight="1" x14ac:dyDescent="0.25">
      <c r="A12" s="24" t="s">
        <v>141</v>
      </c>
      <c r="B12" s="25" t="s">
        <v>142</v>
      </c>
      <c r="C12" s="25" t="s">
        <v>143</v>
      </c>
      <c r="D12" s="25" t="s">
        <v>144</v>
      </c>
      <c r="E12" s="26">
        <v>39580</v>
      </c>
      <c r="F12" s="26">
        <v>20000</v>
      </c>
      <c r="G12" s="25">
        <v>72</v>
      </c>
      <c r="H12" s="27">
        <v>10000</v>
      </c>
      <c r="I12" s="28"/>
      <c r="J12" s="19"/>
      <c r="K12" s="19">
        <f t="shared" si="0"/>
        <v>1</v>
      </c>
      <c r="L12" s="19">
        <v>1</v>
      </c>
      <c r="M12" s="19">
        <f t="shared" si="1"/>
        <v>1</v>
      </c>
      <c r="N12" s="19">
        <f t="shared" si="2"/>
        <v>10000</v>
      </c>
      <c r="O12" s="19"/>
      <c r="P12" s="34"/>
    </row>
    <row r="13" spans="1:16" ht="180" customHeight="1" x14ac:dyDescent="0.25">
      <c r="A13" s="24" t="s">
        <v>145</v>
      </c>
      <c r="B13" s="25" t="s">
        <v>146</v>
      </c>
      <c r="C13" s="25" t="s">
        <v>147</v>
      </c>
      <c r="D13" s="25" t="s">
        <v>356</v>
      </c>
      <c r="E13" s="26">
        <v>76425</v>
      </c>
      <c r="F13" s="26">
        <v>50000</v>
      </c>
      <c r="G13" s="25">
        <v>59</v>
      </c>
      <c r="H13" s="27">
        <v>0</v>
      </c>
      <c r="I13" s="28"/>
      <c r="J13" s="19"/>
      <c r="K13" s="19">
        <f t="shared" si="0"/>
        <v>0</v>
      </c>
      <c r="L13" s="19">
        <v>0</v>
      </c>
      <c r="M13" s="19">
        <f t="shared" si="1"/>
        <v>0</v>
      </c>
      <c r="N13" s="19">
        <f t="shared" si="2"/>
        <v>0</v>
      </c>
      <c r="O13" s="19"/>
      <c r="P13" s="34"/>
    </row>
    <row r="14" spans="1:16" ht="50.25" customHeight="1" x14ac:dyDescent="0.25">
      <c r="A14" s="24" t="s">
        <v>148</v>
      </c>
      <c r="B14" s="25" t="s">
        <v>149</v>
      </c>
      <c r="C14" s="25" t="s">
        <v>150</v>
      </c>
      <c r="D14" s="25" t="s">
        <v>151</v>
      </c>
      <c r="E14" s="26">
        <v>23000</v>
      </c>
      <c r="F14" s="26">
        <v>14500</v>
      </c>
      <c r="G14" s="25">
        <v>77</v>
      </c>
      <c r="H14" s="27">
        <v>10000</v>
      </c>
      <c r="I14" s="28"/>
      <c r="J14" s="19"/>
      <c r="K14" s="19">
        <f t="shared" si="0"/>
        <v>1</v>
      </c>
      <c r="L14" s="19">
        <v>0</v>
      </c>
      <c r="M14" s="19">
        <f t="shared" si="1"/>
        <v>0</v>
      </c>
      <c r="N14" s="19">
        <f t="shared" si="2"/>
        <v>0</v>
      </c>
      <c r="O14" s="19"/>
      <c r="P14" s="34"/>
    </row>
    <row r="15" spans="1:16" ht="180" x14ac:dyDescent="0.25">
      <c r="A15" s="24" t="s">
        <v>152</v>
      </c>
      <c r="B15" s="25" t="s">
        <v>153</v>
      </c>
      <c r="C15" s="25" t="s">
        <v>154</v>
      </c>
      <c r="D15" s="25" t="s">
        <v>155</v>
      </c>
      <c r="E15" s="26">
        <v>47890</v>
      </c>
      <c r="F15" s="26">
        <v>30890</v>
      </c>
      <c r="G15" s="25">
        <v>87</v>
      </c>
      <c r="H15" s="27">
        <v>13000</v>
      </c>
      <c r="I15" s="28"/>
      <c r="J15" s="19"/>
      <c r="K15" s="19">
        <f t="shared" si="0"/>
        <v>1</v>
      </c>
      <c r="L15" s="19">
        <v>1</v>
      </c>
      <c r="M15" s="19">
        <f t="shared" si="1"/>
        <v>1</v>
      </c>
      <c r="N15" s="19">
        <f t="shared" si="2"/>
        <v>13000</v>
      </c>
      <c r="O15" s="19"/>
      <c r="P15" s="34"/>
    </row>
    <row r="16" spans="1:16" ht="71.25" customHeight="1" x14ac:dyDescent="0.25">
      <c r="A16" s="24" t="s">
        <v>156</v>
      </c>
      <c r="B16" s="25" t="s">
        <v>157</v>
      </c>
      <c r="C16" s="25" t="s">
        <v>158</v>
      </c>
      <c r="D16" s="25" t="s">
        <v>348</v>
      </c>
      <c r="E16" s="26">
        <v>73000</v>
      </c>
      <c r="F16" s="26">
        <v>50000</v>
      </c>
      <c r="G16" s="25">
        <v>72</v>
      </c>
      <c r="H16" s="27">
        <v>10000</v>
      </c>
      <c r="I16" s="28" t="s">
        <v>374</v>
      </c>
      <c r="J16" s="19"/>
      <c r="K16" s="19">
        <f t="shared" si="0"/>
        <v>1</v>
      </c>
      <c r="L16" s="19">
        <v>0</v>
      </c>
      <c r="M16" s="19">
        <f t="shared" si="1"/>
        <v>0</v>
      </c>
      <c r="N16" s="19">
        <f t="shared" si="2"/>
        <v>0</v>
      </c>
      <c r="O16" s="19"/>
      <c r="P16" s="34"/>
    </row>
    <row r="17" spans="1:16" ht="57.75" customHeight="1" x14ac:dyDescent="0.25">
      <c r="A17" s="24" t="s">
        <v>159</v>
      </c>
      <c r="B17" s="25" t="s">
        <v>160</v>
      </c>
      <c r="C17" s="25" t="s">
        <v>161</v>
      </c>
      <c r="D17" s="25" t="s">
        <v>162</v>
      </c>
      <c r="E17" s="26">
        <v>47000</v>
      </c>
      <c r="F17" s="26">
        <v>31500</v>
      </c>
      <c r="G17" s="25">
        <v>80</v>
      </c>
      <c r="H17" s="27">
        <v>11000</v>
      </c>
      <c r="I17" s="28"/>
      <c r="J17" s="19"/>
      <c r="K17" s="19">
        <f t="shared" si="0"/>
        <v>1</v>
      </c>
      <c r="L17" s="19">
        <v>0</v>
      </c>
      <c r="M17" s="19">
        <f t="shared" si="1"/>
        <v>0</v>
      </c>
      <c r="N17" s="19">
        <f t="shared" si="2"/>
        <v>0</v>
      </c>
      <c r="O17" s="19"/>
      <c r="P17" s="34"/>
    </row>
    <row r="18" spans="1:16" ht="135" x14ac:dyDescent="0.25">
      <c r="A18" s="24" t="s">
        <v>163</v>
      </c>
      <c r="B18" s="25" t="s">
        <v>164</v>
      </c>
      <c r="C18" s="25" t="s">
        <v>165</v>
      </c>
      <c r="D18" s="25" t="s">
        <v>349</v>
      </c>
      <c r="E18" s="26">
        <v>70000</v>
      </c>
      <c r="F18" s="26">
        <v>46000</v>
      </c>
      <c r="G18" s="25">
        <v>75</v>
      </c>
      <c r="H18" s="27">
        <v>10000</v>
      </c>
      <c r="I18" s="28" t="s">
        <v>373</v>
      </c>
      <c r="J18" s="19"/>
      <c r="K18" s="19">
        <f t="shared" si="0"/>
        <v>1</v>
      </c>
      <c r="L18" s="19">
        <v>1</v>
      </c>
      <c r="M18" s="19">
        <f t="shared" si="1"/>
        <v>1</v>
      </c>
      <c r="N18" s="19">
        <f t="shared" si="2"/>
        <v>10000</v>
      </c>
      <c r="O18" s="19"/>
      <c r="P18" s="34"/>
    </row>
    <row r="19" spans="1:16" ht="67.5" x14ac:dyDescent="0.25">
      <c r="A19" s="24" t="s">
        <v>166</v>
      </c>
      <c r="B19" s="25" t="s">
        <v>167</v>
      </c>
      <c r="C19" s="25" t="s">
        <v>168</v>
      </c>
      <c r="D19" s="25" t="s">
        <v>169</v>
      </c>
      <c r="E19" s="26">
        <v>15000</v>
      </c>
      <c r="F19" s="26">
        <v>10500</v>
      </c>
      <c r="G19" s="25">
        <v>76</v>
      </c>
      <c r="H19" s="27">
        <v>10000</v>
      </c>
      <c r="I19" s="28"/>
      <c r="J19" s="19"/>
      <c r="K19" s="19">
        <f t="shared" si="0"/>
        <v>1</v>
      </c>
      <c r="L19" s="19">
        <v>0</v>
      </c>
      <c r="M19" s="19">
        <f t="shared" si="1"/>
        <v>0</v>
      </c>
      <c r="N19" s="19">
        <f t="shared" si="2"/>
        <v>0</v>
      </c>
      <c r="O19" s="19"/>
      <c r="P19" s="34"/>
    </row>
    <row r="20" spans="1:16" ht="51" customHeight="1" x14ac:dyDescent="0.25">
      <c r="A20" s="24" t="s">
        <v>170</v>
      </c>
      <c r="B20" s="25" t="s">
        <v>171</v>
      </c>
      <c r="C20" s="25" t="s">
        <v>172</v>
      </c>
      <c r="D20" s="25" t="s">
        <v>173</v>
      </c>
      <c r="E20" s="26">
        <v>23000</v>
      </c>
      <c r="F20" s="26">
        <v>16000</v>
      </c>
      <c r="G20" s="25">
        <v>72</v>
      </c>
      <c r="H20" s="27">
        <v>10000</v>
      </c>
      <c r="I20" s="28"/>
      <c r="J20" s="19"/>
      <c r="K20" s="19">
        <f t="shared" si="0"/>
        <v>1</v>
      </c>
      <c r="L20" s="19">
        <v>1</v>
      </c>
      <c r="M20" s="19">
        <f t="shared" si="1"/>
        <v>1</v>
      </c>
      <c r="N20" s="19">
        <f t="shared" si="2"/>
        <v>10000</v>
      </c>
      <c r="O20" s="19"/>
      <c r="P20" s="34"/>
    </row>
    <row r="21" spans="1:16" ht="150" customHeight="1" x14ac:dyDescent="0.25">
      <c r="A21" s="24" t="s">
        <v>174</v>
      </c>
      <c r="B21" s="25" t="s">
        <v>39</v>
      </c>
      <c r="C21" s="25" t="s">
        <v>175</v>
      </c>
      <c r="D21" s="25" t="s">
        <v>350</v>
      </c>
      <c r="E21" s="26">
        <v>75500</v>
      </c>
      <c r="F21" s="26">
        <v>50000</v>
      </c>
      <c r="G21" s="25">
        <v>91</v>
      </c>
      <c r="H21" s="27">
        <v>19000</v>
      </c>
      <c r="I21" s="28" t="s">
        <v>375</v>
      </c>
      <c r="J21" s="19"/>
      <c r="K21" s="19">
        <f t="shared" si="0"/>
        <v>1</v>
      </c>
      <c r="L21" s="19">
        <v>0</v>
      </c>
      <c r="M21" s="19">
        <f t="shared" si="1"/>
        <v>0</v>
      </c>
      <c r="N21" s="19">
        <f t="shared" si="2"/>
        <v>0</v>
      </c>
      <c r="O21" s="19"/>
      <c r="P21" s="34"/>
    </row>
    <row r="22" spans="1:16" ht="123.75" x14ac:dyDescent="0.25">
      <c r="A22" s="24" t="s">
        <v>176</v>
      </c>
      <c r="B22" s="25" t="s">
        <v>177</v>
      </c>
      <c r="C22" s="25" t="s">
        <v>178</v>
      </c>
      <c r="D22" s="25" t="s">
        <v>179</v>
      </c>
      <c r="E22" s="26">
        <v>48000</v>
      </c>
      <c r="F22" s="26">
        <v>33600</v>
      </c>
      <c r="G22" s="25">
        <v>82</v>
      </c>
      <c r="H22" s="27">
        <v>12000</v>
      </c>
      <c r="I22" s="28"/>
      <c r="J22" s="19"/>
      <c r="K22" s="19">
        <f t="shared" si="0"/>
        <v>1</v>
      </c>
      <c r="L22" s="19">
        <v>0</v>
      </c>
      <c r="M22" s="19">
        <f t="shared" si="1"/>
        <v>0</v>
      </c>
      <c r="N22" s="19">
        <f t="shared" si="2"/>
        <v>0</v>
      </c>
      <c r="O22" s="19"/>
      <c r="P22" s="34"/>
    </row>
    <row r="23" spans="1:16" ht="115.5" customHeight="1" x14ac:dyDescent="0.25">
      <c r="A23" s="24" t="s">
        <v>180</v>
      </c>
      <c r="B23" s="25" t="s">
        <v>181</v>
      </c>
      <c r="C23" s="25" t="s">
        <v>182</v>
      </c>
      <c r="D23" s="25" t="s">
        <v>183</v>
      </c>
      <c r="E23" s="26">
        <v>29000</v>
      </c>
      <c r="F23" s="26">
        <v>19500</v>
      </c>
      <c r="G23" s="25">
        <v>71</v>
      </c>
      <c r="H23" s="27">
        <v>10000</v>
      </c>
      <c r="I23" s="28"/>
      <c r="J23" s="19"/>
      <c r="K23" s="19">
        <f t="shared" si="0"/>
        <v>1</v>
      </c>
      <c r="L23" s="19">
        <v>1</v>
      </c>
      <c r="M23" s="19">
        <f t="shared" si="1"/>
        <v>1</v>
      </c>
      <c r="N23" s="19">
        <f t="shared" si="2"/>
        <v>10000</v>
      </c>
      <c r="O23" s="19"/>
      <c r="P23" s="34"/>
    </row>
    <row r="24" spans="1:16" ht="157.5" x14ac:dyDescent="0.25">
      <c r="A24" s="24" t="s">
        <v>184</v>
      </c>
      <c r="B24" s="25" t="s">
        <v>185</v>
      </c>
      <c r="C24" s="25" t="s">
        <v>186</v>
      </c>
      <c r="D24" s="25" t="s">
        <v>187</v>
      </c>
      <c r="E24" s="26">
        <v>31000</v>
      </c>
      <c r="F24" s="26">
        <v>16000</v>
      </c>
      <c r="G24" s="25">
        <v>60</v>
      </c>
      <c r="H24" s="27">
        <v>0</v>
      </c>
      <c r="I24" s="28"/>
      <c r="J24" s="19"/>
      <c r="K24" s="19">
        <f t="shared" si="0"/>
        <v>0</v>
      </c>
      <c r="L24" s="19">
        <v>1</v>
      </c>
      <c r="M24" s="19">
        <f t="shared" si="1"/>
        <v>0</v>
      </c>
      <c r="N24" s="19">
        <f t="shared" si="2"/>
        <v>0</v>
      </c>
      <c r="O24" s="19"/>
      <c r="P24" s="34"/>
    </row>
    <row r="25" spans="1:16" ht="57.75" customHeight="1" x14ac:dyDescent="0.25">
      <c r="A25" s="24" t="s">
        <v>188</v>
      </c>
      <c r="B25" s="25" t="s">
        <v>189</v>
      </c>
      <c r="C25" s="25" t="s">
        <v>190</v>
      </c>
      <c r="D25" s="25" t="s">
        <v>191</v>
      </c>
      <c r="E25" s="26">
        <v>49700</v>
      </c>
      <c r="F25" s="26">
        <v>34790</v>
      </c>
      <c r="G25" s="25">
        <v>92</v>
      </c>
      <c r="H25" s="27">
        <v>16000</v>
      </c>
      <c r="I25" s="28"/>
      <c r="J25" s="19"/>
      <c r="K25" s="19">
        <f t="shared" si="0"/>
        <v>1</v>
      </c>
      <c r="L25" s="19">
        <v>0</v>
      </c>
      <c r="M25" s="19">
        <f t="shared" si="1"/>
        <v>0</v>
      </c>
      <c r="N25" s="19">
        <f t="shared" si="2"/>
        <v>0</v>
      </c>
      <c r="O25" s="19"/>
      <c r="P25" s="34"/>
    </row>
    <row r="26" spans="1:16" ht="92.25" customHeight="1" x14ac:dyDescent="0.25">
      <c r="A26" s="24" t="s">
        <v>192</v>
      </c>
      <c r="B26" s="25" t="s">
        <v>193</v>
      </c>
      <c r="C26" s="25" t="s">
        <v>194</v>
      </c>
      <c r="D26" s="25" t="s">
        <v>195</v>
      </c>
      <c r="E26" s="26">
        <v>25000</v>
      </c>
      <c r="F26" s="26">
        <v>14700</v>
      </c>
      <c r="G26" s="25">
        <v>82</v>
      </c>
      <c r="H26" s="27">
        <v>10000</v>
      </c>
      <c r="I26" s="28"/>
      <c r="J26" s="19"/>
      <c r="K26" s="19">
        <f t="shared" si="0"/>
        <v>1</v>
      </c>
      <c r="L26" s="19">
        <v>1</v>
      </c>
      <c r="M26" s="19">
        <f t="shared" si="1"/>
        <v>1</v>
      </c>
      <c r="N26" s="19">
        <f t="shared" si="2"/>
        <v>10000</v>
      </c>
      <c r="O26" s="19"/>
      <c r="P26" s="34"/>
    </row>
    <row r="27" spans="1:16" ht="191.25" x14ac:dyDescent="0.25">
      <c r="A27" s="24" t="s">
        <v>196</v>
      </c>
      <c r="B27" s="25" t="s">
        <v>197</v>
      </c>
      <c r="C27" s="25" t="s">
        <v>198</v>
      </c>
      <c r="D27" s="25" t="s">
        <v>343</v>
      </c>
      <c r="E27" s="26">
        <v>65450</v>
      </c>
      <c r="F27" s="26">
        <v>44900</v>
      </c>
      <c r="G27" s="25">
        <v>82</v>
      </c>
      <c r="H27" s="27">
        <v>13000</v>
      </c>
      <c r="I27" s="28" t="s">
        <v>379</v>
      </c>
      <c r="J27" s="19"/>
      <c r="K27" s="19">
        <f t="shared" si="0"/>
        <v>1</v>
      </c>
      <c r="L27" s="19">
        <v>0</v>
      </c>
      <c r="M27" s="19">
        <f t="shared" si="1"/>
        <v>0</v>
      </c>
      <c r="N27" s="19">
        <f t="shared" si="2"/>
        <v>0</v>
      </c>
      <c r="O27" s="19"/>
      <c r="P27" s="34"/>
    </row>
    <row r="28" spans="1:16" ht="125.25" customHeight="1" x14ac:dyDescent="0.25">
      <c r="A28" s="24" t="s">
        <v>199</v>
      </c>
      <c r="B28" s="25" t="s">
        <v>200</v>
      </c>
      <c r="C28" s="25" t="s">
        <v>201</v>
      </c>
      <c r="D28" s="25" t="s">
        <v>202</v>
      </c>
      <c r="E28" s="26">
        <v>58000</v>
      </c>
      <c r="F28" s="26">
        <v>40000</v>
      </c>
      <c r="G28" s="25">
        <v>84</v>
      </c>
      <c r="H28" s="27">
        <v>13000</v>
      </c>
      <c r="I28" s="28"/>
      <c r="J28" s="19"/>
      <c r="K28" s="19">
        <f t="shared" si="0"/>
        <v>1</v>
      </c>
      <c r="L28" s="19">
        <v>0</v>
      </c>
      <c r="M28" s="19">
        <f t="shared" si="1"/>
        <v>0</v>
      </c>
      <c r="N28" s="19">
        <f t="shared" si="2"/>
        <v>0</v>
      </c>
      <c r="O28" s="19"/>
      <c r="P28" s="34"/>
    </row>
    <row r="29" spans="1:16" ht="137.25" customHeight="1" x14ac:dyDescent="0.25">
      <c r="A29" s="24" t="s">
        <v>203</v>
      </c>
      <c r="B29" s="25" t="s">
        <v>204</v>
      </c>
      <c r="C29" s="25" t="s">
        <v>205</v>
      </c>
      <c r="D29" s="25" t="s">
        <v>206</v>
      </c>
      <c r="E29" s="26">
        <v>36400</v>
      </c>
      <c r="F29" s="26">
        <v>25480</v>
      </c>
      <c r="G29" s="25">
        <v>62</v>
      </c>
      <c r="H29" s="27">
        <v>0</v>
      </c>
      <c r="I29" s="28"/>
      <c r="J29" s="19"/>
      <c r="K29" s="19">
        <f t="shared" si="0"/>
        <v>0</v>
      </c>
      <c r="L29" s="19">
        <v>1</v>
      </c>
      <c r="M29" s="19">
        <f t="shared" si="1"/>
        <v>0</v>
      </c>
      <c r="N29" s="19">
        <f t="shared" si="2"/>
        <v>0</v>
      </c>
      <c r="O29" s="19"/>
      <c r="P29" s="34"/>
    </row>
    <row r="30" spans="1:16" ht="191.25" x14ac:dyDescent="0.25">
      <c r="A30" s="24" t="s">
        <v>207</v>
      </c>
      <c r="B30" s="25" t="s">
        <v>208</v>
      </c>
      <c r="C30" s="25" t="s">
        <v>209</v>
      </c>
      <c r="D30" s="25" t="s">
        <v>210</v>
      </c>
      <c r="E30" s="26">
        <v>72000</v>
      </c>
      <c r="F30" s="26">
        <v>48000</v>
      </c>
      <c r="G30" s="25">
        <v>92</v>
      </c>
      <c r="H30" s="27">
        <v>19000</v>
      </c>
      <c r="I30" s="28"/>
      <c r="J30" s="19"/>
      <c r="K30" s="19">
        <f t="shared" si="0"/>
        <v>1</v>
      </c>
      <c r="L30" s="19">
        <v>0</v>
      </c>
      <c r="M30" s="19">
        <f t="shared" si="1"/>
        <v>0</v>
      </c>
      <c r="N30" s="19">
        <f t="shared" si="2"/>
        <v>0</v>
      </c>
      <c r="O30" s="19"/>
      <c r="P30" s="34"/>
    </row>
    <row r="31" spans="1:16" ht="170.25" customHeight="1" x14ac:dyDescent="0.25">
      <c r="A31" s="24" t="s">
        <v>211</v>
      </c>
      <c r="B31" s="25" t="s">
        <v>212</v>
      </c>
      <c r="C31" s="25" t="s">
        <v>213</v>
      </c>
      <c r="D31" s="25" t="s">
        <v>214</v>
      </c>
      <c r="E31" s="26">
        <v>61250</v>
      </c>
      <c r="F31" s="26">
        <v>42750</v>
      </c>
      <c r="G31" s="25">
        <v>70</v>
      </c>
      <c r="H31" s="27">
        <v>10000</v>
      </c>
      <c r="I31" s="28" t="s">
        <v>376</v>
      </c>
      <c r="J31" s="19"/>
      <c r="K31" s="19">
        <f t="shared" si="0"/>
        <v>1</v>
      </c>
      <c r="L31" s="19">
        <v>1</v>
      </c>
      <c r="M31" s="19">
        <f t="shared" si="1"/>
        <v>1</v>
      </c>
      <c r="N31" s="19">
        <f t="shared" si="2"/>
        <v>10000</v>
      </c>
      <c r="O31" s="19"/>
      <c r="P31" s="34"/>
    </row>
    <row r="32" spans="1:16" ht="123.75" x14ac:dyDescent="0.25">
      <c r="A32" s="24" t="s">
        <v>215</v>
      </c>
      <c r="B32" s="25" t="s">
        <v>216</v>
      </c>
      <c r="C32" s="25" t="s">
        <v>217</v>
      </c>
      <c r="D32" s="25" t="s">
        <v>344</v>
      </c>
      <c r="E32" s="26">
        <v>32970</v>
      </c>
      <c r="F32" s="26">
        <v>12500</v>
      </c>
      <c r="G32" s="25">
        <v>78</v>
      </c>
      <c r="H32" s="27">
        <v>10000</v>
      </c>
      <c r="I32" s="28"/>
      <c r="J32" s="19"/>
      <c r="K32" s="19">
        <f t="shared" si="0"/>
        <v>1</v>
      </c>
      <c r="L32" s="19">
        <v>0</v>
      </c>
      <c r="M32" s="19">
        <f t="shared" si="1"/>
        <v>0</v>
      </c>
      <c r="N32" s="19">
        <f t="shared" si="2"/>
        <v>0</v>
      </c>
      <c r="O32" s="19"/>
      <c r="P32" s="34"/>
    </row>
    <row r="33" spans="1:16" ht="81.75" customHeight="1" x14ac:dyDescent="0.25">
      <c r="A33" s="24" t="s">
        <v>218</v>
      </c>
      <c r="B33" s="25" t="s">
        <v>219</v>
      </c>
      <c r="C33" s="25" t="s">
        <v>220</v>
      </c>
      <c r="D33" s="25" t="s">
        <v>345</v>
      </c>
      <c r="E33" s="26">
        <v>23100</v>
      </c>
      <c r="F33" s="26">
        <v>15939</v>
      </c>
      <c r="G33" s="25">
        <v>75</v>
      </c>
      <c r="H33" s="27">
        <v>10000</v>
      </c>
      <c r="I33" s="28"/>
      <c r="J33" s="19"/>
      <c r="K33" s="19">
        <f t="shared" si="0"/>
        <v>1</v>
      </c>
      <c r="L33" s="19">
        <v>0</v>
      </c>
      <c r="M33" s="19">
        <f t="shared" si="1"/>
        <v>0</v>
      </c>
      <c r="N33" s="19">
        <f t="shared" si="2"/>
        <v>0</v>
      </c>
      <c r="O33" s="19"/>
      <c r="P33" s="34"/>
    </row>
    <row r="34" spans="1:16" ht="82.5" customHeight="1" x14ac:dyDescent="0.25">
      <c r="A34" s="24" t="s">
        <v>221</v>
      </c>
      <c r="B34" s="25" t="s">
        <v>222</v>
      </c>
      <c r="C34" s="25" t="s">
        <v>223</v>
      </c>
      <c r="D34" s="25" t="s">
        <v>224</v>
      </c>
      <c r="E34" s="26">
        <v>59440</v>
      </c>
      <c r="F34" s="26">
        <v>33400</v>
      </c>
      <c r="G34" s="25">
        <v>72</v>
      </c>
      <c r="H34" s="27">
        <v>10000</v>
      </c>
      <c r="I34" s="28" t="s">
        <v>369</v>
      </c>
      <c r="J34" s="19"/>
      <c r="K34" s="19">
        <f t="shared" si="0"/>
        <v>1</v>
      </c>
      <c r="L34" s="19">
        <v>1</v>
      </c>
      <c r="M34" s="19">
        <f t="shared" si="1"/>
        <v>1</v>
      </c>
      <c r="N34" s="19">
        <f t="shared" si="2"/>
        <v>10000</v>
      </c>
      <c r="O34" s="19"/>
      <c r="P34" s="34"/>
    </row>
    <row r="35" spans="1:16" ht="69.75" customHeight="1" x14ac:dyDescent="0.25">
      <c r="A35" s="24" t="s">
        <v>225</v>
      </c>
      <c r="B35" s="25" t="s">
        <v>54</v>
      </c>
      <c r="C35" s="25" t="s">
        <v>226</v>
      </c>
      <c r="D35" s="25" t="s">
        <v>227</v>
      </c>
      <c r="E35" s="26">
        <v>75000</v>
      </c>
      <c r="F35" s="26">
        <v>37500</v>
      </c>
      <c r="G35" s="25">
        <v>97</v>
      </c>
      <c r="H35" s="27">
        <v>19000</v>
      </c>
      <c r="I35" s="28" t="s">
        <v>370</v>
      </c>
      <c r="J35" s="19"/>
      <c r="K35" s="19">
        <f t="shared" si="0"/>
        <v>1</v>
      </c>
      <c r="L35" s="19">
        <v>1</v>
      </c>
      <c r="M35" s="19">
        <f t="shared" si="1"/>
        <v>1</v>
      </c>
      <c r="N35" s="19">
        <f t="shared" si="2"/>
        <v>19000</v>
      </c>
      <c r="O35" s="19"/>
      <c r="P35" s="34"/>
    </row>
    <row r="36" spans="1:16" ht="69.75" customHeight="1" x14ac:dyDescent="0.25">
      <c r="A36" s="24" t="s">
        <v>228</v>
      </c>
      <c r="B36" s="25" t="s">
        <v>58</v>
      </c>
      <c r="C36" s="25" t="s">
        <v>229</v>
      </c>
      <c r="D36" s="25" t="s">
        <v>357</v>
      </c>
      <c r="E36" s="26">
        <v>52600</v>
      </c>
      <c r="F36" s="26">
        <v>36820</v>
      </c>
      <c r="G36" s="25">
        <v>62</v>
      </c>
      <c r="H36" s="27">
        <v>0</v>
      </c>
      <c r="I36" s="28"/>
      <c r="J36" s="19"/>
      <c r="K36" s="19">
        <f t="shared" si="0"/>
        <v>0</v>
      </c>
      <c r="L36" s="19">
        <v>0</v>
      </c>
      <c r="M36" s="19">
        <f t="shared" si="1"/>
        <v>0</v>
      </c>
      <c r="N36" s="19">
        <f t="shared" si="2"/>
        <v>0</v>
      </c>
      <c r="O36" s="19"/>
      <c r="P36" s="34"/>
    </row>
    <row r="37" spans="1:16" ht="78.75" x14ac:dyDescent="0.25">
      <c r="A37" s="24" t="s">
        <v>230</v>
      </c>
      <c r="B37" s="25" t="s">
        <v>231</v>
      </c>
      <c r="C37" s="25" t="s">
        <v>232</v>
      </c>
      <c r="D37" s="25" t="s">
        <v>233</v>
      </c>
      <c r="E37" s="26">
        <v>39200</v>
      </c>
      <c r="F37" s="26">
        <v>27000</v>
      </c>
      <c r="G37" s="25">
        <v>69</v>
      </c>
      <c r="H37" s="27">
        <v>0</v>
      </c>
      <c r="I37" s="28"/>
      <c r="J37" s="19"/>
      <c r="K37" s="19">
        <f t="shared" si="0"/>
        <v>0</v>
      </c>
      <c r="L37" s="19">
        <v>1</v>
      </c>
      <c r="M37" s="19">
        <f t="shared" si="1"/>
        <v>0</v>
      </c>
      <c r="N37" s="19">
        <f t="shared" si="2"/>
        <v>0</v>
      </c>
      <c r="O37" s="19"/>
      <c r="P37" s="34"/>
    </row>
    <row r="38" spans="1:16" ht="89.25" customHeight="1" x14ac:dyDescent="0.25">
      <c r="A38" s="24" t="s">
        <v>234</v>
      </c>
      <c r="B38" s="25" t="s">
        <v>235</v>
      </c>
      <c r="C38" s="25" t="s">
        <v>236</v>
      </c>
      <c r="D38" s="25" t="s">
        <v>237</v>
      </c>
      <c r="E38" s="26">
        <v>77270</v>
      </c>
      <c r="F38" s="26">
        <v>50000</v>
      </c>
      <c r="G38" s="25">
        <v>62</v>
      </c>
      <c r="H38" s="27">
        <v>0</v>
      </c>
      <c r="I38" s="28"/>
      <c r="J38" s="19"/>
      <c r="K38" s="19">
        <f t="shared" si="0"/>
        <v>0</v>
      </c>
      <c r="L38" s="19">
        <v>1</v>
      </c>
      <c r="M38" s="19">
        <f t="shared" si="1"/>
        <v>0</v>
      </c>
      <c r="N38" s="19">
        <f t="shared" si="2"/>
        <v>0</v>
      </c>
      <c r="O38" s="19"/>
      <c r="P38" s="34"/>
    </row>
    <row r="39" spans="1:16" ht="56.25" x14ac:dyDescent="0.25">
      <c r="A39" s="24" t="s">
        <v>238</v>
      </c>
      <c r="B39" s="25" t="s">
        <v>82</v>
      </c>
      <c r="C39" s="25" t="s">
        <v>239</v>
      </c>
      <c r="D39" s="25" t="s">
        <v>240</v>
      </c>
      <c r="E39" s="26">
        <v>50000</v>
      </c>
      <c r="F39" s="26">
        <v>35000</v>
      </c>
      <c r="G39" s="25">
        <v>91</v>
      </c>
      <c r="H39" s="27">
        <v>18000</v>
      </c>
      <c r="I39" s="28"/>
      <c r="J39" s="19"/>
      <c r="K39" s="19">
        <f t="shared" si="0"/>
        <v>1</v>
      </c>
      <c r="L39" s="19">
        <v>0</v>
      </c>
      <c r="M39" s="19">
        <f t="shared" si="1"/>
        <v>0</v>
      </c>
      <c r="N39" s="19">
        <f t="shared" si="2"/>
        <v>0</v>
      </c>
      <c r="O39" s="19"/>
      <c r="P39" s="34"/>
    </row>
    <row r="40" spans="1:16" ht="95.25" customHeight="1" x14ac:dyDescent="0.25">
      <c r="A40" s="24" t="s">
        <v>241</v>
      </c>
      <c r="B40" s="25" t="s">
        <v>242</v>
      </c>
      <c r="C40" s="25" t="s">
        <v>243</v>
      </c>
      <c r="D40" s="25" t="s">
        <v>352</v>
      </c>
      <c r="E40" s="26">
        <v>75000</v>
      </c>
      <c r="F40" s="26">
        <v>37500</v>
      </c>
      <c r="G40" s="25">
        <v>76</v>
      </c>
      <c r="H40" s="27">
        <v>10000</v>
      </c>
      <c r="I40" s="28"/>
      <c r="J40" s="19"/>
      <c r="K40" s="19">
        <f t="shared" si="0"/>
        <v>1</v>
      </c>
      <c r="L40" s="19">
        <v>1</v>
      </c>
      <c r="M40" s="19">
        <f t="shared" si="1"/>
        <v>1</v>
      </c>
      <c r="N40" s="19">
        <f t="shared" si="2"/>
        <v>10000</v>
      </c>
      <c r="O40" s="19"/>
      <c r="P40" s="34"/>
    </row>
    <row r="41" spans="1:16" ht="90.75" customHeight="1" x14ac:dyDescent="0.25">
      <c r="A41" s="24" t="s">
        <v>244</v>
      </c>
      <c r="B41" s="25" t="s">
        <v>245</v>
      </c>
      <c r="C41" s="25" t="s">
        <v>246</v>
      </c>
      <c r="D41" s="25" t="s">
        <v>351</v>
      </c>
      <c r="E41" s="26">
        <v>43550</v>
      </c>
      <c r="F41" s="26">
        <v>30485</v>
      </c>
      <c r="G41" s="25">
        <v>52</v>
      </c>
      <c r="H41" s="27">
        <v>0</v>
      </c>
      <c r="I41" s="28"/>
      <c r="J41" s="19"/>
      <c r="K41" s="19">
        <f t="shared" si="0"/>
        <v>0</v>
      </c>
      <c r="L41" s="19">
        <v>0</v>
      </c>
      <c r="M41" s="19">
        <f t="shared" si="1"/>
        <v>0</v>
      </c>
      <c r="N41" s="19">
        <f t="shared" si="2"/>
        <v>0</v>
      </c>
      <c r="O41" s="19"/>
      <c r="P41" s="34"/>
    </row>
    <row r="42" spans="1:16" ht="69" customHeight="1" x14ac:dyDescent="0.25">
      <c r="A42" s="24" t="s">
        <v>247</v>
      </c>
      <c r="B42" s="25" t="s">
        <v>248</v>
      </c>
      <c r="C42" s="25" t="s">
        <v>249</v>
      </c>
      <c r="D42" s="25" t="s">
        <v>250</v>
      </c>
      <c r="E42" s="26">
        <v>61160</v>
      </c>
      <c r="F42" s="26">
        <v>35960</v>
      </c>
      <c r="G42" s="25">
        <v>94</v>
      </c>
      <c r="H42" s="27">
        <v>18000</v>
      </c>
      <c r="I42" s="28"/>
      <c r="J42" s="19"/>
      <c r="K42" s="19">
        <f t="shared" si="0"/>
        <v>1</v>
      </c>
      <c r="L42" s="19">
        <v>1</v>
      </c>
      <c r="M42" s="19">
        <f t="shared" si="1"/>
        <v>1</v>
      </c>
      <c r="N42" s="19">
        <f t="shared" si="2"/>
        <v>18000</v>
      </c>
      <c r="O42" s="19"/>
      <c r="P42" s="34"/>
    </row>
    <row r="43" spans="1:16" ht="81" customHeight="1" x14ac:dyDescent="0.25">
      <c r="A43" s="24" t="s">
        <v>251</v>
      </c>
      <c r="B43" s="25" t="s">
        <v>252</v>
      </c>
      <c r="C43" s="25" t="s">
        <v>253</v>
      </c>
      <c r="D43" s="25" t="s">
        <v>254</v>
      </c>
      <c r="E43" s="26">
        <v>25680</v>
      </c>
      <c r="F43" s="26">
        <v>17680</v>
      </c>
      <c r="G43" s="25">
        <v>88</v>
      </c>
      <c r="H43" s="27">
        <v>10000</v>
      </c>
      <c r="I43" s="28"/>
      <c r="J43" s="19"/>
      <c r="K43" s="19">
        <f t="shared" si="0"/>
        <v>1</v>
      </c>
      <c r="L43" s="19">
        <v>0</v>
      </c>
      <c r="M43" s="19">
        <f t="shared" si="1"/>
        <v>0</v>
      </c>
      <c r="N43" s="19">
        <f t="shared" si="2"/>
        <v>0</v>
      </c>
      <c r="O43" s="19"/>
      <c r="P43" s="34"/>
    </row>
    <row r="44" spans="1:16" ht="170.25" customHeight="1" x14ac:dyDescent="0.25">
      <c r="A44" s="24" t="s">
        <v>255</v>
      </c>
      <c r="B44" s="25" t="s">
        <v>256</v>
      </c>
      <c r="C44" s="25" t="s">
        <v>257</v>
      </c>
      <c r="D44" s="25" t="s">
        <v>346</v>
      </c>
      <c r="E44" s="26">
        <v>52700</v>
      </c>
      <c r="F44" s="26">
        <v>34600</v>
      </c>
      <c r="G44" s="25">
        <v>80</v>
      </c>
      <c r="H44" s="27">
        <v>11000</v>
      </c>
      <c r="I44" s="28"/>
      <c r="J44" s="19"/>
      <c r="K44" s="19">
        <f t="shared" si="0"/>
        <v>1</v>
      </c>
      <c r="L44" s="19">
        <v>0</v>
      </c>
      <c r="M44" s="19">
        <f t="shared" si="1"/>
        <v>0</v>
      </c>
      <c r="N44" s="19">
        <f t="shared" si="2"/>
        <v>0</v>
      </c>
      <c r="O44" s="19"/>
      <c r="P44" s="34"/>
    </row>
    <row r="45" spans="1:16" ht="61.5" customHeight="1" x14ac:dyDescent="0.25">
      <c r="A45" s="24" t="s">
        <v>258</v>
      </c>
      <c r="B45" s="25" t="s">
        <v>259</v>
      </c>
      <c r="C45" s="25" t="s">
        <v>260</v>
      </c>
      <c r="D45" s="25" t="s">
        <v>261</v>
      </c>
      <c r="E45" s="26">
        <v>23550</v>
      </c>
      <c r="F45" s="26">
        <v>16485</v>
      </c>
      <c r="G45" s="25">
        <v>47</v>
      </c>
      <c r="H45" s="27">
        <v>0</v>
      </c>
      <c r="I45" s="28"/>
      <c r="J45" s="19"/>
      <c r="K45" s="19">
        <f t="shared" si="0"/>
        <v>0</v>
      </c>
      <c r="L45" s="19">
        <v>1</v>
      </c>
      <c r="M45" s="19">
        <f t="shared" si="1"/>
        <v>0</v>
      </c>
      <c r="N45" s="19">
        <f t="shared" si="2"/>
        <v>0</v>
      </c>
      <c r="O45" s="19"/>
      <c r="P45" s="34"/>
    </row>
    <row r="46" spans="1:16" ht="183.75" customHeight="1" x14ac:dyDescent="0.25">
      <c r="A46" s="24" t="s">
        <v>262</v>
      </c>
      <c r="B46" s="25" t="s">
        <v>263</v>
      </c>
      <c r="C46" s="25" t="s">
        <v>264</v>
      </c>
      <c r="D46" s="25" t="s">
        <v>353</v>
      </c>
      <c r="E46" s="26">
        <v>79150</v>
      </c>
      <c r="F46" s="26">
        <v>50000</v>
      </c>
      <c r="G46" s="25">
        <v>84</v>
      </c>
      <c r="H46" s="27">
        <v>17000</v>
      </c>
      <c r="I46" s="28"/>
      <c r="J46" s="19"/>
      <c r="K46" s="19">
        <f t="shared" si="0"/>
        <v>1</v>
      </c>
      <c r="L46" s="19">
        <v>0</v>
      </c>
      <c r="M46" s="19">
        <f t="shared" si="1"/>
        <v>0</v>
      </c>
      <c r="N46" s="19">
        <f t="shared" si="2"/>
        <v>0</v>
      </c>
      <c r="O46" s="19"/>
      <c r="P46" s="34"/>
    </row>
    <row r="47" spans="1:16" ht="181.5" customHeight="1" x14ac:dyDescent="0.25">
      <c r="A47" s="24" t="s">
        <v>265</v>
      </c>
      <c r="B47" s="25" t="s">
        <v>266</v>
      </c>
      <c r="C47" s="25" t="s">
        <v>267</v>
      </c>
      <c r="D47" s="25" t="s">
        <v>268</v>
      </c>
      <c r="E47" s="26">
        <v>15726</v>
      </c>
      <c r="F47" s="26">
        <v>11000</v>
      </c>
      <c r="G47" s="25">
        <v>85</v>
      </c>
      <c r="H47" s="27">
        <v>10000</v>
      </c>
      <c r="I47" s="28"/>
      <c r="J47" s="19"/>
      <c r="K47" s="19">
        <f t="shared" si="0"/>
        <v>1</v>
      </c>
      <c r="L47" s="19">
        <v>0</v>
      </c>
      <c r="M47" s="19">
        <f t="shared" si="1"/>
        <v>0</v>
      </c>
      <c r="N47" s="19">
        <f t="shared" si="2"/>
        <v>0</v>
      </c>
      <c r="O47" s="19"/>
      <c r="P47" s="34"/>
    </row>
    <row r="48" spans="1:16" ht="159.75" customHeight="1" x14ac:dyDescent="0.25">
      <c r="A48" s="24" t="s">
        <v>269</v>
      </c>
      <c r="B48" s="25" t="s">
        <v>270</v>
      </c>
      <c r="C48" s="25" t="s">
        <v>271</v>
      </c>
      <c r="D48" s="25" t="s">
        <v>272</v>
      </c>
      <c r="E48" s="26">
        <v>80990</v>
      </c>
      <c r="F48" s="26">
        <v>50000</v>
      </c>
      <c r="G48" s="25">
        <v>84</v>
      </c>
      <c r="H48" s="27">
        <v>18000</v>
      </c>
      <c r="I48" s="28"/>
      <c r="J48" s="19"/>
      <c r="K48" s="19">
        <f t="shared" si="0"/>
        <v>1</v>
      </c>
      <c r="L48" s="19">
        <v>1</v>
      </c>
      <c r="M48" s="19">
        <f t="shared" si="1"/>
        <v>1</v>
      </c>
      <c r="N48" s="19">
        <f t="shared" si="2"/>
        <v>18000</v>
      </c>
      <c r="O48" s="19"/>
      <c r="P48" s="34"/>
    </row>
    <row r="49" spans="1:16" ht="59.25" customHeight="1" x14ac:dyDescent="0.25">
      <c r="A49" s="24" t="s">
        <v>273</v>
      </c>
      <c r="B49" s="25" t="s">
        <v>274</v>
      </c>
      <c r="C49" s="25" t="s">
        <v>275</v>
      </c>
      <c r="D49" s="25" t="s">
        <v>276</v>
      </c>
      <c r="E49" s="26">
        <v>21400</v>
      </c>
      <c r="F49" s="26">
        <v>14900</v>
      </c>
      <c r="G49" s="25">
        <v>50</v>
      </c>
      <c r="H49" s="27">
        <v>0</v>
      </c>
      <c r="I49" s="28"/>
      <c r="J49" s="19"/>
      <c r="K49" s="19">
        <f t="shared" si="0"/>
        <v>0</v>
      </c>
      <c r="L49" s="19">
        <v>1</v>
      </c>
      <c r="M49" s="19">
        <f t="shared" si="1"/>
        <v>0</v>
      </c>
      <c r="N49" s="19">
        <f t="shared" si="2"/>
        <v>0</v>
      </c>
      <c r="O49" s="19"/>
      <c r="P49" s="34"/>
    </row>
    <row r="50" spans="1:16" ht="125.25" customHeight="1" x14ac:dyDescent="0.25">
      <c r="A50" s="24" t="s">
        <v>277</v>
      </c>
      <c r="B50" s="25" t="s">
        <v>98</v>
      </c>
      <c r="C50" s="25" t="s">
        <v>278</v>
      </c>
      <c r="D50" s="25" t="s">
        <v>279</v>
      </c>
      <c r="E50" s="26">
        <v>181000</v>
      </c>
      <c r="F50" s="26">
        <v>38000</v>
      </c>
      <c r="G50" s="25">
        <v>77</v>
      </c>
      <c r="H50" s="27">
        <v>10000</v>
      </c>
      <c r="I50" s="28"/>
      <c r="J50" s="19"/>
      <c r="K50" s="19">
        <f t="shared" si="0"/>
        <v>1</v>
      </c>
      <c r="L50" s="19">
        <v>1</v>
      </c>
      <c r="M50" s="19">
        <f t="shared" si="1"/>
        <v>1</v>
      </c>
      <c r="N50" s="19">
        <f t="shared" si="2"/>
        <v>10000</v>
      </c>
      <c r="O50" s="19"/>
      <c r="P50" s="34"/>
    </row>
    <row r="51" spans="1:16" ht="78.75" x14ac:dyDescent="0.25">
      <c r="A51" s="24" t="s">
        <v>280</v>
      </c>
      <c r="B51" s="25" t="s">
        <v>281</v>
      </c>
      <c r="C51" s="25" t="s">
        <v>282</v>
      </c>
      <c r="D51" s="25" t="s">
        <v>283</v>
      </c>
      <c r="E51" s="26">
        <v>80000</v>
      </c>
      <c r="F51" s="26">
        <v>48000</v>
      </c>
      <c r="G51" s="25">
        <v>77</v>
      </c>
      <c r="H51" s="27">
        <v>11000</v>
      </c>
      <c r="I51" s="28"/>
      <c r="J51" s="19"/>
      <c r="K51" s="19">
        <f t="shared" si="0"/>
        <v>1</v>
      </c>
      <c r="L51" s="19">
        <v>1</v>
      </c>
      <c r="M51" s="19">
        <f t="shared" si="1"/>
        <v>1</v>
      </c>
      <c r="N51" s="19">
        <f t="shared" si="2"/>
        <v>11000</v>
      </c>
      <c r="O51" s="19"/>
      <c r="P51" s="34"/>
    </row>
    <row r="52" spans="1:16" ht="56.25" x14ac:dyDescent="0.25">
      <c r="A52" s="24" t="s">
        <v>284</v>
      </c>
      <c r="B52" s="25" t="s">
        <v>102</v>
      </c>
      <c r="C52" s="25" t="s">
        <v>285</v>
      </c>
      <c r="D52" s="25" t="s">
        <v>286</v>
      </c>
      <c r="E52" s="26">
        <v>41050</v>
      </c>
      <c r="F52" s="26">
        <v>26050</v>
      </c>
      <c r="G52" s="25">
        <v>78</v>
      </c>
      <c r="H52" s="27">
        <v>10000</v>
      </c>
      <c r="I52" s="28" t="s">
        <v>377</v>
      </c>
      <c r="J52" s="19"/>
      <c r="K52" s="19">
        <f t="shared" si="0"/>
        <v>1</v>
      </c>
      <c r="L52" s="19">
        <v>0</v>
      </c>
      <c r="M52" s="19">
        <f t="shared" si="1"/>
        <v>0</v>
      </c>
      <c r="N52" s="19">
        <f t="shared" si="2"/>
        <v>0</v>
      </c>
      <c r="O52" s="19"/>
      <c r="P52" s="34"/>
    </row>
    <row r="53" spans="1:16" ht="135.75" customHeight="1" x14ac:dyDescent="0.25">
      <c r="A53" s="24" t="s">
        <v>287</v>
      </c>
      <c r="B53" s="25" t="s">
        <v>288</v>
      </c>
      <c r="C53" s="25" t="s">
        <v>289</v>
      </c>
      <c r="D53" s="25" t="s">
        <v>290</v>
      </c>
      <c r="E53" s="26">
        <v>85000</v>
      </c>
      <c r="F53" s="26">
        <v>50000</v>
      </c>
      <c r="G53" s="25">
        <v>72</v>
      </c>
      <c r="H53" s="27">
        <v>10000</v>
      </c>
      <c r="I53" s="28"/>
      <c r="J53" s="19"/>
      <c r="K53" s="19">
        <f t="shared" si="0"/>
        <v>1</v>
      </c>
      <c r="L53" s="19">
        <v>1</v>
      </c>
      <c r="M53" s="19">
        <f t="shared" si="1"/>
        <v>1</v>
      </c>
      <c r="N53" s="19">
        <f t="shared" si="2"/>
        <v>10000</v>
      </c>
      <c r="O53" s="19"/>
      <c r="P53" s="34"/>
    </row>
    <row r="54" spans="1:16" ht="96" customHeight="1" x14ac:dyDescent="0.25">
      <c r="A54" s="24" t="s">
        <v>291</v>
      </c>
      <c r="B54" s="25" t="s">
        <v>292</v>
      </c>
      <c r="C54" s="25" t="s">
        <v>293</v>
      </c>
      <c r="D54" s="25" t="s">
        <v>294</v>
      </c>
      <c r="E54" s="26">
        <v>244000</v>
      </c>
      <c r="F54" s="26">
        <v>50000</v>
      </c>
      <c r="G54" s="25">
        <v>72</v>
      </c>
      <c r="H54" s="27">
        <v>10000</v>
      </c>
      <c r="I54" s="28" t="s">
        <v>378</v>
      </c>
      <c r="J54" s="19"/>
      <c r="K54" s="19">
        <f t="shared" si="0"/>
        <v>1</v>
      </c>
      <c r="L54" s="19">
        <v>1</v>
      </c>
      <c r="M54" s="19">
        <f t="shared" si="1"/>
        <v>1</v>
      </c>
      <c r="N54" s="19">
        <f t="shared" si="2"/>
        <v>10000</v>
      </c>
      <c r="O54" s="19"/>
      <c r="P54" s="34"/>
    </row>
    <row r="55" spans="1:16" ht="12" thickBot="1" x14ac:dyDescent="0.3">
      <c r="A55" s="29"/>
      <c r="B55" s="30"/>
      <c r="C55" s="30"/>
      <c r="D55" s="30"/>
      <c r="E55" s="31">
        <f>SUM(E3:E54)</f>
        <v>2913031</v>
      </c>
      <c r="F55" s="31">
        <f>SUM(F3:F54)</f>
        <v>1660229</v>
      </c>
      <c r="G55" s="30"/>
      <c r="H55" s="32">
        <f>SUM(H3:H54)</f>
        <v>497000</v>
      </c>
      <c r="I55" s="33"/>
      <c r="J55" s="19"/>
      <c r="K55" s="19">
        <f>SUM(K3:K54)</f>
        <v>41</v>
      </c>
      <c r="L55" s="19">
        <f>SUM(L3:L54)</f>
        <v>26</v>
      </c>
      <c r="M55" s="19">
        <f>SUM(M3:M54)</f>
        <v>18</v>
      </c>
      <c r="N55" s="19">
        <f>SUM(N3:N54)</f>
        <v>209000</v>
      </c>
      <c r="O55" s="19"/>
      <c r="P55" s="34"/>
    </row>
  </sheetData>
  <mergeCells count="1">
    <mergeCell ref="A1:I1"/>
  </mergeCells>
  <pageMargins left="0.23622047244094491" right="0.23622047244094491" top="0.74803149606299213" bottom="0.74803149606299213" header="0.31496062992125984" footer="0.31496062992125984"/>
  <pageSetup paperSize="9" orientation="landscape" r:id="rId1"/>
  <headerFooter>
    <oddHeader>&amp;LPříloha č.1</oddHeader>
    <oddFooter>&amp;C&amp;8Stránka &amp;P/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7</vt:i4>
      </vt:variant>
    </vt:vector>
  </HeadingPairs>
  <TitlesOfParts>
    <vt:vector size="12" baseType="lpstr">
      <vt:lpstr>Souhrn</vt:lpstr>
      <vt:lpstr>13SMV02</vt:lpstr>
      <vt:lpstr>13SMV03</vt:lpstr>
      <vt:lpstr>13SMV04</vt:lpstr>
      <vt:lpstr>List3</vt:lpstr>
      <vt:lpstr>'13SMV02'!Názvy_tisku</vt:lpstr>
      <vt:lpstr>'13SMV03'!Názvy_tisku</vt:lpstr>
      <vt:lpstr>'13SMV04'!Názvy_tisku</vt:lpstr>
      <vt:lpstr>'13SMV02'!Oblast_tisku</vt:lpstr>
      <vt:lpstr>'13SMV03'!Oblast_tisku</vt:lpstr>
      <vt:lpstr>'13SMV04'!Oblast_tisku</vt:lpstr>
      <vt:lpstr>Souhrn!Oblast_tisku</vt:lpstr>
    </vt:vector>
  </TitlesOfParts>
  <Company>Krajský úřad, Královehradecký kraj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Komorová</dc:creator>
  <cp:lastModifiedBy>Knotek Ondřej</cp:lastModifiedBy>
  <cp:lastPrinted>2013-03-27T11:08:44Z</cp:lastPrinted>
  <dcterms:created xsi:type="dcterms:W3CDTF">2013-02-27T10:05:23Z</dcterms:created>
  <dcterms:modified xsi:type="dcterms:W3CDTF">2013-03-29T05:49:06Z</dcterms:modified>
</cp:coreProperties>
</file>