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1.ZR " sheetId="1" r:id="rId1"/>
    <sheet name="1.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<sst xmlns="http://schemas.openxmlformats.org/spreadsheetml/2006/main" count="104" uniqueCount="46">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</sst>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  <numFmt numFmtId="171" formatCode="#,##0.000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166" fontId="5" fillId="0" borderId="16" xfId="38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8.5" customHeight="1">
      <c r="A3" s="57" t="s">
        <v>45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>
      <c r="A4" s="56" t="s">
        <v>6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9" t="s">
        <v>1</v>
      </c>
      <c r="B7" s="61" t="s">
        <v>8</v>
      </c>
      <c r="C7" s="64" t="s">
        <v>21</v>
      </c>
      <c r="D7" s="50" t="s">
        <v>22</v>
      </c>
      <c r="E7" s="51"/>
      <c r="F7" s="51"/>
      <c r="G7" s="51"/>
      <c r="H7" s="50" t="s">
        <v>23</v>
      </c>
      <c r="I7" s="51"/>
      <c r="J7" s="54"/>
    </row>
    <row r="8" spans="1:10" ht="13.5" thickBot="1">
      <c r="A8" s="60"/>
      <c r="B8" s="62"/>
      <c r="C8" s="65"/>
      <c r="D8" s="52"/>
      <c r="E8" s="53"/>
      <c r="F8" s="53"/>
      <c r="G8" s="53"/>
      <c r="H8" s="52"/>
      <c r="I8" s="53"/>
      <c r="J8" s="55"/>
    </row>
    <row r="9" spans="1:10" ht="39" thickBot="1">
      <c r="A9" s="52"/>
      <c r="B9" s="63"/>
      <c r="C9" s="55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37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10000</v>
      </c>
      <c r="I13" s="8">
        <f t="shared" si="1"/>
        <v>19000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38</v>
      </c>
      <c r="B15" s="18" t="s">
        <v>29</v>
      </c>
      <c r="C15" s="41" t="s">
        <v>28</v>
      </c>
      <c r="D15" s="42">
        <v>61388</v>
      </c>
      <c r="E15" s="42"/>
      <c r="F15" s="42"/>
      <c r="G15" s="42">
        <f>D15+E15+F15</f>
        <v>61388</v>
      </c>
      <c r="H15" s="42">
        <v>10000</v>
      </c>
      <c r="I15" s="42">
        <f>19000</f>
        <v>19000</v>
      </c>
      <c r="J15" s="42">
        <f>H15+I15</f>
        <v>29000</v>
      </c>
    </row>
    <row r="16" spans="1:10" ht="13.5" hidden="1" thickBot="1">
      <c r="A16" s="25" t="s">
        <v>38</v>
      </c>
      <c r="B16" s="19" t="s">
        <v>29</v>
      </c>
      <c r="C16" s="40" t="s">
        <v>40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231476</v>
      </c>
      <c r="E17" s="31">
        <f t="shared" si="2"/>
        <v>60000.000000000015</v>
      </c>
      <c r="F17" s="31">
        <f t="shared" si="2"/>
        <v>0</v>
      </c>
      <c r="G17" s="31">
        <f t="shared" si="2"/>
        <v>291476</v>
      </c>
      <c r="H17" s="31">
        <f t="shared" si="2"/>
        <v>0</v>
      </c>
      <c r="I17" s="31">
        <f t="shared" si="2"/>
        <v>968.95</v>
      </c>
      <c r="J17" s="31">
        <f t="shared" si="2"/>
        <v>968.95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36" t="s">
        <v>41</v>
      </c>
      <c r="D19" s="33"/>
      <c r="E19" s="33">
        <f>32731.82</f>
        <v>32731.82</v>
      </c>
      <c r="F19" s="33"/>
      <c r="G19" s="33">
        <f aca="true" t="shared" si="3" ref="G19:G24">D19+E19+F19</f>
        <v>32731.82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42</v>
      </c>
      <c r="D20" s="33"/>
      <c r="E20" s="33">
        <f>50270.12</f>
        <v>50270.12</v>
      </c>
      <c r="F20" s="33"/>
      <c r="G20" s="33">
        <f t="shared" si="3"/>
        <v>50270.12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35</v>
      </c>
      <c r="C21" s="36" t="s">
        <v>25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3"/>
      <c r="E22" s="33">
        <f>25903.07</f>
        <v>25903.07</v>
      </c>
      <c r="F22" s="33"/>
      <c r="G22" s="33">
        <f t="shared" si="3"/>
        <v>25903.07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/>
      <c r="E23" s="34">
        <f>6832.99</f>
        <v>6832.99</v>
      </c>
      <c r="F23" s="34"/>
      <c r="G23" s="33">
        <f t="shared" si="3"/>
        <v>6832.99</v>
      </c>
      <c r="H23" s="34"/>
      <c r="I23" s="34"/>
      <c r="J23" s="33">
        <f t="shared" si="4"/>
        <v>0</v>
      </c>
    </row>
    <row r="24" spans="1:10" ht="12.75">
      <c r="A24" s="27">
        <v>3599</v>
      </c>
      <c r="B24" s="18" t="s">
        <v>33</v>
      </c>
      <c r="C24" s="7" t="s">
        <v>26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43</v>
      </c>
      <c r="B25" s="45"/>
      <c r="C25" s="46" t="s">
        <v>44</v>
      </c>
      <c r="D25" s="47">
        <v>231476</v>
      </c>
      <c r="E25" s="47">
        <f>-115738+60000</f>
        <v>-55738</v>
      </c>
      <c r="F25" s="47"/>
      <c r="G25" s="48">
        <f>D25+E25+F25</f>
        <v>175738</v>
      </c>
      <c r="H25" s="47"/>
      <c r="I25" s="47">
        <f>968.95</f>
        <v>968.95</v>
      </c>
      <c r="J25" s="49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24</v>
      </c>
      <c r="B28" s="16" t="s">
        <v>36</v>
      </c>
      <c r="C28" s="37" t="s">
        <v>27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D7:G8"/>
    <mergeCell ref="H7:J8"/>
    <mergeCell ref="A2:J2"/>
    <mergeCell ref="A3:J3"/>
    <mergeCell ref="A4:J4"/>
    <mergeCell ref="A7:A9"/>
    <mergeCell ref="B7:B9"/>
    <mergeCell ref="C7:C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8.5" customHeight="1">
      <c r="A3" s="57" t="s">
        <v>45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>
      <c r="A4" s="56" t="s">
        <v>6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9" t="s">
        <v>1</v>
      </c>
      <c r="B7" s="61" t="s">
        <v>8</v>
      </c>
      <c r="C7" s="64" t="s">
        <v>21</v>
      </c>
      <c r="D7" s="50" t="s">
        <v>22</v>
      </c>
      <c r="E7" s="51"/>
      <c r="F7" s="51"/>
      <c r="G7" s="51"/>
      <c r="H7" s="50" t="s">
        <v>23</v>
      </c>
      <c r="I7" s="51"/>
      <c r="J7" s="54"/>
    </row>
    <row r="8" spans="1:10" ht="13.5" thickBot="1">
      <c r="A8" s="60"/>
      <c r="B8" s="62"/>
      <c r="C8" s="65"/>
      <c r="D8" s="52"/>
      <c r="E8" s="53"/>
      <c r="F8" s="53"/>
      <c r="G8" s="53"/>
      <c r="H8" s="52"/>
      <c r="I8" s="53"/>
      <c r="J8" s="55"/>
    </row>
    <row r="9" spans="1:10" ht="39" thickBot="1">
      <c r="A9" s="52"/>
      <c r="B9" s="63"/>
      <c r="C9" s="55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37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10000</v>
      </c>
      <c r="I13" s="8">
        <f t="shared" si="1"/>
        <v>19000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38</v>
      </c>
      <c r="B15" s="18" t="s">
        <v>29</v>
      </c>
      <c r="C15" s="41" t="s">
        <v>28</v>
      </c>
      <c r="D15" s="42">
        <v>61388</v>
      </c>
      <c r="E15" s="42"/>
      <c r="F15" s="42"/>
      <c r="G15" s="42">
        <f>D15+E15+F15</f>
        <v>61388</v>
      </c>
      <c r="H15" s="42">
        <v>10000</v>
      </c>
      <c r="I15" s="42">
        <f>19000</f>
        <v>19000</v>
      </c>
      <c r="J15" s="42">
        <f>H15+I15</f>
        <v>29000</v>
      </c>
    </row>
    <row r="16" spans="1:10" ht="13.5" hidden="1" thickBot="1">
      <c r="A16" s="25" t="s">
        <v>38</v>
      </c>
      <c r="B16" s="19" t="s">
        <v>29</v>
      </c>
      <c r="C16" s="40" t="s">
        <v>40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231476</v>
      </c>
      <c r="E17" s="31">
        <f t="shared" si="2"/>
        <v>60000.000000000015</v>
      </c>
      <c r="F17" s="31">
        <f t="shared" si="2"/>
        <v>32760</v>
      </c>
      <c r="G17" s="31">
        <f t="shared" si="2"/>
        <v>324236</v>
      </c>
      <c r="H17" s="31">
        <f t="shared" si="2"/>
        <v>0</v>
      </c>
      <c r="I17" s="31">
        <f t="shared" si="2"/>
        <v>968.95</v>
      </c>
      <c r="J17" s="31">
        <f t="shared" si="2"/>
        <v>968.95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36" t="s">
        <v>41</v>
      </c>
      <c r="D19" s="33"/>
      <c r="E19" s="33">
        <f>32731.82</f>
        <v>32731.82</v>
      </c>
      <c r="F19" s="33">
        <f>26760</f>
        <v>26760</v>
      </c>
      <c r="G19" s="33">
        <f aca="true" t="shared" si="3" ref="G19:G24">D19+E19+F19</f>
        <v>59491.82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42</v>
      </c>
      <c r="D20" s="33"/>
      <c r="E20" s="33">
        <f>50270.12</f>
        <v>50270.12</v>
      </c>
      <c r="F20" s="33"/>
      <c r="G20" s="33">
        <f t="shared" si="3"/>
        <v>50270.12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35</v>
      </c>
      <c r="C21" s="36" t="s">
        <v>25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3"/>
      <c r="E22" s="33">
        <f>25903.07</f>
        <v>25903.07</v>
      </c>
      <c r="F22" s="33"/>
      <c r="G22" s="33">
        <f t="shared" si="3"/>
        <v>25903.07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/>
      <c r="E23" s="34">
        <f>6832.99</f>
        <v>6832.99</v>
      </c>
      <c r="F23" s="34">
        <f>6000</f>
        <v>6000</v>
      </c>
      <c r="G23" s="33">
        <f t="shared" si="3"/>
        <v>12832.99</v>
      </c>
      <c r="H23" s="34"/>
      <c r="I23" s="34"/>
      <c r="J23" s="33">
        <f t="shared" si="4"/>
        <v>0</v>
      </c>
    </row>
    <row r="24" spans="1:10" ht="12.75">
      <c r="A24" s="27">
        <v>3599</v>
      </c>
      <c r="B24" s="18" t="s">
        <v>33</v>
      </c>
      <c r="C24" s="7" t="s">
        <v>26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43</v>
      </c>
      <c r="B25" s="45"/>
      <c r="C25" s="46" t="s">
        <v>44</v>
      </c>
      <c r="D25" s="47">
        <v>231476</v>
      </c>
      <c r="E25" s="47">
        <f>-115738+60000</f>
        <v>-55738</v>
      </c>
      <c r="F25" s="47"/>
      <c r="G25" s="48">
        <f>D25+E25+F25</f>
        <v>175738</v>
      </c>
      <c r="H25" s="47"/>
      <c r="I25" s="47">
        <f>968.95</f>
        <v>968.95</v>
      </c>
      <c r="J25" s="49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24</v>
      </c>
      <c r="B28" s="16" t="s">
        <v>36</v>
      </c>
      <c r="C28" s="37" t="s">
        <v>27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2023-04-19T05:24:32Z</cp:lastPrinted>
  <dcterms:created xsi:type="dcterms:W3CDTF">2002-08-26T10:16:33Z</dcterms:created>
  <dcterms:modified xsi:type="dcterms:W3CDTF">2023-04-19T05:24:39Z</dcterms:modified>
  <cp:category/>
  <cp:version/>
  <cp:contentType/>
  <cp:contentStatus/>
</cp:coreProperties>
</file>