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2. ZR" sheetId="1" r:id="rId1"/>
    <sheet name="2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<sst xmlns="http://schemas.openxmlformats.org/spreadsheetml/2006/main" count="104" uniqueCount="46">
  <si>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</si>
  <si>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</si>
  <si>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</si>
  <si>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</si>
  <si>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</si>
  <si>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</si>
  <si>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</si>
  <si>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</si>
  <si>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</si>
  <si>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</si>
  <si>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</si>
  <si>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</si>
  <si>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</si>
  <si>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</si>
  <si>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</si>
  <si>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</si>
  <si>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po 1. změně rozpočtu 
pol. 5213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</si>
  <si>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</si>
  <si>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</si>
  <si>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</si>
  <si>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</si>
  <si>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</si>
  <si>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</si>
  <si>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</si>
  <si>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</si>
  <si>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</si>
  <si>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</si>
  <si>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</si>
  <si>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</si>
  <si>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</si>
  <si>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</si>
  <si>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</si>
  <si>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</si>
  <si>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</si>
  <si>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</si>
  <si>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</si>
  <si>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</si>
  <si>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</si>
  <si>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</si>
  <si>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</si>
  <si>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</si>
  <si>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</si>
  <si>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</si>
  <si>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2023</t>
  </si>
  <si>
    <t>po 2. změně rozpočtu 
pol. 5213</t>
  </si>
  <si>
    <t>po 2. změně rozpočtu 
pol. 6313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</si>
</sst>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  <numFmt numFmtId="171" formatCode="#,##0.000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19" sqref="E19:E2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19</v>
      </c>
      <c r="D7" s="61" t="s">
        <v>20</v>
      </c>
      <c r="E7" s="62"/>
      <c r="F7" s="62"/>
      <c r="G7" s="62"/>
      <c r="H7" s="61" t="s">
        <v>21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16</v>
      </c>
      <c r="E9" s="22" t="s">
        <v>37</v>
      </c>
      <c r="F9" s="22" t="s">
        <v>9</v>
      </c>
      <c r="G9" s="22" t="s">
        <v>44</v>
      </c>
      <c r="H9" s="22" t="s">
        <v>17</v>
      </c>
      <c r="I9" s="22" t="s">
        <v>37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32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35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36</v>
      </c>
      <c r="B15" s="18" t="s">
        <v>27</v>
      </c>
      <c r="C15" s="41" t="s">
        <v>26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36</v>
      </c>
      <c r="B16" s="19" t="s">
        <v>27</v>
      </c>
      <c r="C16" s="40" t="s">
        <v>38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324236</v>
      </c>
      <c r="E17" s="31">
        <f t="shared" si="2"/>
        <v>0</v>
      </c>
      <c r="F17" s="31">
        <f t="shared" si="2"/>
        <v>0</v>
      </c>
      <c r="G17" s="31">
        <f t="shared" si="2"/>
        <v>324236</v>
      </c>
      <c r="H17" s="31">
        <f t="shared" si="2"/>
        <v>968.95</v>
      </c>
      <c r="I17" s="31">
        <f t="shared" si="2"/>
        <v>0</v>
      </c>
      <c r="J17" s="31">
        <f t="shared" si="2"/>
        <v>968.95</v>
      </c>
    </row>
    <row r="18" spans="1:10" ht="12.75">
      <c r="A18" s="27"/>
      <c r="B18" s="18"/>
      <c r="C18" s="6" t="s">
        <v>18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28</v>
      </c>
      <c r="C19" s="36" t="s">
        <v>39</v>
      </c>
      <c r="D19" s="33">
        <v>59491.82</v>
      </c>
      <c r="E19" s="33"/>
      <c r="F19" s="33"/>
      <c r="G19" s="33">
        <f aca="true" t="shared" si="3" ref="G19:G24">D19+E19+F19</f>
        <v>59491.82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29</v>
      </c>
      <c r="C20" s="7" t="s">
        <v>40</v>
      </c>
      <c r="D20" s="33">
        <v>50270.12</v>
      </c>
      <c r="E20" s="33"/>
      <c r="F20" s="33"/>
      <c r="G20" s="33">
        <f t="shared" si="3"/>
        <v>50270.12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33</v>
      </c>
      <c r="C21" s="36" t="s">
        <v>23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30</v>
      </c>
      <c r="C22" s="7" t="s">
        <v>3</v>
      </c>
      <c r="D22" s="33">
        <v>25903.07</v>
      </c>
      <c r="E22" s="33"/>
      <c r="F22" s="33"/>
      <c r="G22" s="33">
        <f t="shared" si="3"/>
        <v>25903.07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12832.99</v>
      </c>
      <c r="E23" s="34"/>
      <c r="F23" s="34"/>
      <c r="G23" s="33">
        <f t="shared" si="3"/>
        <v>12832.99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31</v>
      </c>
      <c r="C24" s="7" t="s">
        <v>24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41</v>
      </c>
      <c r="B25" s="45"/>
      <c r="C25" s="46" t="s">
        <v>42</v>
      </c>
      <c r="D25" s="47">
        <v>175738</v>
      </c>
      <c r="E25" s="47"/>
      <c r="F25" s="47"/>
      <c r="G25" s="48">
        <f>D25+E25+F25</f>
        <v>175738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22</v>
      </c>
      <c r="B28" s="16" t="s">
        <v>34</v>
      </c>
      <c r="C28" s="37" t="s">
        <v>25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19</v>
      </c>
      <c r="D7" s="61" t="s">
        <v>20</v>
      </c>
      <c r="E7" s="62"/>
      <c r="F7" s="62"/>
      <c r="G7" s="62"/>
      <c r="H7" s="61" t="s">
        <v>21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16</v>
      </c>
      <c r="E9" s="22" t="s">
        <v>37</v>
      </c>
      <c r="F9" s="22" t="s">
        <v>9</v>
      </c>
      <c r="G9" s="22" t="s">
        <v>44</v>
      </c>
      <c r="H9" s="22" t="s">
        <v>17</v>
      </c>
      <c r="I9" s="22" t="s">
        <v>37</v>
      </c>
      <c r="J9" s="22" t="s">
        <v>45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32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35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29000</v>
      </c>
      <c r="I13" s="8">
        <f t="shared" si="1"/>
        <v>0</v>
      </c>
      <c r="J13" s="8">
        <f t="shared" si="1"/>
        <v>29000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36</v>
      </c>
      <c r="B15" s="18" t="s">
        <v>27</v>
      </c>
      <c r="C15" s="41" t="s">
        <v>26</v>
      </c>
      <c r="D15" s="42">
        <v>61388</v>
      </c>
      <c r="E15" s="42"/>
      <c r="F15" s="42"/>
      <c r="G15" s="42">
        <f>D15+E15+F15</f>
        <v>61388</v>
      </c>
      <c r="H15" s="42">
        <v>29000</v>
      </c>
      <c r="I15" s="42"/>
      <c r="J15" s="42">
        <f>H15+I15</f>
        <v>29000</v>
      </c>
    </row>
    <row r="16" spans="1:10" ht="13.5" hidden="1" thickBot="1">
      <c r="A16" s="25" t="s">
        <v>36</v>
      </c>
      <c r="B16" s="19" t="s">
        <v>27</v>
      </c>
      <c r="C16" s="40" t="s">
        <v>38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324236</v>
      </c>
      <c r="E17" s="31">
        <f t="shared" si="2"/>
        <v>0</v>
      </c>
      <c r="F17" s="31">
        <f t="shared" si="2"/>
        <v>0</v>
      </c>
      <c r="G17" s="31">
        <f t="shared" si="2"/>
        <v>324236</v>
      </c>
      <c r="H17" s="31">
        <f t="shared" si="2"/>
        <v>968.95</v>
      </c>
      <c r="I17" s="31">
        <f t="shared" si="2"/>
        <v>0</v>
      </c>
      <c r="J17" s="31">
        <f t="shared" si="2"/>
        <v>968.95</v>
      </c>
    </row>
    <row r="18" spans="1:10" ht="12.75">
      <c r="A18" s="27"/>
      <c r="B18" s="18"/>
      <c r="C18" s="6" t="s">
        <v>18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28</v>
      </c>
      <c r="C19" s="36" t="s">
        <v>39</v>
      </c>
      <c r="D19" s="33">
        <v>59491.82</v>
      </c>
      <c r="E19" s="33"/>
      <c r="F19" s="33">
        <f>32731.82</f>
        <v>32731.82</v>
      </c>
      <c r="G19" s="33">
        <f aca="true" t="shared" si="3" ref="G19:G24">D19+E19+F19</f>
        <v>92223.64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29</v>
      </c>
      <c r="C20" s="7" t="s">
        <v>40</v>
      </c>
      <c r="D20" s="33">
        <v>50270.12</v>
      </c>
      <c r="E20" s="33"/>
      <c r="F20" s="33">
        <f>50270.12</f>
        <v>50270.12</v>
      </c>
      <c r="G20" s="33">
        <f t="shared" si="3"/>
        <v>100540.24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33</v>
      </c>
      <c r="C21" s="36" t="s">
        <v>23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30</v>
      </c>
      <c r="C22" s="7" t="s">
        <v>3</v>
      </c>
      <c r="D22" s="33">
        <v>25903.07</v>
      </c>
      <c r="E22" s="33"/>
      <c r="F22" s="33">
        <f>25903.07</f>
        <v>25903.07</v>
      </c>
      <c r="G22" s="33">
        <f t="shared" si="3"/>
        <v>51806.14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12832.99</v>
      </c>
      <c r="E23" s="34"/>
      <c r="F23" s="34">
        <f>6832.99</f>
        <v>6832.99</v>
      </c>
      <c r="G23" s="33">
        <f t="shared" si="3"/>
        <v>19665.98</v>
      </c>
      <c r="H23" s="34"/>
      <c r="I23" s="34"/>
      <c r="J23" s="33">
        <f t="shared" si="4"/>
        <v>0</v>
      </c>
    </row>
    <row r="24" spans="1:10" ht="12.75">
      <c r="A24" s="27">
        <v>3599</v>
      </c>
      <c r="B24" s="18" t="s">
        <v>31</v>
      </c>
      <c r="C24" s="7" t="s">
        <v>24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41</v>
      </c>
      <c r="B25" s="45"/>
      <c r="C25" s="46" t="s">
        <v>42</v>
      </c>
      <c r="D25" s="47">
        <v>175738</v>
      </c>
      <c r="E25" s="47"/>
      <c r="F25" s="47">
        <f>-115738</f>
        <v>-115738</v>
      </c>
      <c r="G25" s="48">
        <f>D25+E25+F25</f>
        <v>60000</v>
      </c>
      <c r="H25" s="47">
        <v>968.95</v>
      </c>
      <c r="I25" s="47"/>
      <c r="J25" s="48">
        <f>H25+I25</f>
        <v>968.95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22</v>
      </c>
      <c r="B28" s="16" t="s">
        <v>34</v>
      </c>
      <c r="C28" s="37" t="s">
        <v>25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2023-07-03T09:01:22Z</cp:lastPrinted>
  <dcterms:created xsi:type="dcterms:W3CDTF">2002-08-26T10:16:33Z</dcterms:created>
  <dcterms:modified xsi:type="dcterms:W3CDTF">2023-07-03T09:01:34Z</dcterms:modified>
  <cp:category/>
  <cp:version/>
  <cp:contentType/>
  <cp:contentStatus/>
</cp:coreProperties>
</file>