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<sst xmlns="http://schemas.openxmlformats.org/spreadsheetml/2006/main" count="188" uniqueCount="143">
  <si>
    <t>název - místo akce</t>
  </si>
  <si>
    <t>celkem</t>
  </si>
  <si>
    <t>položka</t>
  </si>
  <si>
    <t xml:space="preserve">Příprava staveb </t>
  </si>
  <si>
    <t>Věcná břemena</t>
  </si>
  <si>
    <t>Služby</t>
  </si>
  <si>
    <t xml:space="preserve">CELKEM </t>
  </si>
  <si>
    <t>§</t>
  </si>
  <si>
    <t>kapitálové výdaje - pořízení dlouhodobého hmotného majetku (budovy, haly a stavby)</t>
  </si>
  <si>
    <t>Kapitola 50 - Fond rozvoje a reprodukce  Královéhradeckého kraje rok 2017</t>
  </si>
  <si>
    <t>Akce</t>
  </si>
  <si>
    <t>2150</t>
  </si>
  <si>
    <t>Podlimitní věcná břemena</t>
  </si>
  <si>
    <t>Úhrady sankcí jiným rozpočtům</t>
  </si>
  <si>
    <t>Realizace staveb - opravy</t>
  </si>
  <si>
    <t>běžné výdaje (5171,5122,5137,5164,5169,5362,5363)</t>
  </si>
  <si>
    <t>5***</t>
  </si>
  <si>
    <t>číslo</t>
  </si>
  <si>
    <t>název organizace a akce</t>
  </si>
  <si>
    <t>MK/16/901</t>
  </si>
  <si>
    <t>Oprava sociálního zařízení, Rychnov nad Kněžnou</t>
  </si>
  <si>
    <t>MK/17/901</t>
  </si>
  <si>
    <t>Soubor pomníků 1866 s. Aloise Dolní Přím</t>
  </si>
  <si>
    <t>MK/17/902</t>
  </si>
  <si>
    <t>Vojenský hřbitov 1866 Nový Bydžov</t>
  </si>
  <si>
    <t>MK/17/903</t>
  </si>
  <si>
    <t>Vojenský hřbitov 1866 Nechanice-Komárov</t>
  </si>
  <si>
    <t>MK/17/904</t>
  </si>
  <si>
    <t>Soubor pomníků 1866 Na bojišti u HradceKrálové</t>
  </si>
  <si>
    <t>MK/17/906</t>
  </si>
  <si>
    <t>Stavební úpravy objektu Markoušovice č.p. 113</t>
  </si>
  <si>
    <t>MK/17/908</t>
  </si>
  <si>
    <t>Pruský hřbitov (Chlum) - oprava kokových prvků</t>
  </si>
  <si>
    <t>MK/17/909</t>
  </si>
  <si>
    <t>Rekonstrukce budovy E nemocnice Náchod - oprava fasády</t>
  </si>
  <si>
    <t>tis. Kč</t>
  </si>
  <si>
    <t>odvětví: správa majetku kraje  ÚZ 12</t>
  </si>
  <si>
    <t>č.o.</t>
  </si>
  <si>
    <t>pol.</t>
  </si>
  <si>
    <t>č.akce</t>
  </si>
  <si>
    <t>poznámky</t>
  </si>
  <si>
    <t>Vyšší odborná škola zdravotnická a Střední zdravotnická škola, Hradec Králové, Komenského 234</t>
  </si>
  <si>
    <t>SM/17/311</t>
  </si>
  <si>
    <t>Okna aula</t>
  </si>
  <si>
    <t>navazuje na akci SM/15/301</t>
  </si>
  <si>
    <t>Střední uměleckoprůmyslová škola hudebních nástrojů a nábytku, Hradec Králové, 17. listopadu 1202</t>
  </si>
  <si>
    <t>SM/16/323</t>
  </si>
  <si>
    <t>Reko střechy na DM</t>
  </si>
  <si>
    <t>PD v roce 2016</t>
  </si>
  <si>
    <t>SM/17/312</t>
  </si>
  <si>
    <t xml:space="preserve">Rekonstrukce výtahů na DM </t>
  </si>
  <si>
    <t>Školní jídelna, Hradecká 1219, Hradec Králové</t>
  </si>
  <si>
    <t>SM/17/313</t>
  </si>
  <si>
    <t>Myčka</t>
  </si>
  <si>
    <t>Střední škola propagační tvorby a polygrafie, Velké Poříčí, Náchodská 285</t>
  </si>
  <si>
    <t>SM/15/347</t>
  </si>
  <si>
    <t>Kanalizační přípojka - kadeřnice</t>
  </si>
  <si>
    <t>Střední škola a Základní škola, Nové Město nad Metují, Husovo nám. 1218</t>
  </si>
  <si>
    <t>SM/16/359</t>
  </si>
  <si>
    <t>Výdejna stravy - Králíček, stavební úpravy</t>
  </si>
  <si>
    <t>Dětský domov, mateřská škola a školní jídelna, Broumov, třída Masarykova 246</t>
  </si>
  <si>
    <t>SM/16/318</t>
  </si>
  <si>
    <t>Rekonstrukce části oplocení</t>
  </si>
  <si>
    <t>Obchodní akademie, T.G.M., Kostelec n. O., Komenského 522</t>
  </si>
  <si>
    <t>SM/17/314</t>
  </si>
  <si>
    <t>Oprava podlahy v tělocvičně</t>
  </si>
  <si>
    <t>Lepařovo gymnázium, Jičín, Jiráskova 30</t>
  </si>
  <si>
    <t>podepsaná smlouva</t>
  </si>
  <si>
    <t>SM/16/325</t>
  </si>
  <si>
    <t>Výměna a oprava oken (do dvora)</t>
  </si>
  <si>
    <t>dokončení</t>
  </si>
  <si>
    <t>Gymnázium, SOŠ, SOU a vyšší odborná škola, Hořice, Riegrova 1403</t>
  </si>
  <si>
    <t>SM/16/314</t>
  </si>
  <si>
    <t>Výměna střešní krytiny - Riegrova - OA</t>
  </si>
  <si>
    <t>Střední škola gastronomie a služeb, Nová Paka, Masarykovo nám. 2</t>
  </si>
  <si>
    <t>SM/17/315</t>
  </si>
  <si>
    <t>CNC nábytkářského centra</t>
  </si>
  <si>
    <t>Střední škola informatiky a služeb, Dvůr Králové nad Labem, E. Krásnohorské  2069</t>
  </si>
  <si>
    <t>celkem cca 7000 tis. Kč</t>
  </si>
  <si>
    <t>SM/16/308</t>
  </si>
  <si>
    <t xml:space="preserve">Reko soc. zařízení na DM </t>
  </si>
  <si>
    <t>realizace po částech</t>
  </si>
  <si>
    <t>Střední průmyslová škola, Trutnov, Školní 101</t>
  </si>
  <si>
    <t>SM/16/337</t>
  </si>
  <si>
    <t>Rekonstrukce šaten, oprava fasády a klempířských prvků ul.  Horská 59</t>
  </si>
  <si>
    <t>Dětský domov, základní škola a školní jídelna, Dolní Lánov 240</t>
  </si>
  <si>
    <t>SM/16/320</t>
  </si>
  <si>
    <t>Rekonstrukce vytápění a změna zdroje</t>
  </si>
  <si>
    <t>Střední škola technická a řemeslná, Nový Bydžov, Dr. M. Tyrše 112</t>
  </si>
  <si>
    <t>SM/17/316</t>
  </si>
  <si>
    <t>Oprava soc. zařízení (u vchodu Hlušice)</t>
  </si>
  <si>
    <t>Střední škola řemeslná, Jaroměř, Studničkova 260</t>
  </si>
  <si>
    <t>SM/16/356</t>
  </si>
  <si>
    <t xml:space="preserve">Oprava střechy, výměna střešní krytiny </t>
  </si>
  <si>
    <t>Vyšší odborná škola a Střední průmyslová škola, Rychnov nad Kněžnou, U Stadionu 1166</t>
  </si>
  <si>
    <t>SM/15/314</t>
  </si>
  <si>
    <t>Reko soc. zařízení na DM Javornická 1209</t>
  </si>
  <si>
    <t>Rekapitulace:</t>
  </si>
  <si>
    <t>odvětví: školství ÚZ 14</t>
  </si>
  <si>
    <t>odvětví: doprava ÚZ 10</t>
  </si>
  <si>
    <t>Videokonference</t>
  </si>
  <si>
    <t>Automobily</t>
  </si>
  <si>
    <t>Multifunkční stroje</t>
  </si>
  <si>
    <t>odvětví: činnost krajského úřadu ÚZ 19</t>
  </si>
  <si>
    <t>Domov důchodců Dvůr Králové nad Labem</t>
  </si>
  <si>
    <t>SV/16/618</t>
  </si>
  <si>
    <t>Odstranění vlivu působení spodní a povrchové vody na objekt</t>
  </si>
  <si>
    <t>Barevné domky Hajnice</t>
  </si>
  <si>
    <t>SV/17/609</t>
  </si>
  <si>
    <t>Výměna střešní krytiny na garáži  zlatý dům v Trutnově</t>
  </si>
  <si>
    <t>SV/17/610</t>
  </si>
  <si>
    <t>Úprava suterénu oranžového domku v Trutnově</t>
  </si>
  <si>
    <t>SV/17/611</t>
  </si>
  <si>
    <t>SV/17/612</t>
  </si>
  <si>
    <t>Domov sociálních služeb Chotělice</t>
  </si>
  <si>
    <t>SV/16/619</t>
  </si>
  <si>
    <t>Prádelna (objekt C) - statické zajištění havarijního stavu objektu</t>
  </si>
  <si>
    <t>SV/17/613</t>
  </si>
  <si>
    <t>Rekonstrukce střešního pláště na objktu tělocvičny</t>
  </si>
  <si>
    <t>nerozdělena rezerva v limitu odvětví</t>
  </si>
  <si>
    <t>ostatní kapitál. výdaje - rezervy kapitálových výdajů</t>
  </si>
  <si>
    <t>odvětví: sociální věci ÚZ 28</t>
  </si>
  <si>
    <t>612x</t>
  </si>
  <si>
    <t>Sanace vlhkých suterénů (bílý, žlutý, fialový, červ.domek)</t>
  </si>
  <si>
    <t>Výměna tepelného čerpadla na stříbrném domku DKNL</t>
  </si>
  <si>
    <t>Příloha č. 5</t>
  </si>
  <si>
    <t>pozn.: 50 000 tis. Kč z HV 2016 + 60 000 tis. Kč z FRR pro odvětví zdravotnictví</t>
  </si>
  <si>
    <t>OO92</t>
  </si>
  <si>
    <t>Oblastní nemocnice Jičín a. s.</t>
  </si>
  <si>
    <t>Novostavba PAVILON "A" (Stavební úpravy č.p. 511 pro laboratoře a onkologii ON Jičín a.s.) Výstavba klinických laboratoří a onkologie</t>
  </si>
  <si>
    <t>OO95</t>
  </si>
  <si>
    <t>Oblastní nemocnice Trutnov a. s.</t>
  </si>
  <si>
    <t>Výstavba konsolidovaných laboratoří</t>
  </si>
  <si>
    <t>ostatní kapitálové výdaje - rezervy kapitálových výdajů</t>
  </si>
  <si>
    <t>kapitálové výdaje - budovy, haly a stavby</t>
  </si>
  <si>
    <t>odvětví: zdravotnictví ÚZ 15</t>
  </si>
  <si>
    <t>název akce</t>
  </si>
  <si>
    <t>z HV 2016</t>
  </si>
  <si>
    <t>Reko pokojů Mělnická bouda - PD Pec.p. Sn.</t>
  </si>
  <si>
    <t>Sdružení ozdravoven a léčeben okresu Trutnov</t>
  </si>
  <si>
    <t>Přístavba Dětské ozdravovny Království Nový Nemojov</t>
  </si>
  <si>
    <t>převod do kap. 12 - správa majetku kraje</t>
  </si>
  <si>
    <t>CELKEM - převod do FRR - doprava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</si>
</sst>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_ ;\-#,##0.0\ 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17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B050"/>
      <name val="Arial"/>
      <family val="2"/>
    </font>
    <font>
      <b/>
      <u val="single"/>
      <sz val="12"/>
      <color theme="5"/>
      <name val="Arial"/>
      <family val="2"/>
    </font>
    <font>
      <b/>
      <u val="single"/>
      <sz val="10"/>
      <color theme="5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4"/>
      <color theme="1"/>
      <name val="Calibri"/>
      <family val="2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3" fontId="79" fillId="33" borderId="10" xfId="50" applyNumberFormat="1" applyFont="1" applyFill="1" applyBorder="1" applyAlignment="1">
      <alignment horizontal="center" vertical="center"/>
      <protection/>
    </xf>
    <xf numFmtId="0" fontId="3" fillId="33" borderId="10" xfId="50" applyNumberFormat="1" applyFont="1" applyFill="1" applyBorder="1" applyAlignment="1">
      <alignment horizontal="center" vertical="center"/>
      <protection/>
    </xf>
    <xf numFmtId="0" fontId="3" fillId="33" borderId="11" xfId="50" applyNumberFormat="1" applyFont="1" applyFill="1" applyBorder="1" applyAlignment="1">
      <alignment horizontal="center"/>
      <protection/>
    </xf>
    <xf numFmtId="3" fontId="8" fillId="33" borderId="10" xfId="50" applyNumberFormat="1" applyFont="1" applyFill="1" applyBorder="1" applyAlignment="1">
      <alignment horizontal="center"/>
      <protection/>
    </xf>
    <xf numFmtId="166" fontId="12" fillId="33" borderId="12" xfId="34" applyNumberFormat="1" applyFont="1" applyFill="1" applyBorder="1" applyAlignment="1">
      <alignment horizontal="right" vertical="center" wrapText="1"/>
    </xf>
    <xf numFmtId="3" fontId="3" fillId="33" borderId="13" xfId="50" applyNumberFormat="1" applyFont="1" applyFill="1" applyBorder="1" applyAlignment="1">
      <alignment horizontal="center"/>
      <protection/>
    </xf>
    <xf numFmtId="0" fontId="0" fillId="33" borderId="14" xfId="0" applyNumberFormat="1" applyFont="1" applyFill="1" applyBorder="1" applyAlignment="1">
      <alignment horizontal="center" vertical="center"/>
    </xf>
    <xf numFmtId="165" fontId="13" fillId="33" borderId="14" xfId="50" applyNumberFormat="1" applyFont="1" applyFill="1" applyBorder="1" applyAlignment="1">
      <alignment vertical="center"/>
      <protection/>
    </xf>
    <xf numFmtId="166" fontId="80" fillId="33" borderId="15" xfId="34" applyNumberFormat="1" applyFont="1" applyFill="1" applyBorder="1" applyAlignment="1">
      <alignment horizontal="right"/>
    </xf>
    <xf numFmtId="0" fontId="79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3" fontId="13" fillId="33" borderId="12" xfId="34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50" applyNumberFormat="1" applyFont="1" applyFill="1" applyBorder="1" applyAlignment="1">
      <alignment horizontal="center"/>
      <protection/>
    </xf>
    <xf numFmtId="165" fontId="13" fillId="33" borderId="19" xfId="50" applyNumberFormat="1" applyFont="1" applyFill="1" applyBorder="1" applyAlignment="1">
      <alignment/>
      <protection/>
    </xf>
    <xf numFmtId="166" fontId="12" fillId="0" borderId="19" xfId="34" applyNumberFormat="1" applyFont="1" applyFill="1" applyBorder="1" applyAlignment="1">
      <alignment horizontal="right"/>
    </xf>
    <xf numFmtId="3" fontId="79" fillId="33" borderId="12" xfId="50" applyNumberFormat="1" applyFont="1" applyFill="1" applyBorder="1" applyAlignment="1">
      <alignment horizontal="center"/>
      <protection/>
    </xf>
    <xf numFmtId="0" fontId="3" fillId="33" borderId="12" xfId="50" applyNumberFormat="1" applyFont="1" applyFill="1" applyBorder="1" applyAlignment="1">
      <alignment horizontal="center"/>
      <protection/>
    </xf>
    <xf numFmtId="3" fontId="0" fillId="33" borderId="12" xfId="50" applyNumberFormat="1" applyFont="1" applyFill="1" applyBorder="1" applyAlignment="1">
      <alignment horizontal="center"/>
      <protection/>
    </xf>
    <xf numFmtId="3" fontId="81" fillId="33" borderId="19" xfId="50" applyNumberFormat="1" applyFont="1" applyFill="1" applyBorder="1" applyAlignment="1">
      <alignment horizontal="center"/>
      <protection/>
    </xf>
    <xf numFmtId="3" fontId="0" fillId="33" borderId="19" xfId="50" applyNumberFormat="1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3" fillId="33" borderId="12" xfId="50" applyNumberFormat="1" applyFont="1" applyFill="1" applyBorder="1" applyAlignment="1">
      <alignment horizontal="center"/>
      <protection/>
    </xf>
    <xf numFmtId="166" fontId="12" fillId="33" borderId="12" xfId="34" applyNumberFormat="1" applyFont="1" applyFill="1" applyBorder="1" applyAlignment="1">
      <alignment horizontal="right"/>
    </xf>
    <xf numFmtId="3" fontId="81" fillId="33" borderId="15" xfId="50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33" borderId="15" xfId="50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left"/>
    </xf>
    <xf numFmtId="166" fontId="12" fillId="33" borderId="15" xfId="34" applyNumberFormat="1" applyFont="1" applyFill="1" applyBorder="1" applyAlignment="1">
      <alignment horizontal="right"/>
    </xf>
    <xf numFmtId="0" fontId="79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66" fontId="12" fillId="33" borderId="21" xfId="34" applyNumberFormat="1" applyFont="1" applyFill="1" applyBorder="1" applyAlignment="1">
      <alignment horizontal="right"/>
    </xf>
    <xf numFmtId="0" fontId="8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0" fillId="33" borderId="15" xfId="50" applyNumberFormat="1" applyFont="1" applyFill="1" applyBorder="1" applyAlignment="1">
      <alignment horizontal="center"/>
      <protection/>
    </xf>
    <xf numFmtId="3" fontId="0" fillId="33" borderId="15" xfId="50" applyNumberFormat="1" applyFont="1" applyFill="1" applyBorder="1" applyAlignment="1">
      <alignment vertical="center"/>
      <protection/>
    </xf>
    <xf numFmtId="0" fontId="13" fillId="33" borderId="22" xfId="0" applyFont="1" applyFill="1" applyBorder="1" applyAlignment="1">
      <alignment horizontal="left" vertical="center" wrapText="1"/>
    </xf>
    <xf numFmtId="3" fontId="79" fillId="0" borderId="12" xfId="50" applyNumberFormat="1" applyFont="1" applyFill="1" applyBorder="1" applyAlignment="1">
      <alignment horizontal="center"/>
      <protection/>
    </xf>
    <xf numFmtId="3" fontId="81" fillId="0" borderId="19" xfId="50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166" fontId="12" fillId="33" borderId="19" xfId="34" applyNumberFormat="1" applyFont="1" applyFill="1" applyBorder="1" applyAlignment="1">
      <alignment horizontal="right"/>
    </xf>
    <xf numFmtId="3" fontId="79" fillId="33" borderId="16" xfId="50" applyNumberFormat="1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165" fontId="13" fillId="33" borderId="18" xfId="50" applyNumberFormat="1" applyFont="1" applyFill="1" applyBorder="1" applyAlignment="1">
      <alignment/>
      <protection/>
    </xf>
    <xf numFmtId="0" fontId="81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0" fillId="0" borderId="15" xfId="50" applyNumberFormat="1" applyFont="1" applyFill="1" applyBorder="1" applyAlignment="1">
      <alignment horizontal="center"/>
      <protection/>
    </xf>
    <xf numFmtId="0" fontId="13" fillId="0" borderId="22" xfId="0" applyFont="1" applyFill="1" applyBorder="1" applyAlignment="1">
      <alignment vertical="center" wrapText="1"/>
    </xf>
    <xf numFmtId="0" fontId="83" fillId="0" borderId="16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2" fillId="0" borderId="22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6" fontId="85" fillId="33" borderId="12" xfId="34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6" fontId="12" fillId="33" borderId="21" xfId="34" applyNumberFormat="1" applyFont="1" applyFill="1" applyBorder="1" applyAlignment="1">
      <alignment horizontal="right" vertical="center" wrapText="1"/>
    </xf>
    <xf numFmtId="0" fontId="79" fillId="33" borderId="12" xfId="0" applyFont="1" applyFill="1" applyBorder="1" applyAlignment="1">
      <alignment horizontal="center"/>
    </xf>
    <xf numFmtId="0" fontId="0" fillId="33" borderId="12" xfId="50" applyNumberFormat="1" applyFont="1" applyFill="1" applyBorder="1" applyAlignment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33" borderId="19" xfId="50" applyNumberFormat="1" applyFont="1" applyFill="1" applyBorder="1" applyAlignment="1">
      <alignment horizontal="center"/>
      <protection/>
    </xf>
    <xf numFmtId="0" fontId="13" fillId="33" borderId="19" xfId="0" applyFont="1" applyFill="1" applyBorder="1" applyAlignment="1">
      <alignment wrapText="1"/>
    </xf>
    <xf numFmtId="0" fontId="79" fillId="33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3" fillId="0" borderId="22" xfId="0" applyFont="1" applyFill="1" applyBorder="1" applyAlignment="1">
      <alignment wrapText="1"/>
    </xf>
    <xf numFmtId="3" fontId="79" fillId="0" borderId="12" xfId="50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wrapText="1"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10" fillId="0" borderId="0" xfId="47" applyFont="1" applyFill="1" applyBorder="1" applyAlignment="1">
      <alignment horizontal="center"/>
      <protection/>
    </xf>
    <xf numFmtId="4" fontId="10" fillId="0" borderId="0" xfId="47" applyNumberFormat="1" applyFont="1" applyFill="1" applyBorder="1" applyAlignment="1">
      <alignment horizontal="right" vertical="center"/>
      <protection/>
    </xf>
    <xf numFmtId="0" fontId="8" fillId="0" borderId="27" xfId="48" applyFont="1" applyBorder="1" applyAlignment="1">
      <alignment horizontal="center" vertical="center"/>
      <protection/>
    </xf>
    <xf numFmtId="0" fontId="8" fillId="0" borderId="27" xfId="48" applyFont="1" applyBorder="1" applyAlignment="1">
      <alignment horizontal="center"/>
      <protection/>
    </xf>
    <xf numFmtId="0" fontId="7" fillId="0" borderId="0" xfId="0" applyFont="1" applyFill="1" applyBorder="1" applyAlignment="1">
      <alignment vertical="top"/>
    </xf>
    <xf numFmtId="0" fontId="17" fillId="0" borderId="16" xfId="0" applyFont="1" applyFill="1" applyBorder="1" applyAlignment="1">
      <alignment wrapText="1"/>
    </xf>
    <xf numFmtId="0" fontId="86" fillId="0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5" fillId="33" borderId="12" xfId="50" applyNumberFormat="1" applyFont="1" applyFill="1" applyBorder="1" applyAlignment="1">
      <alignment horizontal="center"/>
      <protection/>
    </xf>
    <xf numFmtId="165" fontId="5" fillId="33" borderId="12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3" fontId="5" fillId="33" borderId="29" xfId="50" applyNumberFormat="1" applyFont="1" applyFill="1" applyBorder="1" applyAlignment="1">
      <alignment horizontal="center"/>
      <protection/>
    </xf>
    <xf numFmtId="0" fontId="5" fillId="33" borderId="30" xfId="0" applyFont="1" applyFill="1" applyBorder="1" applyAlignment="1">
      <alignment horizontal="center" vertical="center"/>
    </xf>
    <xf numFmtId="0" fontId="0" fillId="0" borderId="27" xfId="48" applyNumberFormat="1" applyFont="1" applyFill="1" applyBorder="1" applyAlignment="1">
      <alignment horizontal="center" vertical="center" wrapText="1"/>
      <protection/>
    </xf>
    <xf numFmtId="0" fontId="13" fillId="33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166" fontId="16" fillId="0" borderId="13" xfId="34" applyNumberFormat="1" applyFont="1" applyFill="1" applyBorder="1" applyAlignment="1">
      <alignment horizontal="left" vertical="center"/>
    </xf>
    <xf numFmtId="166" fontId="16" fillId="33" borderId="12" xfId="34" applyNumberFormat="1" applyFont="1" applyFill="1" applyBorder="1" applyAlignment="1">
      <alignment horizontal="left" vertical="center" wrapText="1"/>
    </xf>
    <xf numFmtId="166" fontId="87" fillId="33" borderId="15" xfId="34" applyNumberFormat="1" applyFont="1" applyFill="1" applyBorder="1" applyAlignment="1">
      <alignment horizontal="left"/>
    </xf>
    <xf numFmtId="166" fontId="20" fillId="33" borderId="21" xfId="34" applyNumberFormat="1" applyFont="1" applyFill="1" applyBorder="1" applyAlignment="1">
      <alignment horizontal="right"/>
    </xf>
    <xf numFmtId="166" fontId="20" fillId="33" borderId="12" xfId="34" applyNumberFormat="1" applyFont="1" applyFill="1" applyBorder="1" applyAlignment="1">
      <alignment horizontal="right" vertical="center" wrapText="1"/>
    </xf>
    <xf numFmtId="166" fontId="88" fillId="33" borderId="15" xfId="34" applyNumberFormat="1" applyFont="1" applyFill="1" applyBorder="1" applyAlignment="1">
      <alignment horizontal="right"/>
    </xf>
    <xf numFmtId="166" fontId="16" fillId="33" borderId="12" xfId="34" applyNumberFormat="1" applyFont="1" applyFill="1" applyBorder="1" applyAlignment="1">
      <alignment horizontal="left"/>
    </xf>
    <xf numFmtId="166" fontId="16" fillId="33" borderId="19" xfId="34" applyNumberFormat="1" applyFont="1" applyFill="1" applyBorder="1" applyAlignment="1">
      <alignment horizontal="left"/>
    </xf>
    <xf numFmtId="43" fontId="19" fillId="33" borderId="12" xfId="34" applyFont="1" applyFill="1" applyBorder="1" applyAlignment="1">
      <alignment horizontal="center"/>
    </xf>
    <xf numFmtId="166" fontId="89" fillId="33" borderId="15" xfId="34" applyNumberFormat="1" applyFont="1" applyFill="1" applyBorder="1" applyAlignment="1">
      <alignment horizontal="right"/>
    </xf>
    <xf numFmtId="166" fontId="19" fillId="0" borderId="13" xfId="34" applyNumberFormat="1" applyFont="1" applyFill="1" applyBorder="1" applyAlignment="1">
      <alignment horizontal="right"/>
    </xf>
    <xf numFmtId="166" fontId="19" fillId="0" borderId="19" xfId="34" applyNumberFormat="1" applyFont="1" applyFill="1" applyBorder="1" applyAlignment="1">
      <alignment horizontal="right"/>
    </xf>
    <xf numFmtId="166" fontId="19" fillId="33" borderId="12" xfId="34" applyNumberFormat="1" applyFont="1" applyFill="1" applyBorder="1" applyAlignment="1">
      <alignment horizontal="right" vertical="center" wrapText="1"/>
    </xf>
    <xf numFmtId="166" fontId="19" fillId="33" borderId="12" xfId="34" applyNumberFormat="1" applyFont="1" applyFill="1" applyBorder="1" applyAlignment="1">
      <alignment horizontal="right"/>
    </xf>
    <xf numFmtId="166" fontId="19" fillId="33" borderId="15" xfId="34" applyNumberFormat="1" applyFont="1" applyFill="1" applyBorder="1" applyAlignment="1">
      <alignment horizontal="right"/>
    </xf>
    <xf numFmtId="166" fontId="19" fillId="33" borderId="21" xfId="34" applyNumberFormat="1" applyFont="1" applyFill="1" applyBorder="1" applyAlignment="1">
      <alignment horizontal="right"/>
    </xf>
    <xf numFmtId="166" fontId="19" fillId="33" borderId="19" xfId="34" applyNumberFormat="1" applyFont="1" applyFill="1" applyBorder="1" applyAlignment="1">
      <alignment horizontal="right"/>
    </xf>
    <xf numFmtId="166" fontId="57" fillId="33" borderId="12" xfId="34" applyNumberFormat="1" applyFont="1" applyFill="1" applyBorder="1" applyAlignment="1">
      <alignment horizontal="right"/>
    </xf>
    <xf numFmtId="166" fontId="19" fillId="33" borderId="21" xfId="34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33" borderId="1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/>
    </xf>
    <xf numFmtId="0" fontId="17" fillId="33" borderId="21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wrapText="1"/>
    </xf>
    <xf numFmtId="0" fontId="0" fillId="0" borderId="27" xfId="50" applyNumberFormat="1" applyFont="1" applyFill="1" applyBorder="1" applyAlignment="1">
      <alignment horizontal="center"/>
      <protection/>
    </xf>
    <xf numFmtId="167" fontId="0" fillId="0" borderId="0" xfId="0" applyNumberFormat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32" xfId="47" applyFont="1" applyFill="1" applyBorder="1" applyAlignment="1">
      <alignment horizontal="center" vertical="center" wrapText="1"/>
      <protection/>
    </xf>
    <xf numFmtId="1" fontId="0" fillId="0" borderId="32" xfId="47" applyNumberFormat="1" applyFont="1" applyFill="1" applyBorder="1" applyAlignment="1">
      <alignment horizontal="center" vertical="center" wrapText="1"/>
      <protection/>
    </xf>
    <xf numFmtId="1" fontId="0" fillId="0" borderId="19" xfId="47" applyNumberFormat="1" applyFont="1" applyFill="1" applyBorder="1" applyAlignment="1">
      <alignment horizontal="center" vertical="center" wrapText="1"/>
      <protection/>
    </xf>
    <xf numFmtId="4" fontId="0" fillId="0" borderId="32" xfId="47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90" fillId="0" borderId="16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4" fontId="0" fillId="0" borderId="30" xfId="0" applyNumberFormat="1" applyFont="1" applyBorder="1" applyAlignment="1">
      <alignment horizontal="left"/>
    </xf>
    <xf numFmtId="0" fontId="7" fillId="0" borderId="27" xfId="0" applyFon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7" xfId="4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0" fillId="0" borderId="27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35" xfId="47" applyFont="1" applyFill="1" applyBorder="1" applyAlignment="1">
      <alignment horizontal="center"/>
      <protection/>
    </xf>
    <xf numFmtId="0" fontId="4" fillId="0" borderId="35" xfId="47" applyFont="1" applyFill="1" applyBorder="1" applyAlignment="1">
      <alignment horizontal="left"/>
      <protection/>
    </xf>
    <xf numFmtId="4" fontId="10" fillId="0" borderId="36" xfId="47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8" fillId="0" borderId="0" xfId="48" applyFont="1" applyBorder="1" applyAlignment="1">
      <alignment horizontal="center"/>
      <protection/>
    </xf>
    <xf numFmtId="4" fontId="0" fillId="0" borderId="0" xfId="48" applyNumberFormat="1" applyFont="1" applyBorder="1" applyAlignment="1">
      <alignment horizontal="left"/>
      <protection/>
    </xf>
    <xf numFmtId="4" fontId="0" fillId="0" borderId="0" xfId="48" applyNumberFormat="1" applyFont="1" applyBorder="1" applyAlignment="1">
      <alignment horizontal="left"/>
      <protection/>
    </xf>
    <xf numFmtId="4" fontId="0" fillId="0" borderId="0" xfId="49" applyNumberFormat="1" applyFont="1" applyFill="1" applyBorder="1" applyAlignment="1">
      <alignment horizontal="right" vertical="center"/>
      <protection/>
    </xf>
    <xf numFmtId="0" fontId="9" fillId="0" borderId="3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2" fillId="0" borderId="3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4" fontId="0" fillId="0" borderId="39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4" fontId="0" fillId="0" borderId="41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0" fontId="13" fillId="33" borderId="37" xfId="0" applyFont="1" applyFill="1" applyBorder="1" applyAlignment="1">
      <alignment horizontal="center" vertical="center"/>
    </xf>
    <xf numFmtId="0" fontId="0" fillId="0" borderId="37" xfId="47" applyFont="1" applyFill="1" applyBorder="1" applyAlignment="1">
      <alignment vertical="center"/>
      <protection/>
    </xf>
    <xf numFmtId="0" fontId="0" fillId="0" borderId="18" xfId="47" applyFont="1" applyFill="1" applyBorder="1" applyAlignment="1">
      <alignment vertical="center"/>
      <protection/>
    </xf>
    <xf numFmtId="0" fontId="4" fillId="0" borderId="42" xfId="47" applyFont="1" applyFill="1" applyBorder="1" applyAlignment="1">
      <alignment horizontal="left"/>
      <protection/>
    </xf>
    <xf numFmtId="4" fontId="10" fillId="0" borderId="32" xfId="47" applyNumberFormat="1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90" fillId="0" borderId="28" xfId="0" applyFont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31" xfId="0" applyFont="1" applyBorder="1" applyAlignment="1">
      <alignment vertical="center"/>
    </xf>
    <xf numFmtId="0" fontId="4" fillId="0" borderId="38" xfId="47" applyFont="1" applyFill="1" applyBorder="1" applyAlignment="1">
      <alignment horizontal="left"/>
      <protection/>
    </xf>
    <xf numFmtId="0" fontId="5" fillId="0" borderId="32" xfId="0" applyFont="1" applyBorder="1" applyAlignment="1">
      <alignment horizontal="center" vertical="center" wrapText="1"/>
    </xf>
    <xf numFmtId="0" fontId="8" fillId="0" borderId="21" xfId="47" applyNumberFormat="1" applyFont="1" applyFill="1" applyBorder="1" applyAlignment="1">
      <alignment horizontal="center" vertical="center" wrapText="1"/>
      <protection/>
    </xf>
    <xf numFmtId="0" fontId="8" fillId="0" borderId="13" xfId="47" applyNumberFormat="1" applyFont="1" applyFill="1" applyBorder="1" applyAlignment="1">
      <alignment horizontal="center" vertical="center" wrapText="1"/>
      <protection/>
    </xf>
    <xf numFmtId="0" fontId="8" fillId="0" borderId="33" xfId="47" applyNumberFormat="1" applyFont="1" applyFill="1" applyBorder="1" applyAlignment="1">
      <alignment horizontal="center" vertical="center" wrapText="1"/>
      <protection/>
    </xf>
    <xf numFmtId="0" fontId="4" fillId="0" borderId="32" xfId="47" applyFont="1" applyFill="1" applyBorder="1" applyAlignment="1">
      <alignment horizontal="center"/>
      <protection/>
    </xf>
    <xf numFmtId="0" fontId="6" fillId="0" borderId="37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7" fillId="0" borderId="37" xfId="0" applyFont="1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8" fillId="0" borderId="28" xfId="47" applyNumberFormat="1" applyFont="1" applyFill="1" applyBorder="1" applyAlignment="1">
      <alignment horizontal="center" vertical="center" wrapText="1"/>
      <protection/>
    </xf>
    <xf numFmtId="0" fontId="8" fillId="0" borderId="14" xfId="47" applyNumberFormat="1" applyFont="1" applyFill="1" applyBorder="1" applyAlignment="1">
      <alignment horizontal="center" vertical="center" wrapText="1"/>
      <protection/>
    </xf>
    <xf numFmtId="0" fontId="8" fillId="0" borderId="31" xfId="47" applyNumberFormat="1" applyFont="1" applyFill="1" applyBorder="1" applyAlignment="1">
      <alignment horizontal="center" vertical="center" wrapText="1"/>
      <protection/>
    </xf>
    <xf numFmtId="0" fontId="4" fillId="0" borderId="38" xfId="47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 vertical="center" wrapText="1"/>
    </xf>
    <xf numFmtId="0" fontId="0" fillId="0" borderId="21" xfId="47" applyNumberFormat="1" applyFont="1" applyFill="1" applyBorder="1" applyAlignment="1">
      <alignment horizontal="center" vertical="center" wrapText="1"/>
      <protection/>
    </xf>
    <xf numFmtId="0" fontId="0" fillId="0" borderId="13" xfId="47" applyNumberFormat="1" applyFont="1" applyFill="1" applyBorder="1" applyAlignment="1">
      <alignment horizontal="center" vertical="center" wrapText="1"/>
      <protection/>
    </xf>
    <xf numFmtId="0" fontId="0" fillId="0" borderId="33" xfId="47" applyNumberFormat="1" applyFont="1" applyFill="1" applyBorder="1" applyAlignment="1">
      <alignment horizontal="center" vertical="center" wrapText="1"/>
      <protection/>
    </xf>
    <xf numFmtId="0" fontId="3" fillId="0" borderId="38" xfId="47" applyFont="1" applyBorder="1" applyAlignment="1">
      <alignment horizontal="center" vertical="center"/>
      <protection/>
    </xf>
    <xf numFmtId="0" fontId="0" fillId="0" borderId="28" xfId="48" applyFont="1" applyFill="1" applyBorder="1" applyAlignment="1">
      <alignment vertical="center" wrapText="1"/>
      <protection/>
    </xf>
    <xf numFmtId="0" fontId="0" fillId="0" borderId="14" xfId="48" applyFont="1" applyFill="1" applyBorder="1" applyAlignment="1">
      <alignment vertical="center" wrapText="1"/>
      <protection/>
    </xf>
    <xf numFmtId="0" fontId="91" fillId="0" borderId="14" xfId="0" applyFont="1" applyBorder="1" applyAlignment="1">
      <alignment vertical="center" wrapText="1"/>
    </xf>
    <xf numFmtId="0" fontId="91" fillId="0" borderId="31" xfId="0" applyFont="1" applyBorder="1" applyAlignment="1">
      <alignment vertical="center" wrapText="1"/>
    </xf>
    <xf numFmtId="0" fontId="5" fillId="0" borderId="21" xfId="48" applyNumberFormat="1" applyFont="1" applyFill="1" applyBorder="1" applyAlignment="1">
      <alignment horizontal="center" vertical="center" wrapText="1"/>
      <protection/>
    </xf>
    <xf numFmtId="0" fontId="5" fillId="0" borderId="13" xfId="48" applyNumberFormat="1" applyFont="1" applyFill="1" applyBorder="1" applyAlignment="1">
      <alignment horizontal="center" vertical="center" wrapText="1"/>
      <protection/>
    </xf>
    <xf numFmtId="0" fontId="5" fillId="0" borderId="33" xfId="48" applyNumberFormat="1" applyFont="1" applyFill="1" applyBorder="1" applyAlignment="1">
      <alignment horizontal="center" vertical="center" wrapText="1"/>
      <protection/>
    </xf>
    <xf numFmtId="0" fontId="0" fillId="0" borderId="20" xfId="48" applyNumberFormat="1" applyFont="1" applyFill="1" applyBorder="1" applyAlignment="1">
      <alignment horizontal="center" vertical="center" wrapText="1"/>
      <protection/>
    </xf>
    <xf numFmtId="0" fontId="0" fillId="0" borderId="17" xfId="48" applyNumberFormat="1" applyFont="1" applyFill="1" applyBorder="1" applyAlignment="1">
      <alignment horizontal="center" vertical="center" wrapText="1"/>
      <protection/>
    </xf>
    <xf numFmtId="0" fontId="0" fillId="0" borderId="28" xfId="48" applyNumberFormat="1" applyFont="1" applyFill="1" applyBorder="1" applyAlignment="1">
      <alignment horizontal="center" vertical="center" wrapText="1"/>
      <protection/>
    </xf>
    <xf numFmtId="0" fontId="0" fillId="0" borderId="14" xfId="48" applyNumberFormat="1" applyFont="1" applyFill="1" applyBorder="1" applyAlignment="1">
      <alignment horizontal="center" vertical="center" wrapText="1"/>
      <protection/>
    </xf>
    <xf numFmtId="0" fontId="0" fillId="0" borderId="31" xfId="48" applyNumberFormat="1" applyFont="1" applyFill="1" applyBorder="1" applyAlignment="1">
      <alignment horizontal="center" vertical="center" wrapText="1"/>
      <protection/>
    </xf>
    <xf numFmtId="0" fontId="0" fillId="0" borderId="21" xfId="48" applyNumberFormat="1" applyFont="1" applyFill="1" applyBorder="1" applyAlignment="1">
      <alignment horizontal="center" vertical="center" wrapText="1"/>
      <protection/>
    </xf>
    <xf numFmtId="0" fontId="0" fillId="0" borderId="13" xfId="48" applyNumberFormat="1" applyFont="1" applyFill="1" applyBorder="1" applyAlignment="1">
      <alignment horizontal="center" vertical="center" wrapText="1"/>
      <protection/>
    </xf>
    <xf numFmtId="0" fontId="0" fillId="0" borderId="33" xfId="48" applyNumberFormat="1" applyFont="1" applyFill="1" applyBorder="1" applyAlignment="1">
      <alignment horizontal="center" vertical="center" wrapText="1"/>
      <protection/>
    </xf>
    <xf numFmtId="0" fontId="13" fillId="33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45" xfId="0" applyNumberFormat="1" applyFont="1" applyBorder="1" applyAlignment="1">
      <alignment horizontal="right"/>
    </xf>
    <xf numFmtId="0" fontId="14" fillId="0" borderId="28" xfId="0" applyFont="1" applyFill="1" applyBorder="1" applyAlignment="1">
      <alignment horizontal="left"/>
    </xf>
    <xf numFmtId="0" fontId="0" fillId="0" borderId="14" xfId="0" applyFont="1" applyBorder="1" applyAlignment="1">
      <alignment vertical="center"/>
    </xf>
    <xf numFmtId="4" fontId="81" fillId="0" borderId="21" xfId="0" applyNumberFormat="1" applyFont="1" applyFill="1" applyBorder="1" applyAlignment="1">
      <alignment horizontal="right"/>
    </xf>
    <xf numFmtId="4" fontId="90" fillId="0" borderId="15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 horizontal="right"/>
    </xf>
    <xf numFmtId="4" fontId="90" fillId="0" borderId="13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" fontId="92" fillId="0" borderId="13" xfId="0" applyNumberFormat="1" applyFont="1" applyFill="1" applyBorder="1" applyAlignment="1">
      <alignment horizontal="right" vertical="center"/>
    </xf>
    <xf numFmtId="0" fontId="14" fillId="0" borderId="28" xfId="0" applyFont="1" applyBorder="1" applyAlignment="1">
      <alignment/>
    </xf>
    <xf numFmtId="0" fontId="0" fillId="0" borderId="30" xfId="0" applyFont="1" applyBorder="1" applyAlignment="1">
      <alignment wrapText="1"/>
    </xf>
    <xf numFmtId="0" fontId="14" fillId="0" borderId="23" xfId="47" applyFont="1" applyFill="1" applyBorder="1" applyAlignment="1">
      <alignment vertical="center" wrapText="1"/>
      <protection/>
    </xf>
    <xf numFmtId="0" fontId="90" fillId="0" borderId="14" xfId="0" applyFont="1" applyFill="1" applyBorder="1" applyAlignment="1">
      <alignment vertical="center" wrapText="1"/>
    </xf>
    <xf numFmtId="0" fontId="0" fillId="0" borderId="14" xfId="47" applyFont="1" applyFill="1" applyBorder="1" applyAlignment="1">
      <alignment vertical="center" wrapText="1"/>
      <protection/>
    </xf>
    <xf numFmtId="0" fontId="14" fillId="0" borderId="11" xfId="0" applyFont="1" applyFill="1" applyBorder="1" applyAlignment="1">
      <alignment horizontal="left"/>
    </xf>
    <xf numFmtId="0" fontId="21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65" fontId="21" fillId="0" borderId="12" xfId="4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90" fillId="0" borderId="23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 wrapText="1"/>
    </xf>
    <xf numFmtId="166" fontId="87" fillId="33" borderId="32" xfId="34" applyNumberFormat="1" applyFont="1" applyFill="1" applyBorder="1" applyAlignment="1">
      <alignment horizontal="left"/>
    </xf>
    <xf numFmtId="0" fontId="0" fillId="0" borderId="35" xfId="47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left"/>
    </xf>
    <xf numFmtId="4" fontId="14" fillId="0" borderId="23" xfId="0" applyNumberFormat="1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7" fillId="0" borderId="46" xfId="0" applyFont="1" applyFill="1" applyBorder="1" applyAlignment="1">
      <alignment vertical="top"/>
    </xf>
    <xf numFmtId="167" fontId="0" fillId="33" borderId="27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167" fontId="0" fillId="0" borderId="27" xfId="0" applyNumberFormat="1" applyBorder="1" applyAlignment="1">
      <alignment/>
    </xf>
    <xf numFmtId="4" fontId="89" fillId="0" borderId="21" xfId="0" applyNumberFormat="1" applyFont="1" applyFill="1" applyBorder="1" applyAlignment="1">
      <alignment horizontal="right" vertical="center"/>
    </xf>
    <xf numFmtId="4" fontId="89" fillId="0" borderId="13" xfId="0" applyNumberFormat="1" applyFont="1" applyFill="1" applyBorder="1" applyAlignment="1">
      <alignment horizontal="right" vertical="center"/>
    </xf>
    <xf numFmtId="4" fontId="19" fillId="0" borderId="13" xfId="47" applyNumberFormat="1" applyFont="1" applyFill="1" applyBorder="1" applyAlignment="1">
      <alignment horizontal="right" vertical="center" wrapText="1"/>
      <protection/>
    </xf>
    <xf numFmtId="4" fontId="19" fillId="0" borderId="33" xfId="47" applyNumberFormat="1" applyFont="1" applyFill="1" applyBorder="1" applyAlignment="1">
      <alignment horizontal="right" vertical="center" wrapText="1"/>
      <protection/>
    </xf>
    <xf numFmtId="4" fontId="23" fillId="0" borderId="32" xfId="47" applyNumberFormat="1" applyFont="1" applyFill="1" applyBorder="1" applyAlignment="1">
      <alignment horizontal="right" vertical="center"/>
      <protection/>
    </xf>
    <xf numFmtId="4" fontId="16" fillId="0" borderId="27" xfId="49" applyNumberFormat="1" applyFont="1" applyFill="1" applyBorder="1" applyAlignment="1">
      <alignment horizontal="right" vertical="center"/>
      <protection/>
    </xf>
    <xf numFmtId="0" fontId="0" fillId="0" borderId="43" xfId="48" applyNumberFormat="1" applyFont="1" applyFill="1" applyBorder="1" applyAlignment="1">
      <alignment horizontal="center" vertical="center" wrapText="1"/>
      <protection/>
    </xf>
    <xf numFmtId="4" fontId="0" fillId="0" borderId="27" xfId="48" applyNumberFormat="1" applyFont="1" applyBorder="1" applyAlignment="1">
      <alignment horizontal="left" wrapText="1"/>
      <protection/>
    </xf>
    <xf numFmtId="4" fontId="0" fillId="0" borderId="27" xfId="48" applyNumberFormat="1" applyFont="1" applyBorder="1" applyAlignment="1">
      <alignment horizontal="left"/>
      <protection/>
    </xf>
    <xf numFmtId="4" fontId="0" fillId="0" borderId="27" xfId="48" applyNumberFormat="1" applyFont="1" applyBorder="1" applyAlignment="1">
      <alignment horizontal="left"/>
      <protection/>
    </xf>
    <xf numFmtId="0" fontId="5" fillId="0" borderId="4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3" fontId="0" fillId="33" borderId="27" xfId="50" applyNumberFormat="1" applyFont="1" applyFill="1" applyBorder="1" applyAlignment="1">
      <alignment horizontal="left" vertical="center"/>
      <protection/>
    </xf>
    <xf numFmtId="0" fontId="0" fillId="0" borderId="27" xfId="0" applyFont="1" applyBorder="1" applyAlignment="1">
      <alignment horizontal="lef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Tabulka - podklad k rozpočtu pro rok 2006" xfId="50"/>
    <cellStyle name="Followed Hyperlink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73">
      <selection activeCell="G86" sqref="G86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7.00390625" style="0" customWidth="1"/>
    <col min="4" max="4" width="9.140625" style="0" customWidth="1"/>
    <col min="5" max="5" width="48.7109375" style="0" customWidth="1"/>
    <col min="6" max="6" width="12.7109375" style="0" customWidth="1"/>
    <col min="7" max="7" width="22.7109375" style="0" customWidth="1"/>
  </cols>
  <sheetData>
    <row r="1" ht="12.75">
      <c r="G1" s="187" t="s">
        <v>125</v>
      </c>
    </row>
    <row r="2" spans="1:2" ht="21.75" customHeight="1">
      <c r="A2" s="1" t="s">
        <v>9</v>
      </c>
      <c r="B2" s="1"/>
    </row>
    <row r="3" ht="10.5" customHeight="1"/>
    <row r="4" spans="1:4" ht="17.25" customHeight="1">
      <c r="A4" s="4" t="s">
        <v>99</v>
      </c>
      <c r="B4" s="11"/>
      <c r="C4" s="12"/>
      <c r="D4" s="11"/>
    </row>
    <row r="5" ht="3.75" customHeight="1" thickBot="1"/>
    <row r="6" spans="1:6" ht="16.5" customHeight="1" thickBot="1">
      <c r="A6" s="230" t="s">
        <v>10</v>
      </c>
      <c r="B6" s="242" t="s">
        <v>7</v>
      </c>
      <c r="C6" s="237" t="s">
        <v>2</v>
      </c>
      <c r="D6" s="225"/>
      <c r="E6" s="220" t="s">
        <v>0</v>
      </c>
      <c r="F6" s="219" t="s">
        <v>35</v>
      </c>
    </row>
    <row r="7" spans="1:6" ht="15" customHeight="1">
      <c r="A7" s="231">
        <v>2150</v>
      </c>
      <c r="B7" s="243">
        <v>2212</v>
      </c>
      <c r="C7" s="238">
        <v>6121</v>
      </c>
      <c r="D7" s="226"/>
      <c r="E7" s="221" t="s">
        <v>3</v>
      </c>
      <c r="F7" s="333">
        <v>15000</v>
      </c>
    </row>
    <row r="8" spans="1:6" ht="15" customHeight="1">
      <c r="A8" s="232" t="s">
        <v>11</v>
      </c>
      <c r="B8" s="244">
        <v>2212</v>
      </c>
      <c r="C8" s="239">
        <v>5171</v>
      </c>
      <c r="D8" s="227"/>
      <c r="E8" s="222" t="s">
        <v>14</v>
      </c>
      <c r="F8" s="334">
        <v>89000</v>
      </c>
    </row>
    <row r="9" spans="1:6" ht="15" customHeight="1">
      <c r="A9" s="232" t="s">
        <v>11</v>
      </c>
      <c r="B9" s="244">
        <v>2212</v>
      </c>
      <c r="C9" s="239">
        <v>5122</v>
      </c>
      <c r="D9" s="227"/>
      <c r="E9" s="222" t="s">
        <v>12</v>
      </c>
      <c r="F9" s="334">
        <v>25.1</v>
      </c>
    </row>
    <row r="10" spans="1:6" ht="15" customHeight="1">
      <c r="A10" s="233">
        <v>2150</v>
      </c>
      <c r="B10" s="244">
        <v>2212</v>
      </c>
      <c r="C10" s="239">
        <v>5137</v>
      </c>
      <c r="D10" s="227"/>
      <c r="E10" s="222" t="s">
        <v>4</v>
      </c>
      <c r="F10" s="335">
        <v>-25.1</v>
      </c>
    </row>
    <row r="11" spans="1:6" ht="15" customHeight="1">
      <c r="A11" s="234">
        <v>2150</v>
      </c>
      <c r="B11" s="244">
        <v>2212</v>
      </c>
      <c r="C11" s="239">
        <v>5169</v>
      </c>
      <c r="D11" s="227"/>
      <c r="E11" s="222" t="s">
        <v>5</v>
      </c>
      <c r="F11" s="335">
        <v>5999</v>
      </c>
    </row>
    <row r="12" spans="1:6" ht="15" customHeight="1" thickBot="1">
      <c r="A12" s="235">
        <v>2150</v>
      </c>
      <c r="B12" s="245">
        <v>2212</v>
      </c>
      <c r="C12" s="240">
        <v>5363</v>
      </c>
      <c r="D12" s="228"/>
      <c r="E12" s="223" t="s">
        <v>13</v>
      </c>
      <c r="F12" s="336">
        <v>1</v>
      </c>
    </row>
    <row r="13" spans="1:6" ht="15" customHeight="1" thickBot="1">
      <c r="A13" s="236"/>
      <c r="B13" s="229"/>
      <c r="C13" s="241"/>
      <c r="D13" s="229"/>
      <c r="E13" s="224" t="s">
        <v>6</v>
      </c>
      <c r="F13" s="337">
        <f>SUM(F7:F12)</f>
        <v>110000</v>
      </c>
    </row>
    <row r="14" spans="1:6" ht="21.75" customHeight="1">
      <c r="A14" s="3"/>
      <c r="B14" s="105"/>
      <c r="C14" s="107"/>
      <c r="D14" s="105"/>
      <c r="E14" s="106"/>
      <c r="F14" s="108"/>
    </row>
    <row r="15" spans="1:6" ht="27.75" customHeight="1">
      <c r="A15" s="111" t="s">
        <v>97</v>
      </c>
      <c r="B15" s="105"/>
      <c r="C15" s="109">
        <v>6121</v>
      </c>
      <c r="D15" s="340" t="s">
        <v>8</v>
      </c>
      <c r="E15" s="340"/>
      <c r="F15" s="338">
        <f>F7</f>
        <v>15000</v>
      </c>
    </row>
    <row r="16" spans="1:6" ht="21.75" customHeight="1">
      <c r="A16" s="3"/>
      <c r="B16" s="105"/>
      <c r="C16" s="109" t="s">
        <v>16</v>
      </c>
      <c r="D16" s="340" t="s">
        <v>15</v>
      </c>
      <c r="E16" s="340"/>
      <c r="F16" s="338">
        <f>F8+F9+F10+F11+F12</f>
        <v>95000</v>
      </c>
    </row>
    <row r="17" spans="1:6" ht="16.5" customHeight="1">
      <c r="A17" s="3"/>
      <c r="B17" s="105"/>
      <c r="C17" s="110"/>
      <c r="D17" s="341" t="s">
        <v>1</v>
      </c>
      <c r="E17" s="342"/>
      <c r="F17" s="338">
        <f>SUM(F15:F16)</f>
        <v>110000</v>
      </c>
    </row>
    <row r="18" spans="1:6" ht="16.5" customHeight="1">
      <c r="A18" s="206" t="s">
        <v>126</v>
      </c>
      <c r="B18" s="105"/>
      <c r="C18" s="188"/>
      <c r="D18" s="189"/>
      <c r="E18" s="190"/>
      <c r="F18" s="191"/>
    </row>
    <row r="19" spans="1:5" ht="12.75">
      <c r="A19" s="3"/>
      <c r="B19" s="3"/>
      <c r="C19" s="3"/>
      <c r="D19" s="3"/>
      <c r="E19" s="2"/>
    </row>
    <row r="20" spans="1:5" ht="15.75">
      <c r="A20" s="4" t="s">
        <v>36</v>
      </c>
      <c r="B20" s="5"/>
      <c r="C20" s="5"/>
      <c r="D20" s="6"/>
      <c r="E20" s="7"/>
    </row>
    <row r="21" spans="1:5" ht="5.25" customHeight="1" thickBot="1">
      <c r="A21" s="8"/>
      <c r="B21" s="9"/>
      <c r="C21" s="9"/>
      <c r="D21" s="9"/>
      <c r="E21" s="10"/>
    </row>
    <row r="22" spans="1:6" ht="13.5" thickBot="1">
      <c r="A22" s="230" t="s">
        <v>10</v>
      </c>
      <c r="B22" s="242" t="s">
        <v>7</v>
      </c>
      <c r="C22" s="237" t="s">
        <v>2</v>
      </c>
      <c r="D22" s="225" t="s">
        <v>17</v>
      </c>
      <c r="E22" s="246" t="s">
        <v>136</v>
      </c>
      <c r="F22" s="219" t="s">
        <v>35</v>
      </c>
    </row>
    <row r="23" spans="1:6" ht="15">
      <c r="A23" s="254">
        <v>3011</v>
      </c>
      <c r="B23" s="259">
        <v>3639</v>
      </c>
      <c r="C23" s="256">
        <v>5171</v>
      </c>
      <c r="D23" s="251" t="s">
        <v>19</v>
      </c>
      <c r="E23" s="247" t="s">
        <v>20</v>
      </c>
      <c r="F23" s="333">
        <v>-100</v>
      </c>
    </row>
    <row r="24" spans="1:6" ht="15" customHeight="1">
      <c r="A24" s="255">
        <v>3012</v>
      </c>
      <c r="B24" s="260">
        <v>3639</v>
      </c>
      <c r="C24" s="257">
        <v>5171</v>
      </c>
      <c r="D24" s="252" t="s">
        <v>21</v>
      </c>
      <c r="E24" s="248" t="s">
        <v>22</v>
      </c>
      <c r="F24" s="334">
        <v>-171.61</v>
      </c>
    </row>
    <row r="25" spans="1:6" ht="15">
      <c r="A25" s="255">
        <v>3013</v>
      </c>
      <c r="B25" s="260">
        <v>3639</v>
      </c>
      <c r="C25" s="257">
        <v>5171</v>
      </c>
      <c r="D25" s="252" t="s">
        <v>23</v>
      </c>
      <c r="E25" s="248" t="s">
        <v>24</v>
      </c>
      <c r="F25" s="334">
        <v>22</v>
      </c>
    </row>
    <row r="26" spans="1:6" ht="15">
      <c r="A26" s="255">
        <v>3014</v>
      </c>
      <c r="B26" s="260">
        <v>3639</v>
      </c>
      <c r="C26" s="257">
        <v>5171</v>
      </c>
      <c r="D26" s="252" t="s">
        <v>25</v>
      </c>
      <c r="E26" s="248" t="s">
        <v>26</v>
      </c>
      <c r="F26" s="335">
        <v>1.22</v>
      </c>
    </row>
    <row r="27" spans="1:6" ht="15">
      <c r="A27" s="255">
        <v>3015</v>
      </c>
      <c r="B27" s="260">
        <v>3639</v>
      </c>
      <c r="C27" s="257">
        <v>5171</v>
      </c>
      <c r="D27" s="252" t="s">
        <v>27</v>
      </c>
      <c r="E27" s="249" t="s">
        <v>28</v>
      </c>
      <c r="F27" s="335">
        <v>-61.22</v>
      </c>
    </row>
    <row r="28" spans="1:6" ht="15">
      <c r="A28" s="255">
        <v>3085</v>
      </c>
      <c r="B28" s="260">
        <v>3639</v>
      </c>
      <c r="C28" s="257">
        <v>5171</v>
      </c>
      <c r="D28" s="252" t="s">
        <v>29</v>
      </c>
      <c r="E28" s="249" t="s">
        <v>30</v>
      </c>
      <c r="F28" s="334">
        <v>-100</v>
      </c>
    </row>
    <row r="29" spans="1:6" ht="15">
      <c r="A29" s="255">
        <v>3093</v>
      </c>
      <c r="B29" s="260">
        <v>3639</v>
      </c>
      <c r="C29" s="257">
        <v>5171</v>
      </c>
      <c r="D29" s="252" t="s">
        <v>31</v>
      </c>
      <c r="E29" s="249" t="s">
        <v>32</v>
      </c>
      <c r="F29" s="335">
        <v>209.61</v>
      </c>
    </row>
    <row r="30" spans="1:6" ht="26.25" thickBot="1">
      <c r="A30" s="339">
        <v>3094</v>
      </c>
      <c r="B30" s="261">
        <v>3639</v>
      </c>
      <c r="C30" s="258">
        <v>5171</v>
      </c>
      <c r="D30" s="253" t="s">
        <v>33</v>
      </c>
      <c r="E30" s="250" t="s">
        <v>34</v>
      </c>
      <c r="F30" s="336">
        <v>100</v>
      </c>
    </row>
    <row r="31" spans="1:6" ht="16.5" thickBot="1">
      <c r="A31" s="236"/>
      <c r="B31" s="229"/>
      <c r="C31" s="241"/>
      <c r="D31" s="229"/>
      <c r="E31" s="224" t="s">
        <v>6</v>
      </c>
      <c r="F31" s="337">
        <f>SUM(F23:F30)</f>
        <v>-100</v>
      </c>
    </row>
    <row r="33" spans="1:5" ht="12.75">
      <c r="A33" s="178" t="s">
        <v>97</v>
      </c>
      <c r="B33" s="179"/>
      <c r="C33" s="133">
        <v>5171</v>
      </c>
      <c r="D33" s="179">
        <v>-100</v>
      </c>
      <c r="E33" s="314" t="s">
        <v>141</v>
      </c>
    </row>
    <row r="35" ht="15.75">
      <c r="A35" s="4" t="s">
        <v>98</v>
      </c>
    </row>
    <row r="36" ht="5.25" customHeight="1" thickBot="1"/>
    <row r="37" spans="1:7" ht="16.5" thickBot="1">
      <c r="A37" s="134" t="s">
        <v>37</v>
      </c>
      <c r="B37" s="135" t="s">
        <v>7</v>
      </c>
      <c r="C37" s="135" t="s">
        <v>38</v>
      </c>
      <c r="D37" s="136" t="s">
        <v>39</v>
      </c>
      <c r="E37" s="136" t="s">
        <v>18</v>
      </c>
      <c r="F37" s="134" t="s">
        <v>35</v>
      </c>
      <c r="G37" s="134" t="s">
        <v>40</v>
      </c>
    </row>
    <row r="38" spans="1:7" ht="34.5" customHeight="1">
      <c r="A38" s="13">
        <v>314</v>
      </c>
      <c r="B38" s="14">
        <v>3122</v>
      </c>
      <c r="C38" s="15"/>
      <c r="D38" s="16"/>
      <c r="E38" s="112" t="s">
        <v>41</v>
      </c>
      <c r="F38" s="17"/>
      <c r="G38" s="17"/>
    </row>
    <row r="39" spans="1:7" ht="16.5" thickBot="1">
      <c r="A39" s="18"/>
      <c r="B39" s="18"/>
      <c r="C39" s="19">
        <v>5331</v>
      </c>
      <c r="D39" s="114" t="s">
        <v>42</v>
      </c>
      <c r="E39" s="20" t="s">
        <v>43</v>
      </c>
      <c r="F39" s="146">
        <v>900</v>
      </c>
      <c r="G39" s="137" t="s">
        <v>44</v>
      </c>
    </row>
    <row r="40" spans="1:7" ht="33.75" customHeight="1">
      <c r="A40" s="22">
        <v>317</v>
      </c>
      <c r="B40" s="23">
        <v>3127</v>
      </c>
      <c r="C40" s="24"/>
      <c r="D40" s="115"/>
      <c r="E40" s="113" t="s">
        <v>45</v>
      </c>
      <c r="F40" s="145"/>
      <c r="G40" s="25"/>
    </row>
    <row r="41" spans="1:7" ht="15.75">
      <c r="A41" s="26"/>
      <c r="B41" s="27"/>
      <c r="C41" s="27">
        <v>6351</v>
      </c>
      <c r="D41" s="114" t="s">
        <v>46</v>
      </c>
      <c r="E41" s="28" t="s">
        <v>47</v>
      </c>
      <c r="F41" s="147">
        <v>3000</v>
      </c>
      <c r="G41" s="137" t="s">
        <v>48</v>
      </c>
    </row>
    <row r="42" spans="1:7" ht="19.5" thickBot="1">
      <c r="A42" s="29"/>
      <c r="B42" s="30"/>
      <c r="C42" s="31">
        <v>6351</v>
      </c>
      <c r="D42" s="114" t="s">
        <v>49</v>
      </c>
      <c r="E42" s="32" t="s">
        <v>50</v>
      </c>
      <c r="F42" s="148">
        <v>1000</v>
      </c>
      <c r="G42" s="33"/>
    </row>
    <row r="43" spans="1:7" ht="18.75">
      <c r="A43" s="34">
        <v>335</v>
      </c>
      <c r="B43" s="35">
        <v>3141</v>
      </c>
      <c r="C43" s="36"/>
      <c r="D43" s="116"/>
      <c r="E43" s="156" t="s">
        <v>51</v>
      </c>
      <c r="F43" s="149"/>
      <c r="G43" s="17"/>
    </row>
    <row r="44" spans="1:7" ht="19.5" thickBot="1">
      <c r="A44" s="37"/>
      <c r="B44" s="38"/>
      <c r="C44" s="39">
        <v>6351</v>
      </c>
      <c r="D44" s="114" t="s">
        <v>52</v>
      </c>
      <c r="E44" s="40" t="s">
        <v>53</v>
      </c>
      <c r="F44" s="148">
        <v>1900</v>
      </c>
      <c r="G44" s="33"/>
    </row>
    <row r="45" spans="1:7" ht="32.25">
      <c r="A45" s="34">
        <v>344</v>
      </c>
      <c r="B45" s="41">
        <v>3127</v>
      </c>
      <c r="C45" s="42"/>
      <c r="D45" s="117"/>
      <c r="E45" s="157" t="s">
        <v>54</v>
      </c>
      <c r="F45" s="150"/>
      <c r="G45" s="43"/>
    </row>
    <row r="46" spans="1:7" ht="19.5" thickBot="1">
      <c r="A46" s="44"/>
      <c r="B46" s="45"/>
      <c r="C46" s="46">
        <v>6351</v>
      </c>
      <c r="D46" s="118" t="s">
        <v>55</v>
      </c>
      <c r="E46" s="47" t="s">
        <v>56</v>
      </c>
      <c r="F46" s="151">
        <v>1900</v>
      </c>
      <c r="G46" s="48"/>
    </row>
    <row r="47" spans="1:7" ht="32.25">
      <c r="A47" s="49">
        <v>345</v>
      </c>
      <c r="B47" s="50">
        <v>3124</v>
      </c>
      <c r="C47" s="51"/>
      <c r="D47" s="119"/>
      <c r="E47" s="158" t="s">
        <v>57</v>
      </c>
      <c r="F47" s="152"/>
      <c r="G47" s="52"/>
    </row>
    <row r="48" spans="1:7" ht="16.5" thickBot="1">
      <c r="A48" s="53"/>
      <c r="B48" s="54"/>
      <c r="C48" s="55">
        <v>6351</v>
      </c>
      <c r="D48" s="120" t="s">
        <v>58</v>
      </c>
      <c r="E48" s="56" t="s">
        <v>59</v>
      </c>
      <c r="F48" s="152">
        <v>3200</v>
      </c>
      <c r="G48" s="137" t="s">
        <v>48</v>
      </c>
    </row>
    <row r="49" spans="1:7" ht="31.5">
      <c r="A49" s="57">
        <v>349</v>
      </c>
      <c r="B49" s="57">
        <v>3133</v>
      </c>
      <c r="C49" s="58"/>
      <c r="D49" s="121"/>
      <c r="E49" s="159" t="s">
        <v>60</v>
      </c>
      <c r="F49" s="149"/>
      <c r="G49" s="17"/>
    </row>
    <row r="50" spans="1:7" ht="19.5" thickBot="1">
      <c r="A50" s="59"/>
      <c r="B50" s="60"/>
      <c r="C50" s="64">
        <v>6121</v>
      </c>
      <c r="D50" s="122" t="s">
        <v>61</v>
      </c>
      <c r="E50" s="61" t="s">
        <v>62</v>
      </c>
      <c r="F50" s="146">
        <v>500</v>
      </c>
      <c r="G50" s="21"/>
    </row>
    <row r="51" spans="1:7" ht="18.75">
      <c r="A51" s="62">
        <v>371</v>
      </c>
      <c r="B51" s="23">
        <v>3122</v>
      </c>
      <c r="C51" s="36"/>
      <c r="D51" s="116"/>
      <c r="E51" s="160" t="s">
        <v>63</v>
      </c>
      <c r="F51" s="150"/>
      <c r="G51" s="43"/>
    </row>
    <row r="52" spans="1:7" ht="19.5" thickBot="1">
      <c r="A52" s="63"/>
      <c r="B52" s="30"/>
      <c r="C52" s="64">
        <v>5331</v>
      </c>
      <c r="D52" s="114" t="s">
        <v>64</v>
      </c>
      <c r="E52" s="65" t="s">
        <v>65</v>
      </c>
      <c r="F52" s="153">
        <v>2000</v>
      </c>
      <c r="G52" s="66"/>
    </row>
    <row r="53" spans="1:7" ht="15.75">
      <c r="A53" s="67">
        <v>390</v>
      </c>
      <c r="B53" s="57">
        <v>3121</v>
      </c>
      <c r="C53" s="42"/>
      <c r="D53" s="123"/>
      <c r="E53" s="112" t="s">
        <v>66</v>
      </c>
      <c r="F53" s="149"/>
      <c r="G53" s="138" t="s">
        <v>67</v>
      </c>
    </row>
    <row r="54" spans="1:7" ht="16.5" thickBot="1">
      <c r="A54" s="44"/>
      <c r="B54" s="60"/>
      <c r="C54" s="68">
        <v>5331</v>
      </c>
      <c r="D54" s="124" t="s">
        <v>68</v>
      </c>
      <c r="E54" s="69" t="s">
        <v>69</v>
      </c>
      <c r="F54" s="146">
        <v>600</v>
      </c>
      <c r="G54" s="139" t="s">
        <v>70</v>
      </c>
    </row>
    <row r="55" spans="1:7" ht="31.5">
      <c r="A55" s="49">
        <v>391</v>
      </c>
      <c r="B55" s="50">
        <v>3127</v>
      </c>
      <c r="C55" s="51"/>
      <c r="D55" s="119"/>
      <c r="E55" s="161" t="s">
        <v>71</v>
      </c>
      <c r="F55" s="152"/>
      <c r="G55" s="140"/>
    </row>
    <row r="56" spans="1:7" ht="16.5" thickBot="1">
      <c r="A56" s="70"/>
      <c r="B56" s="71"/>
      <c r="C56" s="51">
        <v>5331</v>
      </c>
      <c r="D56" s="119" t="s">
        <v>72</v>
      </c>
      <c r="E56" s="72" t="s">
        <v>73</v>
      </c>
      <c r="F56" s="146">
        <v>3500</v>
      </c>
      <c r="G56" s="137" t="s">
        <v>48</v>
      </c>
    </row>
    <row r="57" spans="1:7" ht="31.5">
      <c r="A57" s="57">
        <v>400</v>
      </c>
      <c r="B57" s="57">
        <v>3127</v>
      </c>
      <c r="C57" s="58"/>
      <c r="D57" s="123"/>
      <c r="E57" s="162" t="s">
        <v>74</v>
      </c>
      <c r="F57" s="149"/>
      <c r="G57" s="141"/>
    </row>
    <row r="58" spans="1:7" ht="16.5" thickBot="1">
      <c r="A58" s="59"/>
      <c r="B58" s="60"/>
      <c r="C58" s="73">
        <v>6351</v>
      </c>
      <c r="D58" s="114" t="s">
        <v>75</v>
      </c>
      <c r="E58" s="74" t="s">
        <v>76</v>
      </c>
      <c r="F58" s="146">
        <v>1500</v>
      </c>
      <c r="G58" s="142"/>
    </row>
    <row r="59" spans="1:7" ht="31.5">
      <c r="A59" s="75">
        <v>418</v>
      </c>
      <c r="B59" s="76">
        <v>3127</v>
      </c>
      <c r="C59" s="77"/>
      <c r="D59" s="125"/>
      <c r="E59" s="157" t="s">
        <v>77</v>
      </c>
      <c r="F59" s="150"/>
      <c r="G59" s="143" t="s">
        <v>78</v>
      </c>
    </row>
    <row r="60" spans="1:7" ht="16.5" thickBot="1">
      <c r="A60" s="78"/>
      <c r="B60" s="79"/>
      <c r="C60" s="30">
        <v>6351</v>
      </c>
      <c r="D60" s="126" t="s">
        <v>79</v>
      </c>
      <c r="E60" s="80" t="s">
        <v>80</v>
      </c>
      <c r="F60" s="153">
        <v>2500</v>
      </c>
      <c r="G60" s="144" t="s">
        <v>81</v>
      </c>
    </row>
    <row r="61" spans="1:7" ht="18.75">
      <c r="A61" s="81">
        <v>419</v>
      </c>
      <c r="B61" s="82">
        <v>3127</v>
      </c>
      <c r="C61" s="83"/>
      <c r="D61" s="127"/>
      <c r="E61" s="163" t="s">
        <v>82</v>
      </c>
      <c r="F61" s="154"/>
      <c r="G61" s="84"/>
    </row>
    <row r="62" spans="1:7" ht="32.25" thickBot="1">
      <c r="A62" s="85"/>
      <c r="B62" s="39"/>
      <c r="C62" s="86">
        <v>5331</v>
      </c>
      <c r="D62" s="128" t="s">
        <v>83</v>
      </c>
      <c r="E62" s="87" t="s">
        <v>84</v>
      </c>
      <c r="F62" s="153">
        <v>2700</v>
      </c>
      <c r="G62" s="66"/>
    </row>
    <row r="63" spans="1:7" ht="31.5">
      <c r="A63" s="88">
        <v>428</v>
      </c>
      <c r="B63" s="89">
        <v>3133</v>
      </c>
      <c r="C63" s="58"/>
      <c r="D63" s="129"/>
      <c r="E63" s="164" t="s">
        <v>85</v>
      </c>
      <c r="F63" s="155"/>
      <c r="G63" s="90"/>
    </row>
    <row r="64" spans="1:7" ht="19.5" thickBot="1">
      <c r="A64" s="59"/>
      <c r="B64" s="60"/>
      <c r="C64" s="169">
        <v>6121</v>
      </c>
      <c r="D64" s="130" t="s">
        <v>86</v>
      </c>
      <c r="E64" s="165" t="s">
        <v>87</v>
      </c>
      <c r="F64" s="146">
        <v>600</v>
      </c>
      <c r="G64" s="21"/>
    </row>
    <row r="65" spans="1:7" ht="32.25">
      <c r="A65" s="34">
        <v>445</v>
      </c>
      <c r="B65" s="91">
        <v>3127</v>
      </c>
      <c r="C65" s="92"/>
      <c r="D65" s="117"/>
      <c r="E65" s="166" t="s">
        <v>88</v>
      </c>
      <c r="F65" s="150"/>
      <c r="G65" s="43"/>
    </row>
    <row r="66" spans="1:7" ht="19.5" thickBot="1">
      <c r="A66" s="37"/>
      <c r="B66" s="93"/>
      <c r="C66" s="94">
        <v>5331</v>
      </c>
      <c r="D66" s="114" t="s">
        <v>89</v>
      </c>
      <c r="E66" s="95" t="s">
        <v>90</v>
      </c>
      <c r="F66" s="153">
        <v>500</v>
      </c>
      <c r="G66" s="66"/>
    </row>
    <row r="67" spans="1:7" ht="18.75">
      <c r="A67" s="96">
        <v>447</v>
      </c>
      <c r="B67" s="97">
        <v>3127</v>
      </c>
      <c r="C67" s="98"/>
      <c r="D67" s="125"/>
      <c r="E67" s="112" t="s">
        <v>91</v>
      </c>
      <c r="F67" s="149"/>
      <c r="G67" s="17"/>
    </row>
    <row r="68" spans="1:7" ht="19.5" thickBot="1">
      <c r="A68" s="44"/>
      <c r="B68" s="60"/>
      <c r="C68" s="73">
        <v>5331</v>
      </c>
      <c r="D68" s="126" t="s">
        <v>92</v>
      </c>
      <c r="E68" s="99" t="s">
        <v>93</v>
      </c>
      <c r="F68" s="146">
        <v>4200</v>
      </c>
      <c r="G68" s="21"/>
    </row>
    <row r="69" spans="1:7" ht="31.5">
      <c r="A69" s="100">
        <v>454</v>
      </c>
      <c r="B69" s="101">
        <v>3127</v>
      </c>
      <c r="C69" s="36"/>
      <c r="D69" s="131"/>
      <c r="E69" s="166" t="s">
        <v>94</v>
      </c>
      <c r="F69" s="149"/>
      <c r="G69" s="17"/>
    </row>
    <row r="70" spans="1:7" ht="19.5" thickBot="1">
      <c r="A70" s="102"/>
      <c r="B70" s="103"/>
      <c r="C70" s="64">
        <v>6351</v>
      </c>
      <c r="D70" s="132" t="s">
        <v>95</v>
      </c>
      <c r="E70" s="104" t="s">
        <v>96</v>
      </c>
      <c r="F70" s="148">
        <v>2500</v>
      </c>
      <c r="G70" s="33"/>
    </row>
    <row r="71" spans="1:7" ht="16.5" thickBot="1">
      <c r="A71" s="183"/>
      <c r="B71" s="184"/>
      <c r="C71" s="184"/>
      <c r="D71" s="184"/>
      <c r="E71" s="185" t="s">
        <v>6</v>
      </c>
      <c r="F71" s="186">
        <f>SUM(F38:F70)</f>
        <v>33000</v>
      </c>
      <c r="G71" s="315"/>
    </row>
    <row r="73" spans="1:4" ht="12.75">
      <c r="A73" s="346" t="s">
        <v>2</v>
      </c>
      <c r="B73" s="347"/>
      <c r="C73" s="167">
        <v>5331</v>
      </c>
      <c r="D73" s="329">
        <f>F39+F52+F54+F56+F62+F66+F68</f>
        <v>14400</v>
      </c>
    </row>
    <row r="74" spans="1:4" ht="12.75">
      <c r="A74" s="346" t="s">
        <v>2</v>
      </c>
      <c r="B74" s="347"/>
      <c r="C74" s="167">
        <v>6121</v>
      </c>
      <c r="D74" s="329">
        <f>F50+F64</f>
        <v>1100</v>
      </c>
    </row>
    <row r="75" spans="1:4" ht="12.75">
      <c r="A75" s="346" t="s">
        <v>2</v>
      </c>
      <c r="B75" s="347"/>
      <c r="C75" s="167">
        <v>6351</v>
      </c>
      <c r="D75" s="329">
        <f>F41+F42+F44+F46+F48+F58+F60+F70</f>
        <v>17500</v>
      </c>
    </row>
    <row r="76" spans="1:4" ht="12.75">
      <c r="A76" s="330" t="s">
        <v>137</v>
      </c>
      <c r="B76" s="331"/>
      <c r="C76" s="331"/>
      <c r="D76" s="332">
        <f>SUM(D73:D75)</f>
        <v>33000</v>
      </c>
    </row>
    <row r="77" ht="12.75">
      <c r="D77" s="168"/>
    </row>
    <row r="78" spans="1:4" ht="15.75">
      <c r="A78" s="4" t="s">
        <v>135</v>
      </c>
      <c r="D78" s="168"/>
    </row>
    <row r="79" ht="6" customHeight="1" thickBot="1">
      <c r="D79" s="168"/>
    </row>
    <row r="80" spans="1:6" ht="16.5" customHeight="1" thickBot="1">
      <c r="A80" s="273" t="s">
        <v>37</v>
      </c>
      <c r="B80" s="135" t="s">
        <v>7</v>
      </c>
      <c r="C80" s="304" t="s">
        <v>38</v>
      </c>
      <c r="D80" s="136" t="s">
        <v>39</v>
      </c>
      <c r="E80" s="262" t="s">
        <v>18</v>
      </c>
      <c r="F80" s="134" t="s">
        <v>35</v>
      </c>
    </row>
    <row r="81" spans="1:6" ht="12.75">
      <c r="A81" s="274" t="s">
        <v>127</v>
      </c>
      <c r="B81" s="268">
        <v>3522</v>
      </c>
      <c r="C81" s="263"/>
      <c r="D81" s="268"/>
      <c r="E81" s="321" t="s">
        <v>128</v>
      </c>
      <c r="F81" s="207"/>
    </row>
    <row r="82" spans="1:6" ht="39" thickBot="1">
      <c r="A82" s="275"/>
      <c r="B82" s="279"/>
      <c r="C82" s="264">
        <v>6121</v>
      </c>
      <c r="D82" s="269">
        <v>3061</v>
      </c>
      <c r="E82" s="322" t="s">
        <v>129</v>
      </c>
      <c r="F82" s="208">
        <v>-130000</v>
      </c>
    </row>
    <row r="83" spans="1:6" ht="12.75">
      <c r="A83" s="274" t="s">
        <v>130</v>
      </c>
      <c r="B83" s="268">
        <v>3522</v>
      </c>
      <c r="C83" s="263"/>
      <c r="D83" s="268"/>
      <c r="E83" s="321" t="s">
        <v>131</v>
      </c>
      <c r="F83" s="207"/>
    </row>
    <row r="84" spans="1:6" ht="13.5" thickBot="1">
      <c r="A84" s="276"/>
      <c r="B84" s="270"/>
      <c r="C84" s="265">
        <v>6121</v>
      </c>
      <c r="D84" s="270">
        <v>3034</v>
      </c>
      <c r="E84" s="323" t="s">
        <v>132</v>
      </c>
      <c r="F84" s="209">
        <v>30000</v>
      </c>
    </row>
    <row r="85" spans="1:6" ht="12.75">
      <c r="A85" s="277"/>
      <c r="B85" s="271"/>
      <c r="C85" s="266"/>
      <c r="D85" s="271"/>
      <c r="E85" s="294" t="s">
        <v>119</v>
      </c>
      <c r="F85" s="210"/>
    </row>
    <row r="86" spans="1:6" ht="13.5" thickBot="1">
      <c r="A86" s="278"/>
      <c r="B86" s="272"/>
      <c r="C86" s="267">
        <v>6901</v>
      </c>
      <c r="D86" s="272"/>
      <c r="E86" s="177" t="s">
        <v>133</v>
      </c>
      <c r="F86" s="211">
        <v>40000</v>
      </c>
    </row>
    <row r="87" spans="1:6" ht="12.75">
      <c r="A87" s="274">
        <v>507</v>
      </c>
      <c r="B87" s="268">
        <v>3526</v>
      </c>
      <c r="C87" s="263">
        <v>6351</v>
      </c>
      <c r="D87" s="268"/>
      <c r="E87" s="326" t="s">
        <v>139</v>
      </c>
      <c r="F87" s="207"/>
    </row>
    <row r="88" spans="1:6" ht="12.75">
      <c r="A88" s="276"/>
      <c r="B88" s="270"/>
      <c r="C88" s="265"/>
      <c r="D88" s="270">
        <v>3088</v>
      </c>
      <c r="E88" s="325" t="s">
        <v>138</v>
      </c>
      <c r="F88" s="209">
        <v>-238</v>
      </c>
    </row>
    <row r="89" spans="1:6" ht="13.5" thickBot="1">
      <c r="A89" s="317"/>
      <c r="B89" s="320"/>
      <c r="C89" s="318"/>
      <c r="D89" s="320">
        <v>3099</v>
      </c>
      <c r="E89" s="319" t="s">
        <v>140</v>
      </c>
      <c r="F89" s="324">
        <v>238</v>
      </c>
    </row>
    <row r="90" spans="1:6" ht="16.5" thickBot="1">
      <c r="A90" s="236"/>
      <c r="B90" s="229"/>
      <c r="C90" s="241"/>
      <c r="D90" s="229"/>
      <c r="E90" s="224" t="s">
        <v>6</v>
      </c>
      <c r="F90" s="218">
        <f>SUM(F82:F89)</f>
        <v>-60000</v>
      </c>
    </row>
    <row r="91" spans="1:6" ht="30.75" customHeight="1" thickBot="1">
      <c r="A91" s="196"/>
      <c r="B91" s="196"/>
      <c r="C91" s="196"/>
      <c r="D91" s="196"/>
      <c r="E91" s="196"/>
      <c r="F91" s="197"/>
    </row>
    <row r="92" spans="1:6" ht="15.75" thickBot="1">
      <c r="A92" s="327" t="s">
        <v>97</v>
      </c>
      <c r="B92" s="198"/>
      <c r="C92" s="198"/>
      <c r="D92" s="198"/>
      <c r="E92" s="192"/>
      <c r="F92" s="212"/>
    </row>
    <row r="93" spans="1:6" ht="12.75">
      <c r="A93" s="199" t="s">
        <v>2</v>
      </c>
      <c r="B93" s="200"/>
      <c r="C93" s="201">
        <v>6121</v>
      </c>
      <c r="D93" s="201"/>
      <c r="E93" s="202" t="s">
        <v>134</v>
      </c>
      <c r="F93" s="207">
        <v>-100000</v>
      </c>
    </row>
    <row r="94" spans="1:6" ht="13.5" thickBot="1">
      <c r="A94" s="203" t="s">
        <v>2</v>
      </c>
      <c r="B94" s="196"/>
      <c r="C94" s="204">
        <v>6901</v>
      </c>
      <c r="D94" s="204"/>
      <c r="E94" s="205" t="s">
        <v>133</v>
      </c>
      <c r="F94" s="213">
        <f>F86</f>
        <v>40000</v>
      </c>
    </row>
    <row r="95" spans="1:6" ht="13.5" thickBot="1">
      <c r="A95" s="193"/>
      <c r="B95" s="194"/>
      <c r="C95" s="194"/>
      <c r="D95" s="195"/>
      <c r="E95" s="316" t="s">
        <v>142</v>
      </c>
      <c r="F95" s="280">
        <f>SUM(F93:F94)</f>
        <v>-60000</v>
      </c>
    </row>
    <row r="96" ht="12.75">
      <c r="D96" s="168"/>
    </row>
    <row r="98" ht="15.75">
      <c r="A98" s="4" t="s">
        <v>103</v>
      </c>
    </row>
    <row r="99" ht="6.75" customHeight="1" thickBot="1"/>
    <row r="100" spans="1:6" ht="16.5" thickBot="1">
      <c r="A100" s="134" t="s">
        <v>37</v>
      </c>
      <c r="B100" s="135" t="s">
        <v>7</v>
      </c>
      <c r="C100" s="135" t="s">
        <v>38</v>
      </c>
      <c r="D100" s="136" t="s">
        <v>39</v>
      </c>
      <c r="E100" s="214" t="s">
        <v>136</v>
      </c>
      <c r="F100" s="134" t="s">
        <v>35</v>
      </c>
    </row>
    <row r="101" spans="1:6" ht="13.5" thickBot="1">
      <c r="A101" s="170"/>
      <c r="B101" s="170">
        <v>6172</v>
      </c>
      <c r="C101" s="171">
        <v>6125</v>
      </c>
      <c r="D101" s="170">
        <v>3087</v>
      </c>
      <c r="E101" s="215" t="s">
        <v>100</v>
      </c>
      <c r="F101" s="173">
        <v>280</v>
      </c>
    </row>
    <row r="102" spans="1:6" ht="13.5" thickBot="1">
      <c r="A102" s="170"/>
      <c r="B102" s="170">
        <v>6172</v>
      </c>
      <c r="C102" s="172">
        <v>6123</v>
      </c>
      <c r="D102" s="172">
        <v>3095</v>
      </c>
      <c r="E102" s="216" t="s">
        <v>101</v>
      </c>
      <c r="F102" s="173">
        <v>1100</v>
      </c>
    </row>
    <row r="103" spans="1:6" ht="13.5" thickBot="1">
      <c r="A103" s="170"/>
      <c r="B103" s="170">
        <v>6172</v>
      </c>
      <c r="C103" s="172">
        <v>6122</v>
      </c>
      <c r="D103" s="172">
        <v>3096</v>
      </c>
      <c r="E103" s="216" t="s">
        <v>102</v>
      </c>
      <c r="F103" s="173">
        <v>1200</v>
      </c>
    </row>
    <row r="104" spans="1:6" ht="16.5" thickBot="1">
      <c r="A104" s="183"/>
      <c r="B104" s="184"/>
      <c r="C104" s="184"/>
      <c r="D104" s="184"/>
      <c r="E104" s="217" t="s">
        <v>6</v>
      </c>
      <c r="F104" s="218">
        <f>SUM(F101:F103)</f>
        <v>2580</v>
      </c>
    </row>
    <row r="105" spans="1:6" ht="15.75">
      <c r="A105" s="3"/>
      <c r="B105" s="105"/>
      <c r="C105" s="105"/>
      <c r="D105" s="105"/>
      <c r="E105" s="106"/>
      <c r="F105" s="108"/>
    </row>
    <row r="106" spans="1:6" ht="15.75">
      <c r="A106" s="178" t="s">
        <v>97</v>
      </c>
      <c r="B106" s="179"/>
      <c r="C106" s="180" t="s">
        <v>122</v>
      </c>
      <c r="D106" s="182">
        <f>SUM(F101:F103)</f>
        <v>2580</v>
      </c>
      <c r="E106" s="106"/>
      <c r="F106" s="108"/>
    </row>
    <row r="107" spans="1:6" ht="15.75">
      <c r="A107" s="343" t="s">
        <v>137</v>
      </c>
      <c r="B107" s="344"/>
      <c r="C107" s="345"/>
      <c r="D107" s="182">
        <f>SUM(D106:D106)</f>
        <v>2580</v>
      </c>
      <c r="E107" s="106"/>
      <c r="F107" s="108"/>
    </row>
    <row r="109" ht="15.75">
      <c r="A109" s="4" t="s">
        <v>121</v>
      </c>
    </row>
    <row r="110" ht="6" customHeight="1" thickBot="1"/>
    <row r="111" spans="1:6" ht="16.5" thickBot="1">
      <c r="A111" s="273" t="s">
        <v>37</v>
      </c>
      <c r="B111" s="135" t="s">
        <v>7</v>
      </c>
      <c r="C111" s="304" t="s">
        <v>38</v>
      </c>
      <c r="D111" s="136" t="s">
        <v>39</v>
      </c>
      <c r="E111" s="262" t="s">
        <v>18</v>
      </c>
      <c r="F111" s="134" t="s">
        <v>35</v>
      </c>
    </row>
    <row r="112" spans="1:6" ht="12.75">
      <c r="A112" s="274">
        <v>804</v>
      </c>
      <c r="B112" s="310">
        <v>4350</v>
      </c>
      <c r="C112" s="305"/>
      <c r="D112" s="295"/>
      <c r="E112" s="289" t="s">
        <v>104</v>
      </c>
      <c r="F112" s="283"/>
    </row>
    <row r="113" spans="1:6" ht="27" customHeight="1" thickBot="1">
      <c r="A113" s="302"/>
      <c r="B113" s="311"/>
      <c r="C113" s="306">
        <v>6121</v>
      </c>
      <c r="D113" s="296" t="s">
        <v>105</v>
      </c>
      <c r="E113" s="290" t="s">
        <v>106</v>
      </c>
      <c r="F113" s="284">
        <v>4000</v>
      </c>
    </row>
    <row r="114" spans="1:6" ht="12.75">
      <c r="A114" s="275">
        <v>813</v>
      </c>
      <c r="B114" s="279">
        <v>4357</v>
      </c>
      <c r="C114" s="307"/>
      <c r="D114" s="295"/>
      <c r="E114" s="281" t="s">
        <v>107</v>
      </c>
      <c r="F114" s="285"/>
    </row>
    <row r="115" spans="1:6" ht="12.75">
      <c r="A115" s="303"/>
      <c r="B115" s="312"/>
      <c r="C115" s="307">
        <v>5331</v>
      </c>
      <c r="D115" s="297" t="s">
        <v>108</v>
      </c>
      <c r="E115" s="174" t="s">
        <v>109</v>
      </c>
      <c r="F115" s="286">
        <v>200</v>
      </c>
    </row>
    <row r="116" spans="1:6" ht="12.75">
      <c r="A116" s="303"/>
      <c r="B116" s="312"/>
      <c r="C116" s="307">
        <v>6351</v>
      </c>
      <c r="D116" s="297" t="s">
        <v>110</v>
      </c>
      <c r="E116" s="174" t="s">
        <v>111</v>
      </c>
      <c r="F116" s="286">
        <v>400</v>
      </c>
    </row>
    <row r="117" spans="1:6" ht="12.75">
      <c r="A117" s="303"/>
      <c r="B117" s="312"/>
      <c r="C117" s="307">
        <v>6351</v>
      </c>
      <c r="D117" s="297" t="s">
        <v>112</v>
      </c>
      <c r="E117" s="174" t="s">
        <v>123</v>
      </c>
      <c r="F117" s="286">
        <v>350</v>
      </c>
    </row>
    <row r="118" spans="1:6" ht="13.5" thickBot="1">
      <c r="A118" s="303"/>
      <c r="B118" s="312"/>
      <c r="C118" s="307">
        <v>6351</v>
      </c>
      <c r="D118" s="298" t="s">
        <v>113</v>
      </c>
      <c r="E118" s="282" t="s">
        <v>124</v>
      </c>
      <c r="F118" s="286">
        <v>250</v>
      </c>
    </row>
    <row r="119" spans="1:6" ht="12.75">
      <c r="A119" s="175">
        <v>815</v>
      </c>
      <c r="B119" s="268">
        <v>4357</v>
      </c>
      <c r="C119" s="308"/>
      <c r="D119" s="299"/>
      <c r="E119" s="291" t="s">
        <v>114</v>
      </c>
      <c r="F119" s="287"/>
    </row>
    <row r="120" spans="1:6" ht="25.5">
      <c r="A120" s="176"/>
      <c r="B120" s="313"/>
      <c r="C120" s="309">
        <v>6351</v>
      </c>
      <c r="D120" s="298" t="s">
        <v>115</v>
      </c>
      <c r="E120" s="292" t="s">
        <v>116</v>
      </c>
      <c r="F120" s="288">
        <v>1700</v>
      </c>
    </row>
    <row r="121" spans="1:6" ht="13.5" thickBot="1">
      <c r="A121" s="176"/>
      <c r="B121" s="313"/>
      <c r="C121" s="309">
        <v>6351</v>
      </c>
      <c r="D121" s="298" t="s">
        <v>117</v>
      </c>
      <c r="E121" s="293" t="s">
        <v>118</v>
      </c>
      <c r="F121" s="288">
        <v>1500</v>
      </c>
    </row>
    <row r="122" spans="1:6" ht="12.75">
      <c r="A122" s="277"/>
      <c r="B122" s="271"/>
      <c r="C122" s="266"/>
      <c r="D122" s="300"/>
      <c r="E122" s="294" t="s">
        <v>119</v>
      </c>
      <c r="F122" s="210"/>
    </row>
    <row r="123" spans="1:6" ht="13.5" thickBot="1">
      <c r="A123" s="278"/>
      <c r="B123" s="272">
        <v>6409</v>
      </c>
      <c r="C123" s="267">
        <v>6901</v>
      </c>
      <c r="D123" s="301"/>
      <c r="E123" s="177" t="s">
        <v>120</v>
      </c>
      <c r="F123" s="211">
        <v>-1200</v>
      </c>
    </row>
    <row r="124" spans="1:6" ht="16.5" thickBot="1">
      <c r="A124" s="236"/>
      <c r="B124" s="229"/>
      <c r="C124" s="241"/>
      <c r="D124" s="229"/>
      <c r="E124" s="224" t="s">
        <v>6</v>
      </c>
      <c r="F124" s="218">
        <f>SUM(F113:F123)</f>
        <v>7200</v>
      </c>
    </row>
    <row r="126" spans="1:4" ht="12.75">
      <c r="A126" s="178" t="s">
        <v>97</v>
      </c>
      <c r="B126" s="179"/>
      <c r="C126" s="180">
        <v>5331</v>
      </c>
      <c r="D126" s="182">
        <f>F115</f>
        <v>200</v>
      </c>
    </row>
    <row r="127" spans="1:4" ht="12.75">
      <c r="A127" s="328"/>
      <c r="B127" s="181"/>
      <c r="C127" s="180">
        <v>6351</v>
      </c>
      <c r="D127" s="182">
        <f>F116+F117+F118+F120+F121</f>
        <v>4200</v>
      </c>
    </row>
    <row r="128" spans="1:4" ht="12.75">
      <c r="A128" s="328"/>
      <c r="B128" s="181"/>
      <c r="C128" s="180">
        <v>6121</v>
      </c>
      <c r="D128" s="182">
        <f>F113</f>
        <v>4000</v>
      </c>
    </row>
    <row r="129" spans="1:4" ht="12.75">
      <c r="A129" s="328"/>
      <c r="B129" s="181"/>
      <c r="C129" s="180">
        <v>6901</v>
      </c>
      <c r="D129" s="182">
        <f>F123</f>
        <v>-1200</v>
      </c>
    </row>
    <row r="130" spans="1:4" ht="12.75">
      <c r="A130" s="343" t="s">
        <v>137</v>
      </c>
      <c r="B130" s="344"/>
      <c r="C130" s="345"/>
      <c r="D130" s="182">
        <f>SUM(D126:D129)</f>
        <v>7200</v>
      </c>
    </row>
  </sheetData>
  <sheetProtection/>
  <mergeCells count="8">
    <mergeCell ref="D15:E15"/>
    <mergeCell ref="D16:E16"/>
    <mergeCell ref="D17:E17"/>
    <mergeCell ref="A107:C107"/>
    <mergeCell ref="A130:C130"/>
    <mergeCell ref="A73:B73"/>
    <mergeCell ref="A74:B74"/>
    <mergeCell ref="A75:B7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378</cp:lastModifiedBy>
  <cp:lastPrinted>2017-03-01T07:35:56Z</cp:lastPrinted>
  <dcterms:created xsi:type="dcterms:W3CDTF">2014-05-28T12:47:48Z</dcterms:created>
  <dcterms:modified xsi:type="dcterms:W3CDTF">2017-03-01T12:21:30Z</dcterms:modified>
  <cp:category/>
  <cp:version/>
  <cp:contentType/>
  <cp:contentStatus/>
</cp:coreProperties>
</file>