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" sheetId="1" r:id="rId1"/>
  </sheets>
  <definedNames>
    <definedName name="_xlnm.Print_Titles" localSheetId="0">'ZK '!$3:$3</definedName>
    <definedName name="_xlnm.Print_Area" localSheetId="0">'ZK '!$A$1:$H$118</definedName>
  </definedNames>
  <calcPr fullCalcOnLoad="1"/>
</workbook>
</file>

<file path=xl/sharedStrings.xml><?xml version="1.0" encoding="utf-8"?>
<sst xmlns="http://schemas.openxmlformats.org/spreadsheetml/2006/main" count="167" uniqueCount="155">
  <si>
    <t>§</t>
  </si>
  <si>
    <t>pol.</t>
  </si>
  <si>
    <t>org.</t>
  </si>
  <si>
    <t>schválený rozpočet</t>
  </si>
  <si>
    <t>CELKEM  - navýšení odvětví</t>
  </si>
  <si>
    <t>číslo akce</t>
  </si>
  <si>
    <t>v tis. Kč</t>
  </si>
  <si>
    <t>odvětví: školství 14</t>
  </si>
  <si>
    <t>Střední škola gastronomie a služeb, Nová Paka, Masarykovo nám. 2</t>
  </si>
  <si>
    <t>Kapitola 50 - Fond rozvoje a reprodukce  Královéhradeckého kraje rok 2023, 1. změna rozpočtu</t>
  </si>
  <si>
    <t>rozpočet  po 1. změně</t>
  </si>
  <si>
    <t>Domov mládeže, internát a školní jídelna, Hradec Králové, Vocelova 1469/5</t>
  </si>
  <si>
    <t>SM/23/302</t>
  </si>
  <si>
    <t>Reko rozvodů elektro, DM Masaryka</t>
  </si>
  <si>
    <t>Reko budovy "štáb" - studie</t>
  </si>
  <si>
    <t>Výměna kotle - ul.Nádražní</t>
  </si>
  <si>
    <t>Gymnázium, Dobruška, Pulická 779</t>
  </si>
  <si>
    <t>Střední průmyslová škola elektrotechniky a informačních technologií, Dobruška, Čs. odboje 670</t>
  </si>
  <si>
    <t>Obchodní akademie T. G. Masaryka, Kostelec nad Orlicí, Komenského 522</t>
  </si>
  <si>
    <t>SM/23/303</t>
  </si>
  <si>
    <t>Přístavba sociálního zázemí</t>
  </si>
  <si>
    <t>Výměna části kanalizace</t>
  </si>
  <si>
    <t>Nástavba učeben - multimédií</t>
  </si>
  <si>
    <t>Masarykova obchodní akademie, Jičín, 17. listopadu 220</t>
  </si>
  <si>
    <t>SM/22/306</t>
  </si>
  <si>
    <t>Hala - uchování dřeva - ocelokolna, rozšíření strojovny (Lázně Bělohrad)</t>
  </si>
  <si>
    <t>SM/23/305</t>
  </si>
  <si>
    <t>Reko kuchyně - realizace</t>
  </si>
  <si>
    <t>Výměna zářivek za LED</t>
  </si>
  <si>
    <t>Krkonošské gymnázium a Střední odborná škola, Vrchlabí, Komenského 586</t>
  </si>
  <si>
    <t>Oprava balkonu DM Svoboda n. Ú.</t>
  </si>
  <si>
    <t>Vyšší odborná škola a Střední průmyslová škola, Jičín, Pod Koželuhy 100</t>
  </si>
  <si>
    <t>Výměna vstupních dveří, zádveří - izolační skla</t>
  </si>
  <si>
    <t xml:space="preserve">Reko dílen vč. vybavení, ul. Komenského </t>
  </si>
  <si>
    <t>Reko kotelny budova gymnázia</t>
  </si>
  <si>
    <t>Reko učeben - Velké Poříčí - škola II.</t>
  </si>
  <si>
    <t>Reko učeben - Velké Poříčí - škola I.</t>
  </si>
  <si>
    <t>Stavební úpravy vstupních prostor Velké Poříčí - škola I.</t>
  </si>
  <si>
    <t>Oprava vstupních prostor - školní jídelna</t>
  </si>
  <si>
    <t>SM/23/310</t>
  </si>
  <si>
    <t>SM/23/311</t>
  </si>
  <si>
    <t>SM/23/312</t>
  </si>
  <si>
    <t>SM/23/313</t>
  </si>
  <si>
    <t>SM/23/314</t>
  </si>
  <si>
    <t>SM/23/315</t>
  </si>
  <si>
    <t>SM/23/316</t>
  </si>
  <si>
    <t>SM/23/317</t>
  </si>
  <si>
    <t>SM/23/318</t>
  </si>
  <si>
    <t>SM/23/319</t>
  </si>
  <si>
    <t>SM/23/320</t>
  </si>
  <si>
    <t>SM/23/321</t>
  </si>
  <si>
    <t>SM/23/322</t>
  </si>
  <si>
    <t>SM/23/323</t>
  </si>
  <si>
    <t>SM/23/324</t>
  </si>
  <si>
    <t>odvětví: doprava 10</t>
  </si>
  <si>
    <t>Realizace staveb</t>
  </si>
  <si>
    <t>odvětví: sociální věci 28</t>
  </si>
  <si>
    <t>Domov U Biřičky Hradec Králové</t>
  </si>
  <si>
    <t>SV/23/610</t>
  </si>
  <si>
    <t>SV/23/611</t>
  </si>
  <si>
    <t>SV/23/612</t>
  </si>
  <si>
    <t>SV/23/613</t>
  </si>
  <si>
    <t>SV/23/614</t>
  </si>
  <si>
    <t>SV/23/615</t>
  </si>
  <si>
    <t>SV/23/616</t>
  </si>
  <si>
    <t>Vybavení - přístoje (např. sprchovací lůžka, nahřívací vozíky, ..)</t>
  </si>
  <si>
    <t>Výstavba retenční nádrže</t>
  </si>
  <si>
    <t>Osobní automobil</t>
  </si>
  <si>
    <t>Doplnění komunikačního systému Křížová</t>
  </si>
  <si>
    <t xml:space="preserve">Stavební úpravy (klimatizace do sesteren) </t>
  </si>
  <si>
    <t>Traktor  (na údržbu ploch a parku)</t>
  </si>
  <si>
    <t>Změkčovač vody</t>
  </si>
  <si>
    <t>SM/23/326</t>
  </si>
  <si>
    <t>Rekonstrukce nákladního výtahu</t>
  </si>
  <si>
    <t>Dětský domov, základní škola a školní jídelna, Dolní Lánov 240</t>
  </si>
  <si>
    <t>SM/23/325</t>
  </si>
  <si>
    <t>Změna topného systému v budově č.p. 240</t>
  </si>
  <si>
    <t>SM/22/328</t>
  </si>
  <si>
    <t>Centrum odborného vzdělávání Volanovská, Trutnov (reko na DM)</t>
  </si>
  <si>
    <t>Půdní vestavba - aktualizace PD</t>
  </si>
  <si>
    <t>Stavební úpravy objektů - Lázně Bělohrad</t>
  </si>
  <si>
    <t>Oblastní nemocnice Jičín a. s.</t>
  </si>
  <si>
    <t>ZD/14/426</t>
  </si>
  <si>
    <t>Novostavba PAVILON "A" (Stavební úpravy č.p. 511 pro laboratoře a onkologii ON Jičín a.s.) Výstavba klinických laboratoří a onkologie</t>
  </si>
  <si>
    <t>ZD/16/435</t>
  </si>
  <si>
    <t>Náhradní zdroj elektrické energie nemocnice Jičín</t>
  </si>
  <si>
    <t>ZD/23/420</t>
  </si>
  <si>
    <t>ZD/23/421</t>
  </si>
  <si>
    <t>Oblastní nemocnice Náchod a. s.</t>
  </si>
  <si>
    <t>ZD/21/426</t>
  </si>
  <si>
    <t>Modernizace a dostavba ON Náchod - II. , - PD</t>
  </si>
  <si>
    <t>ZD/22/436</t>
  </si>
  <si>
    <t>ZD/23/422</t>
  </si>
  <si>
    <t xml:space="preserve">Posouzení energetické hospodárnosti ONN a návrh úsporných řešení </t>
  </si>
  <si>
    <t>ZD/23/423</t>
  </si>
  <si>
    <t>ZD/18/425</t>
  </si>
  <si>
    <t>Rekonstrukce gastro provozu nemocnice RNK</t>
  </si>
  <si>
    <t>ZD/23/424</t>
  </si>
  <si>
    <t>Posouzení energetické hospodárnosti nemocnice RK a návrh úsporných řešení</t>
  </si>
  <si>
    <t>ZD/23/425</t>
  </si>
  <si>
    <t>Oblastní nemocnice Trutnov a. s.</t>
  </si>
  <si>
    <t>ZD/12/455</t>
  </si>
  <si>
    <t>Výstavba konsolidovaných laboratoří a transfúzního oddělení</t>
  </si>
  <si>
    <t>ZD/19/426</t>
  </si>
  <si>
    <t xml:space="preserve">Modernizace stravovacího provozu </t>
  </si>
  <si>
    <t>ZD/19/427</t>
  </si>
  <si>
    <t>Modernizace prádelny - PD</t>
  </si>
  <si>
    <t>ZD/19/451</t>
  </si>
  <si>
    <t>Parkovací dům (parkování v areálu) - PD</t>
  </si>
  <si>
    <t>ZD/22/438</t>
  </si>
  <si>
    <t>Rekonstrukce výdejního místa stavovacího provozu - PD</t>
  </si>
  <si>
    <t>ZD/23/426</t>
  </si>
  <si>
    <t>Posouzení energetické hospodárnosti ONT a návrh usporných řešení</t>
  </si>
  <si>
    <t>ZD/23/427</t>
  </si>
  <si>
    <t>Městská nemocnice, a. s., Dvůr Králové n/L.</t>
  </si>
  <si>
    <t>ZD/17/423</t>
  </si>
  <si>
    <t xml:space="preserve">Nástavba operač. sálů a sterilizace na dvorním traktu laboratoří MN a.s. DK </t>
  </si>
  <si>
    <t>ZD/19/428</t>
  </si>
  <si>
    <t>Sanace suterénních prostor vč. PD - Administrativní  budova  (pokračování)</t>
  </si>
  <si>
    <t>ZD/19/429</t>
  </si>
  <si>
    <t>Sanace ( odvlhčení ) suterénních prostor vč. PD - Hlavni budova nemocnice</t>
  </si>
  <si>
    <t>ZD/23/428</t>
  </si>
  <si>
    <t>Léčebna pro dlouhodobě nemocné Hradec Králové</t>
  </si>
  <si>
    <t>ZD/21/424</t>
  </si>
  <si>
    <t>Projektový záměr - budova - přístavba následné péče</t>
  </si>
  <si>
    <t>ZD/22/433</t>
  </si>
  <si>
    <t>Oprava plotu  LDN HK - PD</t>
  </si>
  <si>
    <t>odvětví: zdravotnictví 15</t>
  </si>
  <si>
    <t>nerozděleno na odvětví</t>
  </si>
  <si>
    <t>rezerva investiční</t>
  </si>
  <si>
    <t>poplatky</t>
  </si>
  <si>
    <t>rezerva neinvestiční</t>
  </si>
  <si>
    <t>Stavební úpravy objektů - Lázně Bělohrad (rekonstrukce cvičné kuchyně)</t>
  </si>
  <si>
    <t>Příloha č. 5</t>
  </si>
  <si>
    <t xml:space="preserve">1. změna rozpočtu </t>
  </si>
  <si>
    <t>Gymnázium, Střední odborná škola a Vyšší odborná škola, Nový Bydžov, Komenského 77</t>
  </si>
  <si>
    <r>
      <t>Střední průmyslová škola, Odborná škola a Základní škola, Nové Město n. M.,</t>
    </r>
    <r>
      <rPr>
        <b/>
        <u val="single"/>
        <sz val="10"/>
        <rFont val="Arial"/>
        <family val="2"/>
      </rPr>
      <t xml:space="preserve"> Československé armády 376</t>
    </r>
  </si>
  <si>
    <t>Střední škola řemesel a Základní škola, Hořice Havlíčkova 54</t>
  </si>
  <si>
    <t>Česká lesnická akademie Trutnov - střední škola a vyšší odborná škola, Trutnov, Lesnická 9</t>
  </si>
  <si>
    <t>Střední průmyslová škola a Střední odborná škola, Dvůr Králové nad Labem, příspěvková organizace,   E. Krásnohorské 2069</t>
  </si>
  <si>
    <t>Střední průmyslová škola Otty Wichterleho, příspěvková organizace, Hronov, Hostovského 910</t>
  </si>
  <si>
    <t>Střední škola hotelnictví, řemesel a gastronomie, Trutnov, příspěvková organizace, Volanovská 243</t>
  </si>
  <si>
    <r>
      <t xml:space="preserve">Stavební úpravy pro obměnu zařízení CT </t>
    </r>
    <r>
      <rPr>
        <b/>
        <sz val="11"/>
        <rFont val="Arial"/>
        <family val="2"/>
      </rPr>
      <t>(zadavatel nemocnice)</t>
    </r>
  </si>
  <si>
    <r>
      <t xml:space="preserve">Kyberbezpečnost- zabezpečení stavební připravenosti pro bezdrátové prvky PD a realizace </t>
    </r>
    <r>
      <rPr>
        <b/>
        <sz val="11"/>
        <rFont val="Arial"/>
        <family val="2"/>
      </rPr>
      <t>(zadavatel nemocnice)</t>
    </r>
  </si>
  <si>
    <r>
      <t xml:space="preserve">Navýšení kapacity hasicího systému heliportu </t>
    </r>
    <r>
      <rPr>
        <b/>
        <sz val="11"/>
        <rFont val="Arial"/>
        <family val="2"/>
      </rPr>
      <t>(zadavatel nemocnice)</t>
    </r>
  </si>
  <si>
    <r>
      <t xml:space="preserve">Kyberbezpečnost- zabezpečení stavební a technické připravenosti pro bezdrátové prvky PD a realizace </t>
    </r>
    <r>
      <rPr>
        <b/>
        <sz val="11"/>
        <rFont val="Arial"/>
        <family val="2"/>
      </rPr>
      <t>(zadavatel nemocnice)</t>
    </r>
  </si>
  <si>
    <r>
      <t xml:space="preserve">Rekonstrukce gastro provozu nemocnice RNK - </t>
    </r>
    <r>
      <rPr>
        <b/>
        <sz val="11"/>
        <color indexed="8"/>
        <rFont val="Arial"/>
        <family val="2"/>
      </rPr>
      <t>vybavení</t>
    </r>
  </si>
  <si>
    <r>
      <t xml:space="preserve">Modernizace stravovacího provozu -  </t>
    </r>
    <r>
      <rPr>
        <b/>
        <sz val="11"/>
        <rFont val="Arial"/>
        <family val="2"/>
      </rPr>
      <t>vybavení</t>
    </r>
  </si>
  <si>
    <r>
      <t xml:space="preserve">Nástavba operač. sálů a sterilizace na dvorním traktu laboratoří MN a.s. DK </t>
    </r>
    <r>
      <rPr>
        <b/>
        <sz val="11"/>
        <rFont val="Arial"/>
        <family val="2"/>
      </rPr>
      <t>- vybavení</t>
    </r>
  </si>
  <si>
    <t xml:space="preserve">CELKEM  - navýšení nerozdělené rezervy </t>
  </si>
  <si>
    <t>Nemocnice Rychnov nad Kněžnou</t>
  </si>
  <si>
    <t>odvětví: kultura 16</t>
  </si>
  <si>
    <t>601</t>
  </si>
  <si>
    <t>Galerie moderního umění v Hradci Králové</t>
  </si>
  <si>
    <t>Realizace přeložky a navýšení příkonu ČEZ, připojení odběrného místa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</si>
</sst>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  <numFmt numFmtId="173" formatCode="#,##0.000"/>
    <numFmt numFmtId="174" formatCode="#,##0.00_ ;\-#,##0.00\ 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4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i/>
      <u val="single"/>
      <sz val="12"/>
      <color rgb="FFC0504D"/>
      <name val="Arial"/>
      <family val="2"/>
    </font>
    <font>
      <b/>
      <i/>
      <u val="single"/>
      <sz val="10"/>
      <color rgb="FFC0504D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2"/>
      <color rgb="FF3366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3" fillId="20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22" borderId="6" applyNumberFormat="0" applyFont="0" applyAlignment="0" applyProtection="0"/>
    <xf numFmtId="9" fontId="4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2" fontId="4" fillId="0" borderId="0" xfId="46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0" fontId="6" fillId="0" borderId="10" xfId="46" applyFont="1" applyFill="1" applyBorder="1">
      <alignment/>
      <protection/>
    </xf>
    <xf numFmtId="2" fontId="3" fillId="0" borderId="11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2" fontId="8" fillId="0" borderId="12" xfId="46" applyNumberFormat="1" applyFont="1" applyFill="1" applyBorder="1" applyAlignment="1">
      <alignment horizontal="right" vertical="center" wrapText="1"/>
      <protection/>
    </xf>
    <xf numFmtId="2" fontId="8" fillId="0" borderId="13" xfId="46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10" fillId="33" borderId="14" xfId="0" applyFont="1" applyFill="1" applyBorder="1" applyAlignment="1">
      <alignment wrapText="1"/>
    </xf>
    <xf numFmtId="2" fontId="9" fillId="0" borderId="13" xfId="0" applyNumberFormat="1" applyFont="1" applyFill="1" applyBorder="1" applyAlignment="1">
      <alignment horizontal="right"/>
    </xf>
    <xf numFmtId="2" fontId="4" fillId="0" borderId="14" xfId="46" applyNumberFormat="1" applyFont="1" applyFill="1" applyBorder="1" applyAlignment="1">
      <alignment horizontal="right" vertical="center" wrapText="1"/>
      <protection/>
    </xf>
    <xf numFmtId="2" fontId="8" fillId="0" borderId="15" xfId="46" applyNumberFormat="1" applyFont="1" applyFill="1" applyBorder="1" applyAlignment="1">
      <alignment horizontal="right" vertical="center" wrapText="1"/>
      <protection/>
    </xf>
    <xf numFmtId="0" fontId="10" fillId="33" borderId="13" xfId="0" applyFont="1" applyFill="1" applyBorder="1" applyAlignment="1">
      <alignment wrapText="1"/>
    </xf>
    <xf numFmtId="4" fontId="8" fillId="33" borderId="16" xfId="0" applyNumberFormat="1" applyFont="1" applyFill="1" applyBorder="1" applyAlignment="1">
      <alignment horizontal="right" vertical="center"/>
    </xf>
    <xf numFmtId="2" fontId="8" fillId="0" borderId="17" xfId="46" applyNumberFormat="1" applyFont="1" applyFill="1" applyBorder="1" applyAlignment="1">
      <alignment horizontal="right" vertical="center" wrapText="1"/>
      <protection/>
    </xf>
    <xf numFmtId="2" fontId="8" fillId="0" borderId="18" xfId="46" applyNumberFormat="1" applyFont="1" applyFill="1" applyBorder="1" applyAlignment="1">
      <alignment horizontal="right" vertical="center" wrapText="1"/>
      <protection/>
    </xf>
    <xf numFmtId="0" fontId="7" fillId="33" borderId="19" xfId="0" applyFont="1" applyFill="1" applyBorder="1" applyAlignment="1">
      <alignment horizontal="left" vertical="center" wrapText="1"/>
    </xf>
    <xf numFmtId="2" fontId="8" fillId="0" borderId="20" xfId="46" applyNumberFormat="1" applyFont="1" applyFill="1" applyBorder="1" applyAlignment="1">
      <alignment horizontal="right" vertical="center" wrapText="1"/>
      <protection/>
    </xf>
    <xf numFmtId="0" fontId="8" fillId="0" borderId="14" xfId="0" applyFont="1" applyBorder="1" applyAlignment="1">
      <alignment horizontal="center" vertical="center"/>
    </xf>
    <xf numFmtId="2" fontId="7" fillId="0" borderId="13" xfId="46" applyNumberFormat="1" applyFont="1" applyFill="1" applyBorder="1" applyAlignment="1">
      <alignment horizontal="right" vertical="center" wrapText="1"/>
      <protection/>
    </xf>
    <xf numFmtId="2" fontId="7" fillId="0" borderId="14" xfId="46" applyNumberFormat="1" applyFont="1" applyFill="1" applyBorder="1" applyAlignment="1">
      <alignment horizontal="right" vertical="center" wrapText="1"/>
      <protection/>
    </xf>
    <xf numFmtId="2" fontId="8" fillId="0" borderId="21" xfId="46" applyNumberFormat="1" applyFont="1" applyFill="1" applyBorder="1" applyAlignment="1">
      <alignment horizontal="right" vertical="center" wrapText="1"/>
      <protection/>
    </xf>
    <xf numFmtId="3" fontId="4" fillId="33" borderId="0" xfId="50" applyNumberFormat="1" applyFont="1" applyFill="1" applyBorder="1" applyAlignment="1">
      <alignment horizontal="center"/>
      <protection/>
    </xf>
    <xf numFmtId="3" fontId="8" fillId="33" borderId="0" xfId="50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left" vertical="center" wrapText="1"/>
    </xf>
    <xf numFmtId="2" fontId="7" fillId="0" borderId="0" xfId="46" applyNumberFormat="1" applyFont="1" applyFill="1" applyBorder="1" applyAlignment="1">
      <alignment horizontal="right" vertical="center" wrapText="1"/>
      <protection/>
    </xf>
    <xf numFmtId="2" fontId="8" fillId="0" borderId="0" xfId="46" applyNumberFormat="1" applyFont="1" applyFill="1" applyBorder="1" applyAlignment="1">
      <alignment horizontal="right" vertical="center" wrapText="1"/>
      <protection/>
    </xf>
    <xf numFmtId="2" fontId="0" fillId="0" borderId="0" xfId="0" applyNumberFormat="1" applyAlignment="1">
      <alignment/>
    </xf>
    <xf numFmtId="3" fontId="4" fillId="33" borderId="22" xfId="50" applyNumberFormat="1" applyFont="1" applyFill="1" applyBorder="1" applyAlignment="1">
      <alignment horizontal="center"/>
      <protection/>
    </xf>
    <xf numFmtId="3" fontId="8" fillId="33" borderId="22" xfId="50" applyNumberFormat="1" applyFont="1" applyFill="1" applyBorder="1" applyAlignment="1">
      <alignment horizontal="center"/>
      <protection/>
    </xf>
    <xf numFmtId="2" fontId="7" fillId="0" borderId="23" xfId="46" applyNumberFormat="1" applyFont="1" applyFill="1" applyBorder="1" applyAlignment="1">
      <alignment horizontal="right" vertical="center" wrapText="1"/>
      <protection/>
    </xf>
    <xf numFmtId="2" fontId="8" fillId="0" borderId="11" xfId="46" applyNumberFormat="1" applyFont="1" applyFill="1" applyBorder="1" applyAlignment="1">
      <alignment horizontal="right" vertical="center" wrapText="1"/>
      <protection/>
    </xf>
    <xf numFmtId="0" fontId="8" fillId="33" borderId="13" xfId="0" applyFont="1" applyFill="1" applyBorder="1" applyAlignment="1">
      <alignment horizontal="center" vertical="center"/>
    </xf>
    <xf numFmtId="2" fontId="8" fillId="0" borderId="14" xfId="46" applyNumberFormat="1" applyFont="1" applyFill="1" applyBorder="1" applyAlignment="1">
      <alignment horizontal="right" vertical="center" wrapText="1"/>
      <protection/>
    </xf>
    <xf numFmtId="4" fontId="8" fillId="33" borderId="24" xfId="0" applyNumberFormat="1" applyFont="1" applyFill="1" applyBorder="1" applyAlignment="1">
      <alignment horizontal="right" vertical="center"/>
    </xf>
    <xf numFmtId="2" fontId="8" fillId="0" borderId="25" xfId="46" applyNumberFormat="1" applyFont="1" applyFill="1" applyBorder="1" applyAlignment="1">
      <alignment horizontal="right" vertical="center" wrapText="1"/>
      <protection/>
    </xf>
    <xf numFmtId="3" fontId="9" fillId="0" borderId="13" xfId="50" applyNumberFormat="1" applyFont="1" applyBorder="1" applyAlignment="1">
      <alignment horizontal="center" vertical="center"/>
      <protection/>
    </xf>
    <xf numFmtId="0" fontId="9" fillId="34" borderId="13" xfId="50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 wrapText="1"/>
    </xf>
    <xf numFmtId="3" fontId="9" fillId="34" borderId="19" xfId="50" applyNumberFormat="1" applyFont="1" applyFill="1" applyBorder="1" applyAlignment="1">
      <alignment horizontal="center"/>
      <protection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 wrapText="1"/>
    </xf>
    <xf numFmtId="0" fontId="9" fillId="33" borderId="13" xfId="50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 wrapText="1"/>
    </xf>
    <xf numFmtId="3" fontId="8" fillId="33" borderId="14" xfId="50" applyNumberFormat="1" applyFont="1" applyFill="1" applyBorder="1" applyAlignment="1">
      <alignment horizontal="center"/>
      <protection/>
    </xf>
    <xf numFmtId="3" fontId="4" fillId="33" borderId="27" xfId="50" applyNumberFormat="1" applyFont="1" applyFill="1" applyBorder="1" applyAlignment="1">
      <alignment horizontal="center"/>
      <protection/>
    </xf>
    <xf numFmtId="0" fontId="7" fillId="33" borderId="2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left" vertical="top" wrapText="1"/>
    </xf>
    <xf numFmtId="0" fontId="7" fillId="34" borderId="27" xfId="0" applyFont="1" applyFill="1" applyBorder="1" applyAlignment="1">
      <alignment horizontal="center" vertical="center"/>
    </xf>
    <xf numFmtId="4" fontId="8" fillId="33" borderId="29" xfId="0" applyNumberFormat="1" applyFont="1" applyFill="1" applyBorder="1" applyAlignment="1">
      <alignment horizontal="right" vertical="center"/>
    </xf>
    <xf numFmtId="2" fontId="8" fillId="0" borderId="30" xfId="46" applyNumberFormat="1" applyFont="1" applyFill="1" applyBorder="1" applyAlignment="1">
      <alignment horizontal="right" vertical="center" wrapText="1"/>
      <protection/>
    </xf>
    <xf numFmtId="2" fontId="8" fillId="0" borderId="19" xfId="46" applyNumberFormat="1" applyFont="1" applyFill="1" applyBorder="1" applyAlignment="1">
      <alignment horizontal="right" vertical="center" wrapText="1"/>
      <protection/>
    </xf>
    <xf numFmtId="2" fontId="8" fillId="0" borderId="27" xfId="46" applyNumberFormat="1" applyFont="1" applyFill="1" applyBorder="1" applyAlignment="1">
      <alignment horizontal="right" vertical="center" wrapText="1"/>
      <protection/>
    </xf>
    <xf numFmtId="0" fontId="7" fillId="33" borderId="3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 wrapText="1"/>
    </xf>
    <xf numFmtId="3" fontId="7" fillId="34" borderId="14" xfId="50" applyNumberFormat="1" applyFont="1" applyFill="1" applyBorder="1" applyAlignment="1">
      <alignment horizontal="center"/>
      <protection/>
    </xf>
    <xf numFmtId="3" fontId="4" fillId="34" borderId="26" xfId="50" applyNumberFormat="1" applyFont="1" applyFill="1" applyBorder="1" applyAlignment="1">
      <alignment horizont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 wrapText="1"/>
    </xf>
    <xf numFmtId="3" fontId="9" fillId="0" borderId="29" xfId="50" applyNumberFormat="1" applyFont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4" fontId="8" fillId="33" borderId="33" xfId="0" applyNumberFormat="1" applyFont="1" applyFill="1" applyBorder="1" applyAlignment="1">
      <alignment horizontal="right" vertical="center"/>
    </xf>
    <xf numFmtId="3" fontId="59" fillId="34" borderId="24" xfId="50" applyNumberFormat="1" applyFont="1" applyFill="1" applyBorder="1" applyAlignment="1">
      <alignment horizontal="center"/>
      <protection/>
    </xf>
    <xf numFmtId="3" fontId="7" fillId="34" borderId="12" xfId="50" applyNumberFormat="1" applyFont="1" applyFill="1" applyBorder="1" applyAlignment="1">
      <alignment horizontal="center"/>
      <protection/>
    </xf>
    <xf numFmtId="0" fontId="7" fillId="34" borderId="3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/>
    </xf>
    <xf numFmtId="3" fontId="60" fillId="33" borderId="26" xfId="50" applyNumberFormat="1" applyFont="1" applyFill="1" applyBorder="1" applyAlignment="1">
      <alignment horizontal="center"/>
      <protection/>
    </xf>
    <xf numFmtId="3" fontId="8" fillId="33" borderId="27" xfId="50" applyNumberFormat="1" applyFont="1" applyFill="1" applyBorder="1" applyAlignment="1">
      <alignment horizontal="center"/>
      <protection/>
    </xf>
    <xf numFmtId="0" fontId="7" fillId="33" borderId="2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3" fontId="9" fillId="0" borderId="16" xfId="50" applyNumberFormat="1" applyFont="1" applyBorder="1" applyAlignment="1">
      <alignment horizontal="center" vertical="center"/>
      <protection/>
    </xf>
    <xf numFmtId="0" fontId="9" fillId="33" borderId="19" xfId="50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4" fontId="8" fillId="33" borderId="35" xfId="0" applyNumberFormat="1" applyFont="1" applyFill="1" applyBorder="1" applyAlignment="1">
      <alignment horizontal="right" vertical="center"/>
    </xf>
    <xf numFmtId="4" fontId="8" fillId="33" borderId="26" xfId="0" applyNumberFormat="1" applyFont="1" applyFill="1" applyBorder="1" applyAlignment="1">
      <alignment horizontal="right" vertical="center"/>
    </xf>
    <xf numFmtId="3" fontId="9" fillId="0" borderId="35" xfId="50" applyNumberFormat="1" applyFont="1" applyBorder="1" applyAlignment="1">
      <alignment horizontal="center" vertical="center"/>
      <protection/>
    </xf>
    <xf numFmtId="0" fontId="9" fillId="34" borderId="36" xfId="50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/>
    </xf>
    <xf numFmtId="3" fontId="9" fillId="0" borderId="26" xfId="50" applyNumberFormat="1" applyFont="1" applyBorder="1" applyAlignment="1">
      <alignment horizontal="center" vertical="center"/>
      <protection/>
    </xf>
    <xf numFmtId="0" fontId="9" fillId="34" borderId="27" xfId="50" applyFont="1" applyFill="1" applyBorder="1" applyAlignment="1">
      <alignment horizontal="center" vertical="center"/>
      <protection/>
    </xf>
    <xf numFmtId="0" fontId="7" fillId="34" borderId="27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center" vertical="center"/>
    </xf>
    <xf numFmtId="0" fontId="9" fillId="33" borderId="27" xfId="50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vertical="center"/>
    </xf>
    <xf numFmtId="2" fontId="8" fillId="0" borderId="36" xfId="46" applyNumberFormat="1" applyFont="1" applyFill="1" applyBorder="1" applyAlignment="1">
      <alignment horizontal="right" vertical="center" wrapText="1"/>
      <protection/>
    </xf>
    <xf numFmtId="3" fontId="9" fillId="0" borderId="38" xfId="50" applyNumberFormat="1" applyFont="1" applyBorder="1" applyAlignment="1">
      <alignment horizontal="center" vertical="center"/>
      <protection/>
    </xf>
    <xf numFmtId="0" fontId="9" fillId="33" borderId="25" xfId="50" applyFont="1" applyFill="1" applyBorder="1" applyAlignment="1">
      <alignment horizontal="center" vertical="center"/>
      <protection/>
    </xf>
    <xf numFmtId="0" fontId="7" fillId="34" borderId="39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3" fontId="7" fillId="0" borderId="12" xfId="50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top" wrapText="1"/>
    </xf>
    <xf numFmtId="0" fontId="10" fillId="34" borderId="36" xfId="0" applyFont="1" applyFill="1" applyBorder="1" applyAlignment="1">
      <alignment vertical="center" wrapText="1"/>
    </xf>
    <xf numFmtId="0" fontId="7" fillId="33" borderId="41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10" fillId="34" borderId="14" xfId="0" applyFont="1" applyFill="1" applyBorder="1" applyAlignment="1">
      <alignment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42" xfId="0" applyFont="1" applyBorder="1" applyAlignment="1">
      <alignment/>
    </xf>
    <xf numFmtId="0" fontId="8" fillId="0" borderId="43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vertical="center"/>
    </xf>
    <xf numFmtId="0" fontId="4" fillId="0" borderId="43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2" fontId="4" fillId="0" borderId="23" xfId="46" applyNumberFormat="1" applyFont="1" applyBorder="1" applyAlignment="1">
      <alignment horizontal="right" vertical="center"/>
      <protection/>
    </xf>
    <xf numFmtId="2" fontId="4" fillId="0" borderId="11" xfId="46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4" fillId="0" borderId="0" xfId="46" applyFont="1" applyAlignment="1">
      <alignment horizontal="center"/>
      <protection/>
    </xf>
    <xf numFmtId="0" fontId="4" fillId="0" borderId="0" xfId="46" applyFont="1" applyAlignment="1">
      <alignment horizontal="left"/>
      <protection/>
    </xf>
    <xf numFmtId="2" fontId="4" fillId="0" borderId="0" xfId="46" applyNumberFormat="1" applyFont="1" applyAlignment="1">
      <alignment horizontal="right" vertical="center"/>
      <protection/>
    </xf>
    <xf numFmtId="4" fontId="61" fillId="0" borderId="0" xfId="0" applyNumberFormat="1" applyFont="1" applyAlignment="1">
      <alignment horizontal="right"/>
    </xf>
    <xf numFmtId="2" fontId="4" fillId="0" borderId="0" xfId="46" applyNumberFormat="1" applyFont="1" applyAlignment="1">
      <alignment horizontal="right" vertical="center" wrapText="1"/>
      <protection/>
    </xf>
    <xf numFmtId="4" fontId="61" fillId="0" borderId="23" xfId="0" applyNumberFormat="1" applyFont="1" applyBorder="1" applyAlignment="1">
      <alignment horizontal="right" vertical="center" wrapText="1"/>
    </xf>
    <xf numFmtId="4" fontId="61" fillId="0" borderId="11" xfId="0" applyNumberFormat="1" applyFont="1" applyBorder="1" applyAlignment="1">
      <alignment horizontal="right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 horizontal="center"/>
    </xf>
    <xf numFmtId="0" fontId="64" fillId="0" borderId="24" xfId="0" applyFont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46" applyFont="1" applyAlignment="1">
      <alignment horizontal="center"/>
      <protection/>
    </xf>
    <xf numFmtId="0" fontId="9" fillId="0" borderId="13" xfId="0" applyFont="1" applyBorder="1" applyAlignment="1">
      <alignment horizontal="center"/>
    </xf>
    <xf numFmtId="4" fontId="4" fillId="0" borderId="36" xfId="46" applyNumberFormat="1" applyFont="1" applyBorder="1" applyAlignment="1">
      <alignment horizontal="right"/>
      <protection/>
    </xf>
    <xf numFmtId="2" fontId="7" fillId="0" borderId="36" xfId="46" applyNumberFormat="1" applyFont="1" applyBorder="1" applyAlignment="1">
      <alignment horizontal="right" wrapText="1"/>
      <protection/>
    </xf>
    <xf numFmtId="4" fontId="8" fillId="34" borderId="40" xfId="0" applyNumberFormat="1" applyFont="1" applyFill="1" applyBorder="1" applyAlignment="1">
      <alignment horizontal="right"/>
    </xf>
    <xf numFmtId="4" fontId="6" fillId="0" borderId="27" xfId="46" applyNumberFormat="1" applyFont="1" applyBorder="1" applyAlignment="1">
      <alignment horizontal="right" vertical="center"/>
      <protection/>
    </xf>
    <xf numFmtId="4" fontId="13" fillId="34" borderId="27" xfId="46" applyNumberFormat="1" applyFont="1" applyFill="1" applyBorder="1" applyAlignment="1">
      <alignment vertical="center"/>
      <protection/>
    </xf>
    <xf numFmtId="4" fontId="8" fillId="34" borderId="19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" fontId="8" fillId="34" borderId="27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4" fillId="0" borderId="44" xfId="46" applyFont="1" applyFill="1" applyBorder="1" applyAlignment="1">
      <alignment horizontal="left"/>
      <protection/>
    </xf>
    <xf numFmtId="3" fontId="9" fillId="33" borderId="23" xfId="50" applyNumberFormat="1" applyFont="1" applyFill="1" applyBorder="1" applyAlignment="1">
      <alignment horizontal="left"/>
      <protection/>
    </xf>
    <xf numFmtId="0" fontId="6" fillId="0" borderId="14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5" fillId="0" borderId="18" xfId="0" applyFont="1" applyBorder="1" applyAlignment="1">
      <alignment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" fontId="7" fillId="0" borderId="34" xfId="45" applyNumberFormat="1" applyFont="1" applyBorder="1" applyAlignment="1">
      <alignment horizontal="left" vertical="center"/>
      <protection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3" fontId="8" fillId="33" borderId="23" xfId="50" applyNumberFormat="1" applyFont="1" applyFill="1" applyBorder="1" applyAlignment="1">
      <alignment horizont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left" vertical="center" wrapText="1"/>
    </xf>
    <xf numFmtId="2" fontId="8" fillId="0" borderId="40" xfId="46" applyNumberFormat="1" applyFont="1" applyFill="1" applyBorder="1" applyAlignment="1">
      <alignment horizontal="right" vertical="center" wrapText="1"/>
      <protection/>
    </xf>
    <xf numFmtId="0" fontId="9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34" borderId="13" xfId="0" applyFont="1" applyFill="1" applyBorder="1" applyAlignment="1">
      <alignment wrapText="1"/>
    </xf>
    <xf numFmtId="0" fontId="8" fillId="33" borderId="2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vertical="center"/>
    </xf>
    <xf numFmtId="3" fontId="9" fillId="34" borderId="12" xfId="50" applyNumberFormat="1" applyFont="1" applyFill="1" applyBorder="1" applyAlignment="1">
      <alignment horizontal="center"/>
      <protection/>
    </xf>
    <xf numFmtId="0" fontId="7" fillId="0" borderId="12" xfId="0" applyFont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vertical="center" wrapText="1"/>
    </xf>
    <xf numFmtId="4" fontId="8" fillId="33" borderId="13" xfId="0" applyNumberFormat="1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center" vertical="center"/>
    </xf>
    <xf numFmtId="0" fontId="9" fillId="34" borderId="38" xfId="50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" fontId="8" fillId="0" borderId="45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45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8" xfId="47" applyNumberFormat="1" applyFont="1" applyBorder="1" applyAlignment="1">
      <alignment vertical="center" wrapText="1"/>
      <protection/>
    </xf>
    <xf numFmtId="4" fontId="0" fillId="0" borderId="18" xfId="47" applyNumberFormat="1" applyBorder="1" applyAlignment="1">
      <alignment vertical="center" wrapText="1"/>
      <protection/>
    </xf>
    <xf numFmtId="4" fontId="4" fillId="0" borderId="34" xfId="47" applyNumberFormat="1" applyFont="1" applyBorder="1" applyAlignment="1">
      <alignment vertical="center" wrapText="1"/>
      <protection/>
    </xf>
    <xf numFmtId="4" fontId="8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66" fillId="0" borderId="14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/>
    </xf>
    <xf numFmtId="4" fontId="67" fillId="0" borderId="19" xfId="0" applyNumberFormat="1" applyFont="1" applyBorder="1" applyAlignment="1">
      <alignment horizontal="right" vertical="center"/>
    </xf>
    <xf numFmtId="4" fontId="67" fillId="0" borderId="31" xfId="0" applyNumberFormat="1" applyFont="1" applyBorder="1" applyAlignment="1">
      <alignment horizontal="right" vertical="center"/>
    </xf>
    <xf numFmtId="4" fontId="67" fillId="0" borderId="34" xfId="0" applyNumberFormat="1" applyFont="1" applyBorder="1" applyAlignment="1">
      <alignment horizontal="right" vertical="center"/>
    </xf>
    <xf numFmtId="4" fontId="66" fillId="0" borderId="17" xfId="0" applyNumberFormat="1" applyFont="1" applyBorder="1" applyAlignment="1">
      <alignment horizontal="right"/>
    </xf>
    <xf numFmtId="4" fontId="66" fillId="0" borderId="19" xfId="0" applyNumberFormat="1" applyFont="1" applyBorder="1" applyAlignment="1">
      <alignment horizontal="right"/>
    </xf>
    <xf numFmtId="4" fontId="68" fillId="0" borderId="4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23" xfId="46" applyFont="1" applyFill="1" applyBorder="1" applyAlignment="1">
      <alignment horizontal="left" vertical="center"/>
      <protection/>
    </xf>
    <xf numFmtId="0" fontId="0" fillId="0" borderId="0" xfId="46" applyFont="1" applyFill="1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right"/>
      <protection/>
    </xf>
    <xf numFmtId="172" fontId="0" fillId="0" borderId="0" xfId="0" applyNumberFormat="1" applyAlignment="1">
      <alignment/>
    </xf>
    <xf numFmtId="2" fontId="8" fillId="0" borderId="27" xfId="46" applyNumberFormat="1" applyFont="1" applyBorder="1" applyAlignment="1">
      <alignment horizontal="right" vertical="center" wrapText="1"/>
      <protection/>
    </xf>
    <xf numFmtId="4" fontId="8" fillId="33" borderId="27" xfId="0" applyNumberFormat="1" applyFont="1" applyFill="1" applyBorder="1" applyAlignment="1">
      <alignment horizontal="right" vertical="center"/>
    </xf>
    <xf numFmtId="4" fontId="8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8" fillId="0" borderId="13" xfId="47" applyNumberFormat="1" applyFont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2" fontId="3" fillId="0" borderId="23" xfId="46" applyNumberFormat="1" applyFont="1" applyFill="1" applyBorder="1" applyAlignment="1">
      <alignment horizontal="center" vertical="center" wrapText="1"/>
      <protection/>
    </xf>
    <xf numFmtId="0" fontId="3" fillId="0" borderId="43" xfId="46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left" wrapText="1"/>
    </xf>
    <xf numFmtId="0" fontId="9" fillId="0" borderId="45" xfId="0" applyFont="1" applyFill="1" applyBorder="1" applyAlignment="1">
      <alignment horizontal="center" vertical="center"/>
    </xf>
    <xf numFmtId="2" fontId="3" fillId="35" borderId="23" xfId="46" applyNumberFormat="1" applyFont="1" applyFill="1" applyBorder="1" applyAlignment="1">
      <alignment horizontal="center" vertical="center" wrapText="1"/>
      <protection/>
    </xf>
    <xf numFmtId="4" fontId="69" fillId="35" borderId="23" xfId="0" applyNumberFormat="1" applyFont="1" applyFill="1" applyBorder="1" applyAlignment="1">
      <alignment horizontal="right" vertical="center"/>
    </xf>
    <xf numFmtId="2" fontId="4" fillId="35" borderId="13" xfId="46" applyNumberFormat="1" applyFont="1" applyFill="1" applyBorder="1" applyAlignment="1">
      <alignment horizontal="right" vertical="center"/>
      <protection/>
    </xf>
    <xf numFmtId="4" fontId="69" fillId="35" borderId="25" xfId="0" applyNumberFormat="1" applyFont="1" applyFill="1" applyBorder="1" applyAlignment="1">
      <alignment horizontal="right" vertical="center"/>
    </xf>
    <xf numFmtId="2" fontId="4" fillId="35" borderId="27" xfId="46" applyNumberFormat="1" applyFont="1" applyFill="1" applyBorder="1" applyAlignment="1">
      <alignment horizontal="right" vertical="center"/>
      <protection/>
    </xf>
    <xf numFmtId="2" fontId="4" fillId="35" borderId="40" xfId="46" applyNumberFormat="1" applyFont="1" applyFill="1" applyBorder="1" applyAlignment="1">
      <alignment horizontal="right" vertical="center"/>
      <protection/>
    </xf>
    <xf numFmtId="2" fontId="4" fillId="35" borderId="12" xfId="46" applyNumberFormat="1" applyFont="1" applyFill="1" applyBorder="1" applyAlignment="1">
      <alignment horizontal="right" vertical="center"/>
      <protection/>
    </xf>
    <xf numFmtId="2" fontId="4" fillId="35" borderId="36" xfId="46" applyNumberFormat="1" applyFont="1" applyFill="1" applyBorder="1" applyAlignment="1">
      <alignment horizontal="right" vertical="center"/>
      <protection/>
    </xf>
    <xf numFmtId="2" fontId="4" fillId="35" borderId="25" xfId="46" applyNumberFormat="1" applyFont="1" applyFill="1" applyBorder="1" applyAlignment="1">
      <alignment horizontal="right" vertical="center"/>
      <protection/>
    </xf>
    <xf numFmtId="4" fontId="69" fillId="35" borderId="27" xfId="0" applyNumberFormat="1" applyFont="1" applyFill="1" applyBorder="1" applyAlignment="1">
      <alignment horizontal="right" vertical="center"/>
    </xf>
    <xf numFmtId="4" fontId="69" fillId="35" borderId="12" xfId="0" applyNumberFormat="1" applyFont="1" applyFill="1" applyBorder="1" applyAlignment="1">
      <alignment horizontal="right" vertical="center"/>
    </xf>
    <xf numFmtId="2" fontId="4" fillId="35" borderId="19" xfId="46" applyNumberFormat="1" applyFont="1" applyFill="1" applyBorder="1" applyAlignment="1">
      <alignment horizontal="right" vertical="center"/>
      <protection/>
    </xf>
    <xf numFmtId="4" fontId="69" fillId="35" borderId="13" xfId="0" applyNumberFormat="1" applyFont="1" applyFill="1" applyBorder="1" applyAlignment="1">
      <alignment horizontal="right" vertical="center"/>
    </xf>
    <xf numFmtId="4" fontId="8" fillId="36" borderId="13" xfId="0" applyNumberFormat="1" applyFont="1" applyFill="1" applyBorder="1" applyAlignment="1">
      <alignment horizontal="right"/>
    </xf>
    <xf numFmtId="4" fontId="67" fillId="36" borderId="19" xfId="0" applyNumberFormat="1" applyFont="1" applyFill="1" applyBorder="1" applyAlignment="1">
      <alignment horizontal="right" vertical="center"/>
    </xf>
    <xf numFmtId="4" fontId="67" fillId="36" borderId="27" xfId="0" applyNumberFormat="1" applyFont="1" applyFill="1" applyBorder="1" applyAlignment="1">
      <alignment horizontal="right" vertical="center"/>
    </xf>
    <xf numFmtId="4" fontId="4" fillId="36" borderId="19" xfId="47" applyNumberFormat="1" applyFont="1" applyFill="1" applyBorder="1" applyAlignment="1">
      <alignment vertical="center" wrapText="1"/>
      <protection/>
    </xf>
    <xf numFmtId="4" fontId="4" fillId="36" borderId="29" xfId="0" applyNumberFormat="1" applyFont="1" applyFill="1" applyBorder="1" applyAlignment="1">
      <alignment horizontal="right"/>
    </xf>
    <xf numFmtId="4" fontId="4" fillId="36" borderId="16" xfId="0" applyNumberFormat="1" applyFont="1" applyFill="1" applyBorder="1" applyAlignment="1">
      <alignment horizontal="right"/>
    </xf>
    <xf numFmtId="4" fontId="4" fillId="36" borderId="16" xfId="0" applyNumberFormat="1" applyFont="1" applyFill="1" applyBorder="1" applyAlignment="1">
      <alignment horizontal="right" vertical="center"/>
    </xf>
    <xf numFmtId="4" fontId="8" fillId="36" borderId="29" xfId="0" applyNumberFormat="1" applyFont="1" applyFill="1" applyBorder="1" applyAlignment="1">
      <alignment horizontal="right"/>
    </xf>
    <xf numFmtId="4" fontId="4" fillId="36" borderId="27" xfId="0" applyNumberFormat="1" applyFont="1" applyFill="1" applyBorder="1" applyAlignment="1">
      <alignment horizontal="right" vertical="center"/>
    </xf>
    <xf numFmtId="4" fontId="4" fillId="36" borderId="12" xfId="0" applyNumberFormat="1" applyFont="1" applyFill="1" applyBorder="1" applyAlignment="1">
      <alignment horizontal="right" vertical="center"/>
    </xf>
    <xf numFmtId="4" fontId="4" fillId="36" borderId="26" xfId="0" applyNumberFormat="1" applyFont="1" applyFill="1" applyBorder="1" applyAlignment="1">
      <alignment horizontal="right" vertical="center"/>
    </xf>
    <xf numFmtId="4" fontId="4" fillId="36" borderId="24" xfId="0" applyNumberFormat="1" applyFont="1" applyFill="1" applyBorder="1" applyAlignment="1">
      <alignment horizontal="right" vertical="center"/>
    </xf>
    <xf numFmtId="4" fontId="4" fillId="36" borderId="32" xfId="0" applyNumberFormat="1" applyFont="1" applyFill="1" applyBorder="1" applyAlignment="1">
      <alignment horizontal="right" vertical="center"/>
    </xf>
    <xf numFmtId="4" fontId="4" fillId="36" borderId="45" xfId="0" applyNumberFormat="1" applyFont="1" applyFill="1" applyBorder="1" applyAlignment="1">
      <alignment horizontal="right"/>
    </xf>
    <xf numFmtId="4" fontId="4" fillId="36" borderId="34" xfId="0" applyNumberFormat="1" applyFont="1" applyFill="1" applyBorder="1" applyAlignment="1">
      <alignment horizontal="right" vertical="center"/>
    </xf>
    <xf numFmtId="2" fontId="7" fillId="35" borderId="37" xfId="46" applyNumberFormat="1" applyFont="1" applyFill="1" applyBorder="1" applyAlignment="1">
      <alignment horizontal="right" wrapText="1"/>
      <protection/>
    </xf>
    <xf numFmtId="4" fontId="67" fillId="36" borderId="31" xfId="0" applyNumberFormat="1" applyFont="1" applyFill="1" applyBorder="1" applyAlignment="1">
      <alignment horizontal="right"/>
    </xf>
    <xf numFmtId="4" fontId="67" fillId="36" borderId="45" xfId="0" applyNumberFormat="1" applyFont="1" applyFill="1" applyBorder="1" applyAlignment="1">
      <alignment horizontal="right"/>
    </xf>
    <xf numFmtId="4" fontId="67" fillId="36" borderId="0" xfId="0" applyNumberFormat="1" applyFont="1" applyFill="1" applyBorder="1" applyAlignment="1">
      <alignment horizontal="right"/>
    </xf>
    <xf numFmtId="4" fontId="67" fillId="36" borderId="34" xfId="0" applyNumberFormat="1" applyFont="1" applyFill="1" applyBorder="1" applyAlignment="1">
      <alignment horizontal="right"/>
    </xf>
    <xf numFmtId="4" fontId="69" fillId="35" borderId="25" xfId="0" applyNumberFormat="1" applyFont="1" applyFill="1" applyBorder="1" applyAlignment="1">
      <alignment horizontal="right"/>
    </xf>
    <xf numFmtId="4" fontId="69" fillId="35" borderId="13" xfId="0" applyNumberFormat="1" applyFont="1" applyFill="1" applyBorder="1" applyAlignment="1">
      <alignment horizontal="right"/>
    </xf>
    <xf numFmtId="4" fontId="69" fillId="35" borderId="27" xfId="0" applyNumberFormat="1" applyFont="1" applyFill="1" applyBorder="1" applyAlignment="1">
      <alignment horizontal="right"/>
    </xf>
    <xf numFmtId="4" fontId="69" fillId="35" borderId="12" xfId="0" applyNumberFormat="1" applyFont="1" applyFill="1" applyBorder="1" applyAlignment="1">
      <alignment horizontal="right"/>
    </xf>
    <xf numFmtId="0" fontId="4" fillId="0" borderId="35" xfId="46" applyFont="1" applyFill="1" applyBorder="1" applyAlignment="1">
      <alignment horizontal="left" vertical="center"/>
      <protection/>
    </xf>
    <xf numFmtId="4" fontId="4" fillId="0" borderId="0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34" xfId="46" applyFont="1" applyFill="1" applyBorder="1" applyAlignment="1">
      <alignment horizontal="left" vertical="center"/>
      <protection/>
    </xf>
    <xf numFmtId="0" fontId="7" fillId="0" borderId="25" xfId="0" applyFon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40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/>
      <protection/>
    </xf>
    <xf numFmtId="4" fontId="9" fillId="0" borderId="13" xfId="46" applyNumberFormat="1" applyFont="1" applyFill="1" applyBorder="1" applyAlignment="1">
      <alignment horizontal="right"/>
      <protection/>
    </xf>
    <xf numFmtId="4" fontId="9" fillId="0" borderId="40" xfId="46" applyNumberFormat="1" applyFont="1" applyFill="1" applyBorder="1" applyAlignment="1">
      <alignment horizontal="right"/>
      <protection/>
    </xf>
    <xf numFmtId="4" fontId="9" fillId="0" borderId="25" xfId="46" applyNumberFormat="1" applyFont="1" applyFill="1" applyBorder="1" applyAlignment="1">
      <alignment horizontal="right"/>
      <protection/>
    </xf>
    <xf numFmtId="0" fontId="3" fillId="0" borderId="42" xfId="0" applyFont="1" applyFill="1" applyBorder="1" applyAlignment="1">
      <alignment horizontal="center" vertical="center"/>
    </xf>
    <xf numFmtId="0" fontId="4" fillId="0" borderId="23" xfId="46" applyFont="1" applyBorder="1" applyAlignment="1">
      <alignment horizontal="left"/>
      <protection/>
    </xf>
    <xf numFmtId="0" fontId="9" fillId="0" borderId="43" xfId="46" applyFont="1" applyBorder="1" applyAlignment="1">
      <alignment horizontal="center" vertical="center" wrapText="1"/>
      <protection/>
    </xf>
    <xf numFmtId="0" fontId="9" fillId="0" borderId="42" xfId="46" applyFont="1" applyBorder="1" applyAlignment="1">
      <alignment horizontal="right"/>
      <protection/>
    </xf>
    <xf numFmtId="4" fontId="9" fillId="0" borderId="46" xfId="46" applyNumberFormat="1" applyFont="1" applyBorder="1" applyAlignment="1">
      <alignment horizontal="right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49" applyFont="1" applyFill="1" applyBorder="1" applyAlignment="1">
      <alignment horizontal="left" wrapText="1"/>
      <protection/>
    </xf>
    <xf numFmtId="0" fontId="70" fillId="0" borderId="25" xfId="47" applyFont="1" applyFill="1" applyBorder="1" applyAlignment="1">
      <alignment vertical="center"/>
      <protection/>
    </xf>
    <xf numFmtId="0" fontId="7" fillId="0" borderId="4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9" xfId="47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7" fillId="0" borderId="27" xfId="47" applyFont="1" applyFill="1" applyBorder="1" applyAlignment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7" fillId="0" borderId="31" xfId="47" applyFont="1" applyFill="1" applyBorder="1" applyAlignment="1">
      <alignment horizontal="center" vertical="center"/>
      <protection/>
    </xf>
    <xf numFmtId="0" fontId="7" fillId="0" borderId="45" xfId="47" applyFont="1" applyFill="1" applyBorder="1" applyAlignment="1">
      <alignment horizontal="center" vertical="center"/>
      <protection/>
    </xf>
    <xf numFmtId="0" fontId="7" fillId="0" borderId="34" xfId="48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/>
    </xf>
    <xf numFmtId="0" fontId="7" fillId="0" borderId="17" xfId="47" applyFont="1" applyFill="1" applyBorder="1" applyAlignment="1">
      <alignment horizontal="left" vertical="center" wrapText="1"/>
      <protection/>
    </xf>
    <xf numFmtId="0" fontId="7" fillId="0" borderId="48" xfId="47" applyFont="1" applyFill="1" applyBorder="1" applyAlignment="1">
      <alignment horizontal="left" vertical="center" wrapText="1"/>
      <protection/>
    </xf>
    <xf numFmtId="0" fontId="70" fillId="0" borderId="18" xfId="47" applyFont="1" applyFill="1" applyBorder="1" applyAlignment="1">
      <alignment vertical="center"/>
      <protection/>
    </xf>
    <xf numFmtId="0" fontId="70" fillId="0" borderId="18" xfId="48" applyFont="1" applyFill="1" applyBorder="1" applyAlignment="1">
      <alignment vertical="center" wrapText="1"/>
      <protection/>
    </xf>
    <xf numFmtId="0" fontId="7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wrapText="1"/>
    </xf>
    <xf numFmtId="0" fontId="70" fillId="0" borderId="18" xfId="0" applyFont="1" applyFill="1" applyBorder="1" applyAlignment="1">
      <alignment vertical="center"/>
    </xf>
    <xf numFmtId="0" fontId="7" fillId="0" borderId="18" xfId="47" applyFont="1" applyFill="1" applyBorder="1" applyAlignment="1">
      <alignment horizontal="left" vertical="center" wrapText="1"/>
      <protection/>
    </xf>
    <xf numFmtId="0" fontId="70" fillId="0" borderId="17" xfId="47" applyFont="1" applyFill="1" applyBorder="1" applyAlignment="1">
      <alignment vertical="center"/>
      <protection/>
    </xf>
    <xf numFmtId="0" fontId="7" fillId="0" borderId="18" xfId="49" applyFont="1" applyFill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7" fillId="0" borderId="19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/>
    </xf>
    <xf numFmtId="4" fontId="8" fillId="0" borderId="23" xfId="0" applyNumberFormat="1" applyFont="1" applyBorder="1" applyAlignment="1">
      <alignment horizontal="right" vertical="center"/>
    </xf>
    <xf numFmtId="0" fontId="9" fillId="0" borderId="13" xfId="46" applyFont="1" applyFill="1" applyBorder="1" applyAlignment="1">
      <alignment horizontal="center" vertical="center"/>
      <protection/>
    </xf>
    <xf numFmtId="0" fontId="9" fillId="0" borderId="12" xfId="46" applyFont="1" applyFill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9" fillId="0" borderId="38" xfId="46" applyFont="1" applyBorder="1" applyAlignment="1">
      <alignment horizontal="center" vertical="center"/>
      <protection/>
    </xf>
    <xf numFmtId="0" fontId="9" fillId="0" borderId="13" xfId="46" applyFont="1" applyBorder="1" applyAlignment="1">
      <alignment horizontal="center" vertical="center" wrapText="1"/>
      <protection/>
    </xf>
    <xf numFmtId="0" fontId="9" fillId="0" borderId="27" xfId="46" applyFont="1" applyBorder="1" applyAlignment="1">
      <alignment horizontal="center"/>
      <protection/>
    </xf>
    <xf numFmtId="0" fontId="9" fillId="0" borderId="12" xfId="46" applyFont="1" applyBorder="1" applyAlignment="1">
      <alignment horizontal="center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7" fillId="0" borderId="27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5" fillId="0" borderId="24" xfId="0" applyFont="1" applyBorder="1" applyAlignment="1">
      <alignment/>
    </xf>
    <xf numFmtId="0" fontId="8" fillId="0" borderId="13" xfId="46" applyFont="1" applyBorder="1" applyAlignment="1">
      <alignment horizontal="center" vertical="center" wrapText="1"/>
      <protection/>
    </xf>
    <xf numFmtId="0" fontId="4" fillId="0" borderId="27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4" fontId="9" fillId="0" borderId="14" xfId="46" applyNumberFormat="1" applyFont="1" applyFill="1" applyBorder="1" applyAlignment="1">
      <alignment horizontal="right" vertical="center"/>
      <protection/>
    </xf>
    <xf numFmtId="4" fontId="9" fillId="0" borderId="21" xfId="46" applyNumberFormat="1" applyFont="1" applyFill="1" applyBorder="1" applyAlignment="1">
      <alignment horizontal="right" vertical="center"/>
      <protection/>
    </xf>
    <xf numFmtId="4" fontId="9" fillId="0" borderId="23" xfId="46" applyNumberFormat="1" applyFont="1" applyBorder="1" applyAlignment="1">
      <alignment horizontal="right" vertical="center"/>
      <protection/>
    </xf>
    <xf numFmtId="4" fontId="9" fillId="0" borderId="14" xfId="46" applyNumberFormat="1" applyFont="1" applyBorder="1" applyAlignment="1">
      <alignment horizontal="right" vertical="center"/>
      <protection/>
    </xf>
    <xf numFmtId="4" fontId="9" fillId="0" borderId="18" xfId="46" applyNumberFormat="1" applyFont="1" applyBorder="1" applyAlignment="1">
      <alignment horizontal="right" vertical="center"/>
      <protection/>
    </xf>
    <xf numFmtId="4" fontId="9" fillId="0" borderId="21" xfId="46" applyNumberFormat="1" applyFont="1" applyBorder="1" applyAlignment="1">
      <alignment horizontal="right" vertical="center"/>
      <protection/>
    </xf>
    <xf numFmtId="0" fontId="65" fillId="0" borderId="32" xfId="0" applyFont="1" applyBorder="1" applyAlignment="1">
      <alignment/>
    </xf>
    <xf numFmtId="0" fontId="7" fillId="0" borderId="31" xfId="46" applyFont="1" applyBorder="1" applyAlignment="1">
      <alignment horizontal="left"/>
      <protection/>
    </xf>
    <xf numFmtId="0" fontId="7" fillId="0" borderId="34" xfId="46" applyFont="1" applyBorder="1" applyAlignment="1">
      <alignment horizontal="left"/>
      <protection/>
    </xf>
    <xf numFmtId="4" fontId="4" fillId="35" borderId="12" xfId="0" applyNumberFormat="1" applyFont="1" applyFill="1" applyBorder="1" applyAlignment="1">
      <alignment/>
    </xf>
    <xf numFmtId="3" fontId="9" fillId="33" borderId="44" xfId="50" applyNumberFormat="1" applyFont="1" applyFill="1" applyBorder="1" applyAlignment="1">
      <alignment horizontal="left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 wrapText="1"/>
    </xf>
    <xf numFmtId="0" fontId="7" fillId="0" borderId="13" xfId="46" applyFont="1" applyBorder="1" applyAlignment="1">
      <alignment horizontal="center" vertical="center"/>
      <protection/>
    </xf>
    <xf numFmtId="0" fontId="6" fillId="0" borderId="13" xfId="46" applyFont="1" applyBorder="1" applyAlignment="1">
      <alignment horizontal="left" vertical="center"/>
      <protection/>
    </xf>
    <xf numFmtId="0" fontId="7" fillId="0" borderId="0" xfId="46" applyFont="1" applyBorder="1" applyAlignment="1">
      <alignment horizontal="left" vertical="center"/>
      <protection/>
    </xf>
    <xf numFmtId="0" fontId="0" fillId="0" borderId="34" xfId="0" applyBorder="1" applyAlignment="1">
      <alignment/>
    </xf>
    <xf numFmtId="4" fontId="0" fillId="0" borderId="34" xfId="46" applyNumberFormat="1" applyFont="1" applyFill="1" applyBorder="1" applyAlignment="1">
      <alignment horizontal="right"/>
      <protection/>
    </xf>
    <xf numFmtId="0" fontId="7" fillId="0" borderId="12" xfId="46" applyFont="1" applyBorder="1" applyAlignment="1">
      <alignment horizontal="left" vertical="center"/>
      <protection/>
    </xf>
    <xf numFmtId="0" fontId="8" fillId="0" borderId="34" xfId="0" applyFont="1" applyBorder="1" applyAlignment="1">
      <alignment/>
    </xf>
    <xf numFmtId="0" fontId="0" fillId="0" borderId="21" xfId="0" applyBorder="1" applyAlignment="1">
      <alignment/>
    </xf>
    <xf numFmtId="4" fontId="4" fillId="35" borderId="27" xfId="0" applyNumberFormat="1" applyFont="1" applyFill="1" applyBorder="1" applyAlignment="1">
      <alignment/>
    </xf>
    <xf numFmtId="4" fontId="4" fillId="35" borderId="13" xfId="0" applyNumberFormat="1" applyFont="1" applyFill="1" applyBorder="1" applyAlignment="1">
      <alignment/>
    </xf>
    <xf numFmtId="3" fontId="8" fillId="33" borderId="44" xfId="50" applyNumberFormat="1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3" fontId="4" fillId="33" borderId="23" xfId="50" applyNumberFormat="1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8" fillId="0" borderId="32" xfId="0" applyFont="1" applyBorder="1" applyAlignment="1">
      <alignment/>
    </xf>
    <xf numFmtId="0" fontId="0" fillId="0" borderId="14" xfId="0" applyBorder="1" applyAlignment="1">
      <alignment/>
    </xf>
    <xf numFmtId="0" fontId="7" fillId="0" borderId="12" xfId="47" applyFont="1" applyFill="1" applyBorder="1" applyAlignment="1">
      <alignment horizontal="center" vertical="center"/>
      <protection/>
    </xf>
    <xf numFmtId="0" fontId="9" fillId="0" borderId="27" xfId="46" applyFont="1" applyBorder="1" applyAlignment="1">
      <alignment horizontal="center" vertical="center" wrapText="1"/>
      <protection/>
    </xf>
    <xf numFmtId="0" fontId="9" fillId="0" borderId="31" xfId="46" applyFont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7" fillId="0" borderId="27" xfId="46" applyFont="1" applyBorder="1" applyAlignment="1">
      <alignment horizontal="left" vertical="center"/>
      <protection/>
    </xf>
    <xf numFmtId="0" fontId="8" fillId="0" borderId="31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4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/>
    </xf>
    <xf numFmtId="0" fontId="7" fillId="33" borderId="36" xfId="0" applyFont="1" applyFill="1" applyBorder="1" applyAlignment="1">
      <alignment horizontal="center" vertical="center"/>
    </xf>
    <xf numFmtId="3" fontId="9" fillId="33" borderId="37" xfId="50" applyNumberFormat="1" applyFont="1" applyFill="1" applyBorder="1" applyAlignment="1">
      <alignment horizontal="left"/>
      <protection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 2" xfId="45"/>
    <cellStyle name="normální 2" xfId="46"/>
    <cellStyle name="normální 2 2" xfId="47"/>
    <cellStyle name="normální 2 2 2" xfId="48"/>
    <cellStyle name="normální 3" xfId="49"/>
    <cellStyle name="normální_Tabulka - podklad k rozpočtu pro rok 2006" xfId="50"/>
    <cellStyle name="Poznámka" xfId="51"/>
    <cellStyle name="Percent" xfId="52"/>
    <cellStyle name="Propojená buňka" xfId="53"/>
    <cellStyle name="Správně" xfId="54"/>
    <cellStyle name="Styl 1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K96" sqref="K96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8.421875" style="0" customWidth="1"/>
    <col min="4" max="4" width="12.28125" style="0" customWidth="1"/>
    <col min="5" max="5" width="65.57421875" style="0" customWidth="1"/>
    <col min="6" max="6" width="14.140625" style="0" customWidth="1"/>
    <col min="7" max="7" width="14.00390625" style="0" customWidth="1"/>
    <col min="8" max="8" width="13.8515625" style="0" customWidth="1"/>
    <col min="10" max="10" width="14.00390625" style="0" customWidth="1"/>
    <col min="11" max="11" width="21.00390625" style="0" customWidth="1"/>
    <col min="12" max="12" width="17.421875" style="0" customWidth="1"/>
  </cols>
  <sheetData>
    <row r="1" spans="1:8" ht="21.75" customHeight="1">
      <c r="A1" s="1" t="s">
        <v>9</v>
      </c>
      <c r="B1" s="1"/>
      <c r="H1" s="257" t="s">
        <v>133</v>
      </c>
    </row>
    <row r="2" spans="1:7" ht="13.5" customHeight="1" thickBot="1">
      <c r="A2" s="5"/>
      <c r="B2" s="1"/>
      <c r="E2" s="11"/>
      <c r="G2" s="256" t="s">
        <v>6</v>
      </c>
    </row>
    <row r="3" spans="1:8" ht="27.75" customHeight="1" thickBot="1">
      <c r="A3" s="310" t="s">
        <v>2</v>
      </c>
      <c r="B3" s="259" t="s">
        <v>0</v>
      </c>
      <c r="C3" s="259" t="s">
        <v>1</v>
      </c>
      <c r="D3" s="259" t="s">
        <v>5</v>
      </c>
      <c r="E3" s="6"/>
      <c r="F3" s="258" t="s">
        <v>3</v>
      </c>
      <c r="G3" s="262" t="s">
        <v>134</v>
      </c>
      <c r="H3" s="7" t="s">
        <v>10</v>
      </c>
    </row>
    <row r="4" spans="1:8" ht="15.75" customHeight="1" thickBot="1">
      <c r="A4" s="134" t="s">
        <v>54</v>
      </c>
      <c r="B4" s="134"/>
      <c r="C4" s="135"/>
      <c r="D4" s="135"/>
      <c r="F4" s="11"/>
      <c r="G4" s="11"/>
      <c r="H4" s="11"/>
    </row>
    <row r="5" spans="1:8" ht="21" customHeight="1" thickBot="1">
      <c r="A5" s="41">
        <v>2150</v>
      </c>
      <c r="B5" s="312">
        <v>2212</v>
      </c>
      <c r="C5" s="137">
        <v>6121</v>
      </c>
      <c r="D5" s="138"/>
      <c r="E5" s="139" t="s">
        <v>55</v>
      </c>
      <c r="F5" s="150">
        <v>101000</v>
      </c>
      <c r="G5" s="263">
        <v>318000</v>
      </c>
      <c r="H5" s="151">
        <f>F5+G5</f>
        <v>419000</v>
      </c>
    </row>
    <row r="6" spans="1:8" ht="19.5" customHeight="1" thickBot="1">
      <c r="A6" s="136"/>
      <c r="B6" s="140"/>
      <c r="C6" s="140"/>
      <c r="D6" s="141"/>
      <c r="E6" s="311" t="s">
        <v>4</v>
      </c>
      <c r="F6" s="142"/>
      <c r="G6" s="295">
        <f>SUM(G5:G5)</f>
        <v>318000</v>
      </c>
      <c r="H6" s="143"/>
    </row>
    <row r="7" spans="1:8" ht="16.5" customHeight="1" thickBot="1">
      <c r="A7" s="144"/>
      <c r="B7" s="145"/>
      <c r="C7" s="313">
        <v>6121</v>
      </c>
      <c r="D7" s="314">
        <f>G5</f>
        <v>318000</v>
      </c>
      <c r="E7" s="146"/>
      <c r="F7" s="147"/>
      <c r="G7" s="148"/>
      <c r="H7" s="149"/>
    </row>
    <row r="8" spans="1:8" ht="19.5" customHeight="1" thickBot="1">
      <c r="A8" s="2" t="s">
        <v>7</v>
      </c>
      <c r="B8" s="2"/>
      <c r="C8" s="3"/>
      <c r="D8" s="3"/>
      <c r="H8" s="8"/>
    </row>
    <row r="9" spans="1:8" ht="28.5" customHeight="1">
      <c r="A9" s="40">
        <v>303</v>
      </c>
      <c r="B9" s="41">
        <v>3127</v>
      </c>
      <c r="C9" s="42"/>
      <c r="D9" s="107"/>
      <c r="E9" s="43" t="s">
        <v>135</v>
      </c>
      <c r="F9" s="13"/>
      <c r="G9" s="264"/>
      <c r="H9" s="14"/>
    </row>
    <row r="10" spans="1:8" ht="19.5" customHeight="1" thickBot="1">
      <c r="A10" s="44"/>
      <c r="B10" s="45"/>
      <c r="C10" s="45">
        <v>6351</v>
      </c>
      <c r="D10" s="108" t="s">
        <v>39</v>
      </c>
      <c r="E10" s="46" t="s">
        <v>34</v>
      </c>
      <c r="F10" s="38"/>
      <c r="G10" s="265">
        <v>2300</v>
      </c>
      <c r="H10" s="15"/>
    </row>
    <row r="11" spans="1:8" ht="27.75" customHeight="1">
      <c r="A11" s="40">
        <v>332</v>
      </c>
      <c r="B11" s="41">
        <v>3147</v>
      </c>
      <c r="C11" s="42"/>
      <c r="D11" s="107"/>
      <c r="E11" s="43" t="s">
        <v>11</v>
      </c>
      <c r="F11" s="13"/>
      <c r="G11" s="264"/>
      <c r="H11" s="14"/>
    </row>
    <row r="12" spans="1:8" ht="18.75" customHeight="1" thickBot="1">
      <c r="A12" s="203"/>
      <c r="B12" s="204"/>
      <c r="C12" s="204">
        <v>6351</v>
      </c>
      <c r="D12" s="127" t="s">
        <v>12</v>
      </c>
      <c r="E12" s="80" t="s">
        <v>13</v>
      </c>
      <c r="F12" s="38">
        <v>3500</v>
      </c>
      <c r="G12" s="265">
        <v>500</v>
      </c>
      <c r="H12" s="205">
        <f>F12+G12</f>
        <v>4000</v>
      </c>
    </row>
    <row r="13" spans="1:8" ht="30" customHeight="1">
      <c r="A13" s="40">
        <v>345</v>
      </c>
      <c r="B13" s="47">
        <v>3127</v>
      </c>
      <c r="C13" s="48"/>
      <c r="D13" s="109"/>
      <c r="E13" s="16" t="s">
        <v>136</v>
      </c>
      <c r="F13" s="61"/>
      <c r="G13" s="264"/>
      <c r="H13" s="37"/>
    </row>
    <row r="14" spans="1:8" ht="18" customHeight="1">
      <c r="A14" s="49"/>
      <c r="B14" s="50"/>
      <c r="C14" s="221">
        <v>6121</v>
      </c>
      <c r="D14" s="108" t="s">
        <v>40</v>
      </c>
      <c r="E14" s="51" t="s">
        <v>14</v>
      </c>
      <c r="F14" s="17"/>
      <c r="G14" s="266">
        <v>500</v>
      </c>
      <c r="H14" s="19"/>
    </row>
    <row r="15" spans="1:8" ht="18" customHeight="1" thickBot="1">
      <c r="A15" s="116"/>
      <c r="B15" s="117"/>
      <c r="C15" s="118">
        <v>6351</v>
      </c>
      <c r="D15" s="119" t="s">
        <v>41</v>
      </c>
      <c r="E15" s="120" t="s">
        <v>15</v>
      </c>
      <c r="F15" s="76"/>
      <c r="G15" s="267">
        <v>200</v>
      </c>
      <c r="H15" s="21"/>
    </row>
    <row r="16" spans="1:8" ht="19.5" customHeight="1">
      <c r="A16" s="121">
        <v>368</v>
      </c>
      <c r="B16" s="122">
        <v>3121</v>
      </c>
      <c r="C16" s="123"/>
      <c r="D16" s="115"/>
      <c r="E16" s="133" t="s">
        <v>16</v>
      </c>
      <c r="F16" s="61"/>
      <c r="G16" s="264"/>
      <c r="H16" s="37"/>
    </row>
    <row r="17" spans="1:8" ht="18" customHeight="1" thickBot="1">
      <c r="A17" s="124"/>
      <c r="B17" s="125"/>
      <c r="C17" s="126">
        <v>5331</v>
      </c>
      <c r="D17" s="127" t="s">
        <v>42</v>
      </c>
      <c r="E17" s="128" t="s">
        <v>21</v>
      </c>
      <c r="F17" s="38"/>
      <c r="G17" s="268">
        <v>400</v>
      </c>
      <c r="H17" s="25"/>
    </row>
    <row r="18" spans="1:8" ht="28.5" customHeight="1">
      <c r="A18" s="40">
        <v>370</v>
      </c>
      <c r="B18" s="47">
        <v>3122</v>
      </c>
      <c r="C18" s="52"/>
      <c r="D18" s="110"/>
      <c r="E18" s="16" t="s">
        <v>17</v>
      </c>
      <c r="F18" s="61"/>
      <c r="G18" s="269"/>
      <c r="H18" s="10"/>
    </row>
    <row r="19" spans="1:8" ht="19.5" customHeight="1" thickBot="1">
      <c r="A19" s="53"/>
      <c r="B19" s="50"/>
      <c r="C19" s="54">
        <v>6351</v>
      </c>
      <c r="D19" s="108" t="s">
        <v>43</v>
      </c>
      <c r="E19" s="20" t="s">
        <v>22</v>
      </c>
      <c r="F19" s="38"/>
      <c r="G19" s="265">
        <v>3000</v>
      </c>
      <c r="H19" s="25"/>
    </row>
    <row r="20" spans="1:8" ht="29.25" customHeight="1">
      <c r="A20" s="56">
        <v>371</v>
      </c>
      <c r="B20" s="57">
        <v>3122</v>
      </c>
      <c r="C20" s="58"/>
      <c r="D20" s="111"/>
      <c r="E20" s="59" t="s">
        <v>18</v>
      </c>
      <c r="F20" s="61"/>
      <c r="G20" s="269"/>
      <c r="H20" s="10"/>
    </row>
    <row r="21" spans="1:8" ht="19.5" customHeight="1" thickBot="1">
      <c r="A21" s="215"/>
      <c r="B21" s="216"/>
      <c r="C21" s="208">
        <v>6351</v>
      </c>
      <c r="D21" s="217" t="s">
        <v>19</v>
      </c>
      <c r="E21" s="218" t="s">
        <v>20</v>
      </c>
      <c r="F21" s="38">
        <v>2700</v>
      </c>
      <c r="G21" s="270">
        <v>800</v>
      </c>
      <c r="H21" s="205">
        <f>F21+G21</f>
        <v>3500</v>
      </c>
    </row>
    <row r="22" spans="1:8" ht="19.5" customHeight="1">
      <c r="A22" s="40">
        <v>393</v>
      </c>
      <c r="B22" s="41">
        <v>3122</v>
      </c>
      <c r="C22" s="70"/>
      <c r="D22" s="110"/>
      <c r="E22" s="132" t="s">
        <v>23</v>
      </c>
      <c r="F22" s="61"/>
      <c r="G22" s="269"/>
      <c r="H22" s="62"/>
    </row>
    <row r="23" spans="1:8" ht="19.5" customHeight="1">
      <c r="A23" s="71"/>
      <c r="B23" s="50"/>
      <c r="C23" s="60">
        <v>5331</v>
      </c>
      <c r="D23" s="108" t="s">
        <v>44</v>
      </c>
      <c r="E23" s="73" t="s">
        <v>28</v>
      </c>
      <c r="F23" s="17"/>
      <c r="G23" s="266">
        <v>200</v>
      </c>
      <c r="H23" s="19"/>
    </row>
    <row r="24" spans="1:8" ht="19.5" customHeight="1" thickBot="1">
      <c r="A24" s="66"/>
      <c r="B24" s="67"/>
      <c r="C24" s="68">
        <v>6351</v>
      </c>
      <c r="D24" s="108" t="s">
        <v>45</v>
      </c>
      <c r="E24" s="69" t="s">
        <v>79</v>
      </c>
      <c r="F24" s="38"/>
      <c r="G24" s="268">
        <v>200</v>
      </c>
      <c r="H24" s="25"/>
    </row>
    <row r="25" spans="1:8" ht="29.25" customHeight="1">
      <c r="A25" s="92">
        <v>394</v>
      </c>
      <c r="B25" s="93">
        <v>3127</v>
      </c>
      <c r="C25" s="94"/>
      <c r="D25" s="113"/>
      <c r="E25" s="129" t="s">
        <v>31</v>
      </c>
      <c r="F25" s="90"/>
      <c r="G25" s="269"/>
      <c r="H25" s="62"/>
    </row>
    <row r="26" spans="1:8" ht="18.75" customHeight="1">
      <c r="A26" s="95"/>
      <c r="B26" s="96"/>
      <c r="C26" s="60">
        <v>6351</v>
      </c>
      <c r="D26" s="108" t="s">
        <v>46</v>
      </c>
      <c r="E26" s="97" t="s">
        <v>32</v>
      </c>
      <c r="F26" s="91"/>
      <c r="G26" s="266">
        <v>600</v>
      </c>
      <c r="H26" s="19"/>
    </row>
    <row r="27" spans="1:8" ht="17.25" customHeight="1" thickBot="1">
      <c r="A27" s="77"/>
      <c r="B27" s="78"/>
      <c r="C27" s="79">
        <v>6351</v>
      </c>
      <c r="D27" s="108" t="s">
        <v>47</v>
      </c>
      <c r="E27" s="80" t="s">
        <v>33</v>
      </c>
      <c r="F27" s="38"/>
      <c r="G27" s="265">
        <v>5500</v>
      </c>
      <c r="H27" s="9"/>
    </row>
    <row r="28" spans="1:8" ht="28.5" customHeight="1">
      <c r="A28" s="74">
        <v>400</v>
      </c>
      <c r="B28" s="47">
        <v>3127</v>
      </c>
      <c r="C28" s="22"/>
      <c r="D28" s="112"/>
      <c r="E28" s="16" t="s">
        <v>8</v>
      </c>
      <c r="F28" s="90"/>
      <c r="G28" s="269"/>
      <c r="H28" s="62"/>
    </row>
    <row r="29" spans="1:8" ht="18" customHeight="1">
      <c r="A29" s="87"/>
      <c r="B29" s="88"/>
      <c r="C29" s="89">
        <v>6351</v>
      </c>
      <c r="D29" s="108" t="s">
        <v>48</v>
      </c>
      <c r="E29" s="130" t="s">
        <v>80</v>
      </c>
      <c r="F29" s="91"/>
      <c r="G29" s="271">
        <v>5000</v>
      </c>
      <c r="H29" s="19"/>
    </row>
    <row r="30" spans="1:8" ht="28.5" customHeight="1">
      <c r="A30" s="95"/>
      <c r="B30" s="99"/>
      <c r="C30" s="220">
        <v>6351</v>
      </c>
      <c r="D30" s="221" t="s">
        <v>48</v>
      </c>
      <c r="E30" s="130" t="s">
        <v>132</v>
      </c>
      <c r="F30" s="91"/>
      <c r="G30" s="271">
        <v>400</v>
      </c>
      <c r="H30" s="19"/>
    </row>
    <row r="31" spans="1:8" ht="29.25" customHeight="1" thickBot="1">
      <c r="A31" s="206"/>
      <c r="B31" s="207"/>
      <c r="C31" s="219">
        <v>6351</v>
      </c>
      <c r="D31" s="127" t="s">
        <v>24</v>
      </c>
      <c r="E31" s="209" t="s">
        <v>25</v>
      </c>
      <c r="F31" s="38">
        <v>3385</v>
      </c>
      <c r="G31" s="272">
        <v>1000</v>
      </c>
      <c r="H31" s="205">
        <f>F31+G31</f>
        <v>4385</v>
      </c>
    </row>
    <row r="32" spans="1:8" ht="19.5" customHeight="1">
      <c r="A32" s="74">
        <v>401</v>
      </c>
      <c r="B32" s="41">
        <v>3124</v>
      </c>
      <c r="C32" s="75"/>
      <c r="D32" s="113"/>
      <c r="E32" s="131" t="s">
        <v>137</v>
      </c>
      <c r="F32" s="61"/>
      <c r="G32" s="264"/>
      <c r="H32" s="210"/>
    </row>
    <row r="33" spans="1:8" ht="19.5" customHeight="1" thickBot="1">
      <c r="A33" s="77"/>
      <c r="B33" s="78"/>
      <c r="C33" s="79">
        <v>6351</v>
      </c>
      <c r="D33" s="114" t="s">
        <v>26</v>
      </c>
      <c r="E33" s="80" t="s">
        <v>27</v>
      </c>
      <c r="F33" s="38">
        <v>10500</v>
      </c>
      <c r="G33" s="271">
        <v>4000</v>
      </c>
      <c r="H33" s="205">
        <f>F33+G33</f>
        <v>14500</v>
      </c>
    </row>
    <row r="34" spans="1:8" ht="29.25" customHeight="1">
      <c r="A34" s="74">
        <v>413</v>
      </c>
      <c r="B34" s="47">
        <v>3127</v>
      </c>
      <c r="C34" s="81"/>
      <c r="D34" s="113"/>
      <c r="E34" s="16" t="s">
        <v>29</v>
      </c>
      <c r="F34" s="17"/>
      <c r="G34" s="264"/>
      <c r="H34" s="10"/>
    </row>
    <row r="35" spans="1:8" ht="18.75" customHeight="1" thickBot="1">
      <c r="A35" s="82"/>
      <c r="B35" s="83"/>
      <c r="C35" s="72">
        <v>5331</v>
      </c>
      <c r="D35" s="108" t="s">
        <v>49</v>
      </c>
      <c r="E35" s="84" t="s">
        <v>38</v>
      </c>
      <c r="F35" s="17"/>
      <c r="G35" s="267">
        <v>700</v>
      </c>
      <c r="H35" s="21"/>
    </row>
    <row r="36" spans="1:8" ht="29.25" customHeight="1">
      <c r="A36" s="74">
        <v>416</v>
      </c>
      <c r="B36" s="47">
        <v>3127</v>
      </c>
      <c r="C36" s="36"/>
      <c r="D36" s="113"/>
      <c r="E36" s="16" t="s">
        <v>138</v>
      </c>
      <c r="F36" s="23"/>
      <c r="G36" s="264"/>
      <c r="H36" s="24"/>
    </row>
    <row r="37" spans="1:8" ht="18" customHeight="1" thickBot="1">
      <c r="A37" s="85"/>
      <c r="B37" s="86"/>
      <c r="C37" s="55">
        <v>5331</v>
      </c>
      <c r="D37" s="108" t="s">
        <v>50</v>
      </c>
      <c r="E37" s="84" t="s">
        <v>30</v>
      </c>
      <c r="F37" s="9"/>
      <c r="G37" s="268">
        <v>400</v>
      </c>
      <c r="H37" s="25"/>
    </row>
    <row r="38" spans="1:8" ht="30" customHeight="1">
      <c r="A38" s="74">
        <v>418</v>
      </c>
      <c r="B38" s="41">
        <v>3127</v>
      </c>
      <c r="C38" s="195"/>
      <c r="D38" s="196"/>
      <c r="E38" s="197" t="s">
        <v>139</v>
      </c>
      <c r="F38" s="10"/>
      <c r="G38" s="264"/>
      <c r="H38" s="37"/>
    </row>
    <row r="39" spans="1:8" ht="18" customHeight="1" thickBot="1">
      <c r="A39" s="198"/>
      <c r="B39" s="199"/>
      <c r="C39" s="200">
        <v>6351</v>
      </c>
      <c r="D39" s="127" t="s">
        <v>72</v>
      </c>
      <c r="E39" s="201" t="s">
        <v>73</v>
      </c>
      <c r="F39" s="39"/>
      <c r="G39" s="265">
        <v>2000</v>
      </c>
      <c r="H39" s="15"/>
    </row>
    <row r="40" spans="1:8" ht="21.75" customHeight="1">
      <c r="A40" s="211">
        <v>428</v>
      </c>
      <c r="B40" s="211">
        <v>3133</v>
      </c>
      <c r="C40" s="211"/>
      <c r="D40" s="45"/>
      <c r="E40" s="385" t="s">
        <v>74</v>
      </c>
      <c r="F40" s="63"/>
      <c r="G40" s="273"/>
      <c r="H40" s="18"/>
    </row>
    <row r="41" spans="1:8" ht="23.25" customHeight="1" thickBot="1">
      <c r="A41" s="85"/>
      <c r="B41" s="86"/>
      <c r="C41" s="192">
        <v>6351</v>
      </c>
      <c r="D41" s="108" t="s">
        <v>75</v>
      </c>
      <c r="E41" s="193" t="s">
        <v>76</v>
      </c>
      <c r="F41" s="194"/>
      <c r="G41" s="265">
        <v>1850</v>
      </c>
      <c r="H41" s="21"/>
    </row>
    <row r="42" spans="1:8" ht="29.25" customHeight="1">
      <c r="A42" s="40">
        <v>458</v>
      </c>
      <c r="B42" s="47">
        <v>3127</v>
      </c>
      <c r="C42" s="98"/>
      <c r="D42" s="115"/>
      <c r="E42" s="12" t="s">
        <v>140</v>
      </c>
      <c r="F42" s="101"/>
      <c r="G42" s="269"/>
      <c r="H42" s="62"/>
    </row>
    <row r="43" spans="1:8" ht="19.5" customHeight="1">
      <c r="A43" s="87"/>
      <c r="B43" s="99"/>
      <c r="C43" s="65">
        <v>6351</v>
      </c>
      <c r="D43" s="108" t="s">
        <v>51</v>
      </c>
      <c r="E43" s="100" t="s">
        <v>35</v>
      </c>
      <c r="F43" s="64"/>
      <c r="G43" s="271">
        <v>2500</v>
      </c>
      <c r="H43" s="19"/>
    </row>
    <row r="44" spans="1:8" ht="18.75" customHeight="1">
      <c r="A44" s="87"/>
      <c r="B44" s="99"/>
      <c r="C44" s="65">
        <v>6351</v>
      </c>
      <c r="D44" s="108" t="s">
        <v>52</v>
      </c>
      <c r="E44" s="100" t="s">
        <v>36</v>
      </c>
      <c r="F44" s="63"/>
      <c r="G44" s="271">
        <v>1600</v>
      </c>
      <c r="H44" s="18"/>
    </row>
    <row r="45" spans="1:8" ht="21" customHeight="1" thickBot="1">
      <c r="A45" s="102"/>
      <c r="B45" s="103"/>
      <c r="C45" s="104">
        <v>6351</v>
      </c>
      <c r="D45" s="108" t="s">
        <v>53</v>
      </c>
      <c r="E45" s="105" t="s">
        <v>37</v>
      </c>
      <c r="F45" s="39"/>
      <c r="G45" s="272">
        <v>600</v>
      </c>
      <c r="H45" s="15"/>
    </row>
    <row r="46" spans="1:8" ht="28.5" customHeight="1">
      <c r="A46" s="40">
        <v>460</v>
      </c>
      <c r="B46" s="41">
        <v>3127</v>
      </c>
      <c r="C46" s="48"/>
      <c r="D46" s="202"/>
      <c r="E46" s="197" t="s">
        <v>141</v>
      </c>
      <c r="F46" s="10"/>
      <c r="G46" s="274"/>
      <c r="H46" s="37"/>
    </row>
    <row r="47" spans="1:8" ht="21.75" customHeight="1" thickBot="1">
      <c r="A47" s="102"/>
      <c r="B47" s="212"/>
      <c r="C47" s="303">
        <v>6121</v>
      </c>
      <c r="D47" s="213" t="s">
        <v>77</v>
      </c>
      <c r="E47" s="214" t="s">
        <v>78</v>
      </c>
      <c r="F47" s="38">
        <v>5050</v>
      </c>
      <c r="G47" s="272">
        <v>15000</v>
      </c>
      <c r="H47" s="205">
        <f>F47+G47</f>
        <v>20050</v>
      </c>
    </row>
    <row r="48" spans="1:8" ht="23.25" customHeight="1" thickBot="1">
      <c r="A48" s="32"/>
      <c r="B48" s="33"/>
      <c r="C48" s="171"/>
      <c r="D48" s="377"/>
      <c r="E48" s="247" t="s">
        <v>4</v>
      </c>
      <c r="F48" s="34"/>
      <c r="G48" s="265">
        <f>SUM(G9:G47)</f>
        <v>49250</v>
      </c>
      <c r="H48" s="35"/>
    </row>
    <row r="49" spans="1:8" ht="15.75" customHeight="1">
      <c r="A49" s="26"/>
      <c r="B49" s="27"/>
      <c r="C49" s="304">
        <v>6351</v>
      </c>
      <c r="D49" s="307">
        <f>G10+G12+G15+G19+G21+G24+G26+G27+G29+G31+G33+G39+G41+G43+G44+G45+G30</f>
        <v>32050</v>
      </c>
      <c r="E49" s="28"/>
      <c r="F49" s="29"/>
      <c r="G49" s="4"/>
      <c r="H49" s="30"/>
    </row>
    <row r="50" spans="1:8" ht="14.25" customHeight="1">
      <c r="A50" s="26"/>
      <c r="B50" s="27"/>
      <c r="C50" s="305">
        <v>6121</v>
      </c>
      <c r="D50" s="308">
        <f>G14+G47</f>
        <v>15500</v>
      </c>
      <c r="E50" s="28"/>
      <c r="F50" s="29"/>
      <c r="G50" s="4"/>
      <c r="H50" s="30"/>
    </row>
    <row r="51" spans="1:8" ht="14.25" customHeight="1" thickBot="1">
      <c r="A51" s="26"/>
      <c r="B51" s="27"/>
      <c r="C51" s="306">
        <v>5331</v>
      </c>
      <c r="D51" s="309">
        <f>G17+G23+G35+G37</f>
        <v>1700</v>
      </c>
      <c r="E51" s="28"/>
      <c r="F51" s="29"/>
      <c r="G51" s="4"/>
      <c r="H51" s="30"/>
    </row>
    <row r="52" spans="1:8" ht="18" customHeight="1" thickBot="1">
      <c r="A52" s="2" t="s">
        <v>127</v>
      </c>
      <c r="B52" s="2"/>
      <c r="C52" s="3"/>
      <c r="D52" s="31"/>
      <c r="F52" s="106"/>
      <c r="G52" s="4"/>
      <c r="H52" s="30"/>
    </row>
    <row r="53" spans="1:8" ht="18.75" customHeight="1">
      <c r="A53" s="378">
        <v>92</v>
      </c>
      <c r="B53" s="322"/>
      <c r="C53" s="326"/>
      <c r="D53" s="110"/>
      <c r="E53" s="330" t="s">
        <v>81</v>
      </c>
      <c r="F53" s="238"/>
      <c r="G53" s="275"/>
      <c r="H53" s="239"/>
    </row>
    <row r="54" spans="1:8" ht="26.25" customHeight="1">
      <c r="A54" s="379">
        <v>3522</v>
      </c>
      <c r="B54" s="108">
        <v>3061</v>
      </c>
      <c r="C54" s="319">
        <v>6121</v>
      </c>
      <c r="D54" s="108" t="s">
        <v>82</v>
      </c>
      <c r="E54" s="331" t="s">
        <v>83</v>
      </c>
      <c r="F54" s="222">
        <v>120000</v>
      </c>
      <c r="G54" s="276">
        <v>20000</v>
      </c>
      <c r="H54" s="223">
        <f>F54+G54</f>
        <v>140000</v>
      </c>
    </row>
    <row r="55" spans="1:8" ht="18" customHeight="1">
      <c r="A55" s="380"/>
      <c r="B55" s="221">
        <v>3028</v>
      </c>
      <c r="C55" s="320">
        <v>6121</v>
      </c>
      <c r="D55" s="221" t="s">
        <v>84</v>
      </c>
      <c r="E55" s="332" t="s">
        <v>85</v>
      </c>
      <c r="F55" s="224">
        <v>40000</v>
      </c>
      <c r="G55" s="277">
        <v>20000</v>
      </c>
      <c r="H55" s="223">
        <f>F55+G55</f>
        <v>60000</v>
      </c>
    </row>
    <row r="56" spans="1:8" ht="23.25" customHeight="1">
      <c r="A56" s="380"/>
      <c r="B56" s="323">
        <v>3420</v>
      </c>
      <c r="C56" s="319">
        <v>6121</v>
      </c>
      <c r="D56" s="108" t="s">
        <v>86</v>
      </c>
      <c r="E56" s="333" t="s">
        <v>142</v>
      </c>
      <c r="F56" s="222"/>
      <c r="G56" s="278">
        <v>2600</v>
      </c>
      <c r="H56" s="225"/>
    </row>
    <row r="57" spans="1:8" ht="28.5" customHeight="1" thickBot="1">
      <c r="A57" s="380"/>
      <c r="B57" s="323">
        <v>3421</v>
      </c>
      <c r="C57" s="319">
        <v>6121</v>
      </c>
      <c r="D57" s="108" t="s">
        <v>87</v>
      </c>
      <c r="E57" s="331" t="s">
        <v>143</v>
      </c>
      <c r="F57" s="222"/>
      <c r="G57" s="278">
        <v>1600</v>
      </c>
      <c r="H57" s="225"/>
    </row>
    <row r="58" spans="1:8" ht="20.25" customHeight="1">
      <c r="A58" s="378">
        <v>93</v>
      </c>
      <c r="B58" s="322"/>
      <c r="C58" s="326"/>
      <c r="D58" s="110"/>
      <c r="E58" s="330" t="s">
        <v>88</v>
      </c>
      <c r="F58" s="239"/>
      <c r="G58" s="279"/>
      <c r="H58" s="239"/>
    </row>
    <row r="59" spans="1:8" ht="18" customHeight="1">
      <c r="A59" s="379">
        <v>3522</v>
      </c>
      <c r="B59" s="323">
        <v>2293</v>
      </c>
      <c r="C59" s="319">
        <v>6121</v>
      </c>
      <c r="D59" s="108" t="s">
        <v>89</v>
      </c>
      <c r="E59" s="334" t="s">
        <v>90</v>
      </c>
      <c r="F59" s="226">
        <v>10009.06</v>
      </c>
      <c r="G59" s="280">
        <v>1000</v>
      </c>
      <c r="H59" s="227">
        <f>F59+G59</f>
        <v>11009.06</v>
      </c>
    </row>
    <row r="60" spans="1:8" ht="29.25" customHeight="1">
      <c r="A60" s="380"/>
      <c r="B60" s="323">
        <v>3413</v>
      </c>
      <c r="C60" s="319">
        <v>6121</v>
      </c>
      <c r="D60" s="108" t="s">
        <v>91</v>
      </c>
      <c r="E60" s="334" t="s">
        <v>144</v>
      </c>
      <c r="F60" s="226"/>
      <c r="G60" s="280"/>
      <c r="H60" s="226"/>
    </row>
    <row r="61" spans="1:8" ht="28.5" customHeight="1">
      <c r="A61" s="380"/>
      <c r="B61" s="108">
        <v>3422</v>
      </c>
      <c r="C61" s="319">
        <v>6121</v>
      </c>
      <c r="D61" s="345" t="s">
        <v>92</v>
      </c>
      <c r="E61" s="335" t="s">
        <v>93</v>
      </c>
      <c r="F61" s="240"/>
      <c r="G61" s="281">
        <v>2000</v>
      </c>
      <c r="H61" s="225"/>
    </row>
    <row r="62" spans="1:8" ht="28.5" customHeight="1" thickBot="1">
      <c r="A62" s="380"/>
      <c r="B62" s="108">
        <v>3423</v>
      </c>
      <c r="C62" s="319">
        <v>6121</v>
      </c>
      <c r="D62" s="345" t="s">
        <v>94</v>
      </c>
      <c r="E62" s="331" t="s">
        <v>145</v>
      </c>
      <c r="F62" s="240"/>
      <c r="G62" s="281">
        <v>2100</v>
      </c>
      <c r="H62" s="225"/>
    </row>
    <row r="63" spans="1:8" ht="20.25" customHeight="1">
      <c r="A63" s="378">
        <v>94</v>
      </c>
      <c r="B63" s="322"/>
      <c r="C63" s="326"/>
      <c r="D63" s="110"/>
      <c r="E63" s="330" t="s">
        <v>150</v>
      </c>
      <c r="F63" s="238"/>
      <c r="G63" s="282"/>
      <c r="H63" s="239"/>
    </row>
    <row r="64" spans="1:8" ht="18" customHeight="1">
      <c r="A64" s="379">
        <v>3522</v>
      </c>
      <c r="B64" s="108">
        <v>3139</v>
      </c>
      <c r="C64" s="319">
        <v>6121</v>
      </c>
      <c r="D64" s="108" t="s">
        <v>95</v>
      </c>
      <c r="E64" s="336" t="s">
        <v>96</v>
      </c>
      <c r="F64" s="228"/>
      <c r="G64" s="281">
        <v>6000</v>
      </c>
      <c r="H64" s="225"/>
    </row>
    <row r="65" spans="1:8" ht="18" customHeight="1">
      <c r="A65" s="380"/>
      <c r="B65" s="108">
        <v>3139</v>
      </c>
      <c r="C65" s="319">
        <v>6121</v>
      </c>
      <c r="D65" s="108" t="s">
        <v>95</v>
      </c>
      <c r="E65" s="336" t="s">
        <v>146</v>
      </c>
      <c r="F65" s="228"/>
      <c r="G65" s="281"/>
      <c r="H65" s="225"/>
    </row>
    <row r="66" spans="1:8" ht="29.25" customHeight="1">
      <c r="A66" s="381"/>
      <c r="B66" s="221">
        <v>3424</v>
      </c>
      <c r="C66" s="320">
        <v>6121</v>
      </c>
      <c r="D66" s="221" t="s">
        <v>97</v>
      </c>
      <c r="E66" s="337" t="s">
        <v>98</v>
      </c>
      <c r="F66" s="241"/>
      <c r="G66" s="283">
        <v>1000</v>
      </c>
      <c r="H66" s="223"/>
    </row>
    <row r="67" spans="1:8" ht="29.25" customHeight="1" thickBot="1">
      <c r="A67" s="382"/>
      <c r="B67" s="127">
        <v>3425</v>
      </c>
      <c r="C67" s="321">
        <v>6121</v>
      </c>
      <c r="D67" s="127" t="s">
        <v>99</v>
      </c>
      <c r="E67" s="338" t="s">
        <v>145</v>
      </c>
      <c r="F67" s="242"/>
      <c r="G67" s="284">
        <v>680</v>
      </c>
      <c r="H67" s="229"/>
    </row>
    <row r="68" spans="1:8" ht="20.25" customHeight="1">
      <c r="A68" s="379">
        <v>95</v>
      </c>
      <c r="B68" s="324"/>
      <c r="C68" s="261"/>
      <c r="D68" s="108"/>
      <c r="E68" s="339" t="s">
        <v>100</v>
      </c>
      <c r="F68" s="243"/>
      <c r="G68" s="280"/>
      <c r="H68" s="244"/>
    </row>
    <row r="69" spans="1:8" ht="18" customHeight="1">
      <c r="A69" s="379">
        <v>3522</v>
      </c>
      <c r="B69" s="221">
        <v>3034</v>
      </c>
      <c r="C69" s="320">
        <v>6121</v>
      </c>
      <c r="D69" s="108" t="s">
        <v>101</v>
      </c>
      <c r="E69" s="340" t="s">
        <v>102</v>
      </c>
      <c r="F69" s="230">
        <v>15000</v>
      </c>
      <c r="G69" s="280">
        <v>5000</v>
      </c>
      <c r="H69" s="226">
        <f>F69+G69</f>
        <v>20000</v>
      </c>
    </row>
    <row r="70" spans="1:8" ht="18" customHeight="1">
      <c r="A70" s="380"/>
      <c r="B70" s="325">
        <v>3213</v>
      </c>
      <c r="C70" s="327">
        <v>6121</v>
      </c>
      <c r="D70" s="323" t="s">
        <v>103</v>
      </c>
      <c r="E70" s="341" t="s">
        <v>104</v>
      </c>
      <c r="F70" s="231">
        <v>1000</v>
      </c>
      <c r="G70" s="280">
        <v>21500</v>
      </c>
      <c r="H70" s="226">
        <f>F70+G70</f>
        <v>22500</v>
      </c>
    </row>
    <row r="71" spans="1:8" ht="18" customHeight="1">
      <c r="A71" s="380"/>
      <c r="B71" s="325">
        <v>3213</v>
      </c>
      <c r="C71" s="327">
        <v>6121</v>
      </c>
      <c r="D71" s="323" t="s">
        <v>103</v>
      </c>
      <c r="E71" s="341" t="s">
        <v>147</v>
      </c>
      <c r="F71" s="230"/>
      <c r="G71" s="280"/>
      <c r="H71" s="226"/>
    </row>
    <row r="72" spans="1:8" ht="18" customHeight="1">
      <c r="A72" s="380"/>
      <c r="B72" s="325">
        <v>3214</v>
      </c>
      <c r="C72" s="327">
        <v>6121</v>
      </c>
      <c r="D72" s="325" t="s">
        <v>105</v>
      </c>
      <c r="E72" s="341" t="s">
        <v>106</v>
      </c>
      <c r="F72" s="230"/>
      <c r="G72" s="280">
        <v>20</v>
      </c>
      <c r="H72" s="226"/>
    </row>
    <row r="73" spans="1:8" ht="18" customHeight="1">
      <c r="A73" s="380"/>
      <c r="B73" s="323">
        <v>3246</v>
      </c>
      <c r="C73" s="328">
        <v>6121</v>
      </c>
      <c r="D73" s="323" t="s">
        <v>107</v>
      </c>
      <c r="E73" s="334" t="s">
        <v>108</v>
      </c>
      <c r="F73" s="230"/>
      <c r="G73" s="280">
        <v>7027</v>
      </c>
      <c r="H73" s="226"/>
    </row>
    <row r="74" spans="1:8" ht="18" customHeight="1">
      <c r="A74" s="379"/>
      <c r="B74" s="323">
        <v>3415</v>
      </c>
      <c r="C74" s="319">
        <v>6121</v>
      </c>
      <c r="D74" s="108" t="s">
        <v>109</v>
      </c>
      <c r="E74" s="342" t="s">
        <v>110</v>
      </c>
      <c r="F74" s="245"/>
      <c r="G74" s="281">
        <v>500</v>
      </c>
      <c r="H74" s="225"/>
    </row>
    <row r="75" spans="1:8" ht="18" customHeight="1">
      <c r="A75" s="379"/>
      <c r="B75" s="323">
        <v>3426</v>
      </c>
      <c r="C75" s="319">
        <v>6121</v>
      </c>
      <c r="D75" s="108" t="s">
        <v>111</v>
      </c>
      <c r="E75" s="342" t="s">
        <v>112</v>
      </c>
      <c r="F75" s="245"/>
      <c r="G75" s="281">
        <v>1500</v>
      </c>
      <c r="H75" s="225"/>
    </row>
    <row r="76" spans="1:8" ht="27.75" customHeight="1" thickBot="1">
      <c r="A76" s="379"/>
      <c r="B76" s="323">
        <v>3427</v>
      </c>
      <c r="C76" s="321">
        <v>6121</v>
      </c>
      <c r="D76" s="108" t="s">
        <v>113</v>
      </c>
      <c r="E76" s="331" t="s">
        <v>145</v>
      </c>
      <c r="F76" s="245"/>
      <c r="G76" s="281">
        <v>2000</v>
      </c>
      <c r="H76" s="225"/>
    </row>
    <row r="77" spans="1:8" ht="20.25" customHeight="1">
      <c r="A77" s="378">
        <v>98</v>
      </c>
      <c r="B77" s="322"/>
      <c r="C77" s="326"/>
      <c r="D77" s="110"/>
      <c r="E77" s="330" t="s">
        <v>114</v>
      </c>
      <c r="F77" s="238"/>
      <c r="G77" s="282"/>
      <c r="H77" s="239"/>
    </row>
    <row r="78" spans="1:8" ht="27.75" customHeight="1">
      <c r="A78" s="383">
        <v>3522</v>
      </c>
      <c r="B78" s="221">
        <v>3100</v>
      </c>
      <c r="C78" s="320">
        <v>6121</v>
      </c>
      <c r="D78" s="108" t="s">
        <v>115</v>
      </c>
      <c r="E78" s="334" t="s">
        <v>116</v>
      </c>
      <c r="F78" s="230">
        <v>30000</v>
      </c>
      <c r="G78" s="280">
        <v>16000</v>
      </c>
      <c r="H78" s="226">
        <f>F78+G78</f>
        <v>46000</v>
      </c>
    </row>
    <row r="79" spans="1:8" ht="29.25" customHeight="1">
      <c r="A79" s="381"/>
      <c r="B79" s="221">
        <v>3100</v>
      </c>
      <c r="C79" s="320">
        <v>6121</v>
      </c>
      <c r="D79" s="108" t="s">
        <v>115</v>
      </c>
      <c r="E79" s="334" t="s">
        <v>148</v>
      </c>
      <c r="F79" s="230"/>
      <c r="G79" s="280"/>
      <c r="H79" s="226"/>
    </row>
    <row r="80" spans="1:8" ht="29.25" customHeight="1">
      <c r="A80" s="381"/>
      <c r="B80" s="325">
        <v>3215</v>
      </c>
      <c r="C80" s="327">
        <v>6121</v>
      </c>
      <c r="D80" s="325" t="s">
        <v>117</v>
      </c>
      <c r="E80" s="343" t="s">
        <v>118</v>
      </c>
      <c r="F80" s="232"/>
      <c r="G80" s="281">
        <v>1000</v>
      </c>
      <c r="H80" s="225">
        <f>F80+G80</f>
        <v>1000</v>
      </c>
    </row>
    <row r="81" spans="1:8" ht="30.75" customHeight="1">
      <c r="A81" s="381"/>
      <c r="B81" s="325">
        <v>3216</v>
      </c>
      <c r="C81" s="327">
        <v>6121</v>
      </c>
      <c r="D81" s="325" t="s">
        <v>119</v>
      </c>
      <c r="E81" s="343" t="s">
        <v>120</v>
      </c>
      <c r="F81" s="233"/>
      <c r="G81" s="285">
        <v>500</v>
      </c>
      <c r="H81" s="223">
        <f>F81+G81</f>
        <v>500</v>
      </c>
    </row>
    <row r="82" spans="1:8" ht="30.75" customHeight="1" thickBot="1">
      <c r="A82" s="382"/>
      <c r="B82" s="346">
        <v>3428</v>
      </c>
      <c r="C82" s="329">
        <v>6121</v>
      </c>
      <c r="D82" s="127" t="s">
        <v>121</v>
      </c>
      <c r="E82" s="344" t="s">
        <v>145</v>
      </c>
      <c r="F82" s="234"/>
      <c r="G82" s="286">
        <v>400</v>
      </c>
      <c r="H82" s="235"/>
    </row>
    <row r="83" spans="1:8" ht="9" customHeight="1" thickBot="1">
      <c r="A83" s="315"/>
      <c r="B83" s="315"/>
      <c r="C83" s="315"/>
      <c r="D83" s="315"/>
      <c r="E83" s="302"/>
      <c r="F83" s="246"/>
      <c r="G83" s="300"/>
      <c r="H83" s="246"/>
    </row>
    <row r="84" spans="1:8" ht="20.25" customHeight="1">
      <c r="A84" s="378">
        <v>508</v>
      </c>
      <c r="B84" s="322"/>
      <c r="C84" s="326"/>
      <c r="D84" s="110"/>
      <c r="E84" s="260" t="s">
        <v>122</v>
      </c>
      <c r="F84" s="255"/>
      <c r="G84" s="287"/>
      <c r="H84" s="236"/>
    </row>
    <row r="85" spans="1:8" ht="18" customHeight="1">
      <c r="A85" s="383">
        <v>3524</v>
      </c>
      <c r="B85" s="221">
        <v>3321</v>
      </c>
      <c r="C85" s="320">
        <v>6121</v>
      </c>
      <c r="D85" s="221" t="s">
        <v>123</v>
      </c>
      <c r="E85" s="317" t="s">
        <v>124</v>
      </c>
      <c r="F85" s="226">
        <v>605</v>
      </c>
      <c r="G85" s="288">
        <v>-605</v>
      </c>
      <c r="H85" s="223">
        <f>F85+G85</f>
        <v>0</v>
      </c>
    </row>
    <row r="86" spans="1:8" ht="18" customHeight="1" thickBot="1">
      <c r="A86" s="384"/>
      <c r="B86" s="303">
        <v>3379</v>
      </c>
      <c r="C86" s="351">
        <v>5169</v>
      </c>
      <c r="D86" s="303" t="s">
        <v>125</v>
      </c>
      <c r="E86" s="318" t="s">
        <v>126</v>
      </c>
      <c r="F86" s="235">
        <v>2573.9</v>
      </c>
      <c r="G86" s="289">
        <v>605</v>
      </c>
      <c r="H86" s="237">
        <f>F86+G86</f>
        <v>3178.9</v>
      </c>
    </row>
    <row r="87" spans="1:8" ht="18" customHeight="1" thickBot="1">
      <c r="A87" s="32"/>
      <c r="B87" s="33"/>
      <c r="C87" s="171"/>
      <c r="D87" s="377"/>
      <c r="E87" s="247" t="s">
        <v>4</v>
      </c>
      <c r="F87" s="347"/>
      <c r="G87" s="376">
        <f>SUM(G54:G86)</f>
        <v>112427</v>
      </c>
      <c r="H87" s="348"/>
    </row>
    <row r="88" spans="1:8" ht="17.25" customHeight="1">
      <c r="A88" s="316"/>
      <c r="B88" s="316"/>
      <c r="C88" s="349">
        <v>6121</v>
      </c>
      <c r="D88" s="367">
        <f>G54+G55+G56+G57+G59+G61+G62+G64+G66+G67+G69+G70+G72+G73+G74+G75+G76+G78+G80+G81+G82+G85</f>
        <v>111822</v>
      </c>
      <c r="E88" s="299"/>
      <c r="F88" s="246"/>
      <c r="G88" s="301"/>
      <c r="H88" s="246"/>
    </row>
    <row r="89" spans="1:8" ht="15" customHeight="1" thickBot="1">
      <c r="A89" s="316"/>
      <c r="B89" s="316"/>
      <c r="C89" s="350">
        <v>5169</v>
      </c>
      <c r="D89" s="368">
        <f>G86</f>
        <v>605</v>
      </c>
      <c r="E89" s="246"/>
      <c r="F89" s="246"/>
      <c r="G89" s="246"/>
      <c r="H89" s="246"/>
    </row>
    <row r="90" spans="3:7" ht="11.25" customHeight="1">
      <c r="C90" s="248"/>
      <c r="D90" s="249"/>
      <c r="F90" s="106"/>
      <c r="G90" s="106"/>
    </row>
    <row r="91" spans="1:7" ht="15.75" customHeight="1" thickBot="1">
      <c r="A91" s="152" t="s">
        <v>151</v>
      </c>
      <c r="B91" s="152"/>
      <c r="C91" s="153"/>
      <c r="D91" s="153"/>
      <c r="F91" s="106"/>
      <c r="G91" s="106"/>
    </row>
    <row r="92" spans="1:8" ht="18.75" customHeight="1">
      <c r="A92" s="353" t="s">
        <v>152</v>
      </c>
      <c r="B92" s="326">
        <v>3315</v>
      </c>
      <c r="C92" s="386"/>
      <c r="D92" s="399"/>
      <c r="E92" s="387" t="s">
        <v>153</v>
      </c>
      <c r="F92" s="400"/>
      <c r="G92" s="395"/>
      <c r="H92" s="401"/>
    </row>
    <row r="93" spans="1:8" ht="16.5" customHeight="1">
      <c r="A93" s="403"/>
      <c r="B93" s="404"/>
      <c r="C93" s="325">
        <v>6121</v>
      </c>
      <c r="D93" s="405"/>
      <c r="E93" s="406" t="s">
        <v>154</v>
      </c>
      <c r="F93" s="407"/>
      <c r="G93" s="394">
        <v>100</v>
      </c>
      <c r="H93" s="408"/>
    </row>
    <row r="94" spans="1:8" ht="17.25" customHeight="1" thickBot="1">
      <c r="A94" s="397"/>
      <c r="B94" s="389"/>
      <c r="C94" s="402">
        <v>6351</v>
      </c>
      <c r="D94" s="390"/>
      <c r="E94" s="391" t="s">
        <v>154</v>
      </c>
      <c r="F94" s="392"/>
      <c r="G94" s="376">
        <v>900</v>
      </c>
      <c r="H94" s="393"/>
    </row>
    <row r="95" spans="1:8" ht="18" customHeight="1" thickBot="1">
      <c r="A95" s="398"/>
      <c r="B95" s="396"/>
      <c r="C95" s="413"/>
      <c r="D95" s="414"/>
      <c r="E95" s="247" t="s">
        <v>4</v>
      </c>
      <c r="F95" s="347"/>
      <c r="G95" s="376">
        <f>SUM(G92:G94)</f>
        <v>1000</v>
      </c>
      <c r="H95" s="348"/>
    </row>
    <row r="96" spans="1:8" ht="15.75" customHeight="1">
      <c r="A96" s="26"/>
      <c r="B96" s="27"/>
      <c r="C96" s="349">
        <v>6121</v>
      </c>
      <c r="D96" s="367">
        <f>G93</f>
        <v>100</v>
      </c>
      <c r="E96" s="409"/>
      <c r="F96" s="410"/>
      <c r="G96" s="412"/>
      <c r="H96" s="411"/>
    </row>
    <row r="97" spans="3:7" ht="16.5" customHeight="1" thickBot="1">
      <c r="C97" s="350">
        <v>6361</v>
      </c>
      <c r="D97" s="368">
        <f>G94</f>
        <v>900</v>
      </c>
      <c r="E97" s="388"/>
      <c r="F97" s="106"/>
      <c r="G97" s="106"/>
    </row>
    <row r="98" spans="3:7" ht="11.25" customHeight="1">
      <c r="C98" s="248"/>
      <c r="D98" s="249"/>
      <c r="F98" s="106"/>
      <c r="G98" s="106"/>
    </row>
    <row r="99" spans="1:7" ht="15.75" thickBot="1">
      <c r="A99" s="152" t="s">
        <v>56</v>
      </c>
      <c r="B99" s="152"/>
      <c r="C99" s="153"/>
      <c r="D99" s="153"/>
      <c r="G99" s="154"/>
    </row>
    <row r="100" spans="1:8" ht="15.75">
      <c r="A100" s="168">
        <v>805</v>
      </c>
      <c r="B100" s="159">
        <v>4350</v>
      </c>
      <c r="C100" s="159"/>
      <c r="D100" s="176"/>
      <c r="E100" s="174" t="s">
        <v>57</v>
      </c>
      <c r="F100" s="160"/>
      <c r="G100" s="290"/>
      <c r="H100" s="161"/>
    </row>
    <row r="101" spans="1:8" ht="15.75">
      <c r="A101" s="169"/>
      <c r="B101" s="166"/>
      <c r="C101" s="167">
        <v>6351</v>
      </c>
      <c r="D101" s="167" t="s">
        <v>58</v>
      </c>
      <c r="E101" s="178" t="s">
        <v>65</v>
      </c>
      <c r="F101" s="163"/>
      <c r="G101" s="291">
        <v>500</v>
      </c>
      <c r="H101" s="164"/>
    </row>
    <row r="102" spans="1:8" ht="15.75">
      <c r="A102" s="183"/>
      <c r="B102" s="186"/>
      <c r="C102" s="167">
        <v>6351</v>
      </c>
      <c r="D102" s="167" t="s">
        <v>59</v>
      </c>
      <c r="E102" s="179" t="s">
        <v>66</v>
      </c>
      <c r="F102" s="165"/>
      <c r="G102" s="292">
        <v>500</v>
      </c>
      <c r="H102" s="165"/>
    </row>
    <row r="103" spans="1:8" ht="15.75">
      <c r="A103" s="184"/>
      <c r="B103" s="187"/>
      <c r="C103" s="167">
        <v>6351</v>
      </c>
      <c r="D103" s="167" t="s">
        <v>60</v>
      </c>
      <c r="E103" s="180" t="s">
        <v>67</v>
      </c>
      <c r="F103" s="170"/>
      <c r="G103" s="291">
        <v>700</v>
      </c>
      <c r="H103" s="170"/>
    </row>
    <row r="104" spans="1:8" ht="15.75">
      <c r="A104" s="184"/>
      <c r="B104" s="187"/>
      <c r="C104" s="167">
        <v>6351</v>
      </c>
      <c r="D104" s="167" t="s">
        <v>61</v>
      </c>
      <c r="E104" s="180" t="s">
        <v>68</v>
      </c>
      <c r="F104" s="170"/>
      <c r="G104" s="291">
        <v>200</v>
      </c>
      <c r="H104" s="170"/>
    </row>
    <row r="105" spans="1:8" ht="15.75">
      <c r="A105" s="185"/>
      <c r="B105" s="188"/>
      <c r="C105" s="167">
        <v>6351</v>
      </c>
      <c r="D105" s="167" t="s">
        <v>62</v>
      </c>
      <c r="E105" s="181" t="s">
        <v>69</v>
      </c>
      <c r="F105" s="162"/>
      <c r="G105" s="293">
        <v>400</v>
      </c>
      <c r="H105" s="162"/>
    </row>
    <row r="106" spans="1:8" ht="15.75">
      <c r="A106" s="184"/>
      <c r="B106" s="189"/>
      <c r="C106" s="167">
        <v>6351</v>
      </c>
      <c r="D106" s="167" t="s">
        <v>63</v>
      </c>
      <c r="E106" s="175" t="s">
        <v>70</v>
      </c>
      <c r="F106" s="170"/>
      <c r="G106" s="291">
        <v>600</v>
      </c>
      <c r="H106" s="170"/>
    </row>
    <row r="107" spans="1:8" ht="16.5" thickBot="1">
      <c r="A107" s="155"/>
      <c r="B107" s="190"/>
      <c r="C107" s="167">
        <v>6351</v>
      </c>
      <c r="D107" s="177" t="s">
        <v>64</v>
      </c>
      <c r="E107" s="182" t="s">
        <v>71</v>
      </c>
      <c r="F107" s="156"/>
      <c r="G107" s="294">
        <v>400</v>
      </c>
      <c r="H107" s="156"/>
    </row>
    <row r="108" spans="1:8" ht="21" customHeight="1" thickBot="1">
      <c r="A108" s="32"/>
      <c r="B108" s="191"/>
      <c r="C108" s="171"/>
      <c r="D108" s="173"/>
      <c r="E108" s="172" t="s">
        <v>4</v>
      </c>
      <c r="F108" s="34"/>
      <c r="G108" s="295">
        <f>SUM(G101:G107)</f>
        <v>3300</v>
      </c>
      <c r="H108" s="35"/>
    </row>
    <row r="109" spans="1:8" ht="16.5" thickBot="1">
      <c r="A109" s="157"/>
      <c r="B109" s="158"/>
      <c r="C109" s="352">
        <v>6351</v>
      </c>
      <c r="D109" s="369">
        <f>G101+G102+G103+G104+G105+G106+G107</f>
        <v>3300</v>
      </c>
      <c r="E109" s="146"/>
      <c r="F109" s="147"/>
      <c r="G109" s="147"/>
      <c r="H109" s="149"/>
    </row>
    <row r="110" ht="9" customHeight="1"/>
    <row r="111" spans="1:8" ht="15.75" thickBot="1">
      <c r="A111" s="134" t="s">
        <v>128</v>
      </c>
      <c r="B111" s="134"/>
      <c r="C111" s="135"/>
      <c r="D111" s="135"/>
      <c r="F111" s="250"/>
      <c r="G111" s="250"/>
      <c r="H111" s="250"/>
    </row>
    <row r="112" spans="1:8" ht="15.75">
      <c r="A112" s="361"/>
      <c r="B112" s="353">
        <v>6409</v>
      </c>
      <c r="C112" s="356">
        <v>6901</v>
      </c>
      <c r="D112" s="364"/>
      <c r="E112" s="373" t="s">
        <v>129</v>
      </c>
      <c r="F112" s="210"/>
      <c r="G112" s="296">
        <v>17500</v>
      </c>
      <c r="H112" s="210"/>
    </row>
    <row r="113" spans="1:8" ht="15.75">
      <c r="A113" s="362"/>
      <c r="B113" s="354">
        <v>6310</v>
      </c>
      <c r="C113" s="357">
        <v>5163</v>
      </c>
      <c r="D113" s="365"/>
      <c r="E113" s="374" t="s">
        <v>130</v>
      </c>
      <c r="F113" s="251"/>
      <c r="G113" s="297">
        <v>26.76</v>
      </c>
      <c r="H113" s="252"/>
    </row>
    <row r="114" spans="1:8" ht="16.5" thickBot="1">
      <c r="A114" s="363"/>
      <c r="B114" s="355">
        <v>6409</v>
      </c>
      <c r="C114" s="358">
        <v>5901</v>
      </c>
      <c r="D114" s="366"/>
      <c r="E114" s="375" t="s">
        <v>131</v>
      </c>
      <c r="F114" s="253"/>
      <c r="G114" s="295">
        <v>4645.99</v>
      </c>
      <c r="H114" s="253"/>
    </row>
    <row r="115" spans="3:8" ht="16.5" thickBot="1">
      <c r="C115" s="159">
        <v>5163</v>
      </c>
      <c r="D115" s="370">
        <f>G113</f>
        <v>26.76</v>
      </c>
      <c r="E115" s="172" t="s">
        <v>149</v>
      </c>
      <c r="F115" s="34"/>
      <c r="G115" s="298">
        <f>SUM(G112:G114)</f>
        <v>22172.75</v>
      </c>
      <c r="H115" s="250"/>
    </row>
    <row r="116" spans="3:8" ht="15.75">
      <c r="C116" s="359">
        <v>5901</v>
      </c>
      <c r="D116" s="371">
        <f>G114</f>
        <v>4645.99</v>
      </c>
      <c r="F116" s="250"/>
      <c r="G116" s="148"/>
      <c r="H116" s="250"/>
    </row>
    <row r="117" spans="3:7" ht="15.75" thickBot="1">
      <c r="C117" s="360">
        <v>6901</v>
      </c>
      <c r="D117" s="372">
        <f>G112</f>
        <v>17500</v>
      </c>
      <c r="G117" s="254"/>
    </row>
    <row r="118" spans="4:7" ht="12.75">
      <c r="D118" s="254"/>
      <c r="G118" s="254"/>
    </row>
    <row r="163" spans="1:8" ht="12.75">
      <c r="A163" s="246"/>
      <c r="B163" s="246"/>
      <c r="C163" s="246"/>
      <c r="D163" s="246"/>
      <c r="E163" s="246"/>
      <c r="F163" s="246"/>
      <c r="G163" s="246"/>
      <c r="H163" s="246"/>
    </row>
    <row r="164" spans="1:8" ht="12.75">
      <c r="A164" s="246"/>
      <c r="B164" s="246"/>
      <c r="C164" s="246"/>
      <c r="D164" s="246"/>
      <c r="E164" s="246"/>
      <c r="F164" s="246"/>
      <c r="G164" s="246"/>
      <c r="H164" s="246"/>
    </row>
  </sheetData>
  <sheetProtection/>
  <printOptions horizontalCentered="1"/>
  <pageMargins left="0.1968503937007874" right="0.1968503937007874" top="0.5905511811023623" bottom="0.3937007874015748" header="0.11811023622047245" footer="0.11811023622047245"/>
  <pageSetup horizontalDpi="600" verticalDpi="600" orientation="portrait" paperSize="9" scale="63" r:id="rId1"/>
  <headerFooter alignWithMargins="0">
    <oddFooter>&amp;C&amp;P</oddFooter>
  </headerFooter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2023-02-23T10:11:12Z</cp:lastPrinted>
  <dcterms:created xsi:type="dcterms:W3CDTF">2014-05-28T12:47:48Z</dcterms:created>
  <dcterms:modified xsi:type="dcterms:W3CDTF">2023-02-23T10:11:31Z</dcterms:modified>
  <cp:category/>
  <cp:version/>
  <cp:contentType/>
  <cp:contentStatus/>
</cp:coreProperties>
</file>