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ZK " sheetId="1" r:id="rId1"/>
  </sheets>
  <definedNames>
    <definedName name="_xlnm.Print_Titles" localSheetId="0">'ZK '!$5:$5</definedName>
    <definedName name="_xlnm.Print_Area" localSheetId="0">'ZK '!$A$1:$H$142</definedName>
  </definedNames>
  <calcPr fullCalcOnLoad="1"/>
</workbook>
</file>

<file path=xl/sharedStrings.xml><?xml version="1.0" encoding="utf-8"?>
<sst xmlns="http://schemas.openxmlformats.org/spreadsheetml/2006/main" count="192" uniqueCount="173">
  <si>
    <t>§</t>
  </si>
  <si>
    <t>pol.</t>
  </si>
  <si>
    <t>org.</t>
  </si>
  <si>
    <t>CELKEM  - navýšení odvětví</t>
  </si>
  <si>
    <t>číslo akce</t>
  </si>
  <si>
    <t>v tis. Kč</t>
  </si>
  <si>
    <t>odvětví: školství 14</t>
  </si>
  <si>
    <t>rozpočet  po 1. změně</t>
  </si>
  <si>
    <t>odvětví: doprava 10</t>
  </si>
  <si>
    <t>Realizace staveb</t>
  </si>
  <si>
    <t>odvětví: sociální věci 28</t>
  </si>
  <si>
    <t>OO92</t>
  </si>
  <si>
    <t>Oblastní nemocnice Jičín a. s.</t>
  </si>
  <si>
    <t>OO93</t>
  </si>
  <si>
    <t>Oblastní nemocnice Náchod a. s.</t>
  </si>
  <si>
    <t>OO95</t>
  </si>
  <si>
    <t>Oblastní nemocnice Trutnov a. s.</t>
  </si>
  <si>
    <t>OO98</t>
  </si>
  <si>
    <t>Městská nemocnice, a. s., Dvůr Králové n/L.</t>
  </si>
  <si>
    <t>odvětví: zdravotnictví 15</t>
  </si>
  <si>
    <t>nerozděleno na odvětví</t>
  </si>
  <si>
    <t>rezerva investiční</t>
  </si>
  <si>
    <t>poplatky</t>
  </si>
  <si>
    <t>rezerva neinvestiční</t>
  </si>
  <si>
    <t>odvětví: kultura 16</t>
  </si>
  <si>
    <t>Hvězdárna a planetárium v Hradci Králové</t>
  </si>
  <si>
    <t>Oprava projektorů</t>
  </si>
  <si>
    <r>
      <t xml:space="preserve">Pozorovací domek    </t>
    </r>
    <r>
      <rPr>
        <b/>
        <sz val="11"/>
        <rFont val="Arial"/>
        <family val="2"/>
      </rPr>
      <t xml:space="preserve"> ZK 19.6.2023, ZK/20/1395/2023</t>
    </r>
  </si>
  <si>
    <t>Domov pro seniory Vrchlabí</t>
  </si>
  <si>
    <t>SV/18/616</t>
  </si>
  <si>
    <t>Gymnázium B.Němcové, Hradec Králové, Pospíšilova tř. 324</t>
  </si>
  <si>
    <t>SM/24/315</t>
  </si>
  <si>
    <t>Oprava hřiště</t>
  </si>
  <si>
    <t>Gymnázium J. K. Tyla, Hradec Králové, Tylovo nábř. 682</t>
  </si>
  <si>
    <t>SM/24/316</t>
  </si>
  <si>
    <t>Výměna oken</t>
  </si>
  <si>
    <t>Střední odborná škola veterinární, Hradec  Králové - Kukleny, Pražská 68</t>
  </si>
  <si>
    <t>SM/24/317</t>
  </si>
  <si>
    <t>Rekonstrukce venkovního hřiště</t>
  </si>
  <si>
    <t>Vyšší odborná škola zdravotnická a Střední zdravotnická škola, Hradec Králové, Komenského 234</t>
  </si>
  <si>
    <t>SM/22/342</t>
  </si>
  <si>
    <t>Výměna oken DM Hradecká</t>
  </si>
  <si>
    <t>Mateřská škola, Speciální základní škola a Praktická škola, Hradec Králové, Hradecká 1231</t>
  </si>
  <si>
    <t>SM/23/372</t>
  </si>
  <si>
    <t>Rekonstrukce výtahu MŠ Slunečnice</t>
  </si>
  <si>
    <t>Základní škola a Praktická škola, Broumov, Kladská 164</t>
  </si>
  <si>
    <t>SM/24/324</t>
  </si>
  <si>
    <t>Reko osvětlení</t>
  </si>
  <si>
    <t>Gymnázium Františka Martina Pelcla, Rychnov nad Kněžnou, Hrdinů odboje 36</t>
  </si>
  <si>
    <t>SM/24/318</t>
  </si>
  <si>
    <t>Regulace vytápění</t>
  </si>
  <si>
    <t>Střední průmyslová škola elektrotechniky a informačních technologií, Dobruška, Čs. odboje 670</t>
  </si>
  <si>
    <t>SM/23/314</t>
  </si>
  <si>
    <t>Nástavba učeben - multimédií</t>
  </si>
  <si>
    <t>Masarykova obchodní akademie, Jičín, 17. listopadu 220</t>
  </si>
  <si>
    <t>SM/24/319</t>
  </si>
  <si>
    <t>Výměna prasklých oken</t>
  </si>
  <si>
    <t>Vyšší odborná škola a Střední průmyslová škola, Jičín, Pod Koželuhy 100</t>
  </si>
  <si>
    <t>SM/23/377</t>
  </si>
  <si>
    <t xml:space="preserve">Oprava soc. zařízení DM Denisova </t>
  </si>
  <si>
    <t>SM/22/332</t>
  </si>
  <si>
    <t xml:space="preserve">Reko kuchyně   </t>
  </si>
  <si>
    <t>Střední škola zahradnická, Kopidlno, náměstí Hilmarovo 1</t>
  </si>
  <si>
    <t>SM/20/343</t>
  </si>
  <si>
    <t>Rekonstrukce trafostanice JC-0495</t>
  </si>
  <si>
    <t>Střední škola gastronomie a služeb, Nová Paka, Masarykovo nám. 2</t>
  </si>
  <si>
    <t>SM/23/371</t>
  </si>
  <si>
    <t>Reko cvičné kuchyně -Lázně Bělohrad</t>
  </si>
  <si>
    <t>Krkonošské gymnázium a Střední odborná škola, Vrchlabí, Komenského 586</t>
  </si>
  <si>
    <t>SM/23/360</t>
  </si>
  <si>
    <t>Stavební úpravy kuchyně - Hostinné vč. stroj.vybavení</t>
  </si>
  <si>
    <t>SM/23/326</t>
  </si>
  <si>
    <t>Rekonstrukce nákladního výtahu</t>
  </si>
  <si>
    <t>SM/23/361</t>
  </si>
  <si>
    <t>Junior centrum excelence KIB KHK -ul. Wolkera</t>
  </si>
  <si>
    <t>Střední průmyslová škola, Trutnov, Školní 101</t>
  </si>
  <si>
    <t>SM/23/306</t>
  </si>
  <si>
    <t>Reko soc. zařízení - Mladé Buky</t>
  </si>
  <si>
    <t>SM/23/357</t>
  </si>
  <si>
    <t>SZNN - soustruhy + příslušenství</t>
  </si>
  <si>
    <t>Dětský domov, základní škola a školní jídelna, Dolní Lánov 240</t>
  </si>
  <si>
    <t>SM/24/320</t>
  </si>
  <si>
    <t>Změna topného systému v budově č.p. 241 (2. budova)</t>
  </si>
  <si>
    <t>Střední škola technická a řemeslná, Nový Bydžov, Dr. M. Tyrše 112</t>
  </si>
  <si>
    <t>SM/21/345</t>
  </si>
  <si>
    <t xml:space="preserve">Hydroizolace vč. oplocení - (Nový Bydžov) </t>
  </si>
  <si>
    <t>Vyšší odborná škola a Střední průmyslová škola, Rychnov nad Kněžnou, U Stadionu 1166</t>
  </si>
  <si>
    <t>SM/23/379</t>
  </si>
  <si>
    <t>Oprava střechy Javornická 1501</t>
  </si>
  <si>
    <t>SM/22/308</t>
  </si>
  <si>
    <t>Rekonstrukce instalací -  MOZAIKA</t>
  </si>
  <si>
    <t>SM/24/321</t>
  </si>
  <si>
    <t>Sklízecí mlátička</t>
  </si>
  <si>
    <t>SM/23/323</t>
  </si>
  <si>
    <t>Reko učeben - Velké Poříčí - škola I.</t>
  </si>
  <si>
    <t>SM/24/322</t>
  </si>
  <si>
    <t>CNC frézka</t>
  </si>
  <si>
    <t>SM/24/323</t>
  </si>
  <si>
    <t>Reko soc. zařízení realizace</t>
  </si>
  <si>
    <r>
      <t xml:space="preserve">Střední uměleckoprůmyslová škola sochařská  a kamenická, Hořice, příspěvková organizace, </t>
    </r>
    <r>
      <rPr>
        <b/>
        <i/>
        <u val="single"/>
        <sz val="11"/>
        <rFont val="Arial"/>
        <family val="2"/>
      </rPr>
      <t>Husova 675</t>
    </r>
  </si>
  <si>
    <r>
      <t xml:space="preserve">Zemědělská akademie a Gymnázium Hořice - střední škola a vyšší odborná škola, </t>
    </r>
    <r>
      <rPr>
        <b/>
        <i/>
        <u val="single"/>
        <sz val="11"/>
        <rFont val="Arial"/>
        <family val="2"/>
      </rPr>
      <t>Hořice,</t>
    </r>
    <r>
      <rPr>
        <b/>
        <u val="single"/>
        <sz val="11"/>
        <rFont val="Arial"/>
        <family val="2"/>
      </rPr>
      <t xml:space="preserve"> </t>
    </r>
    <r>
      <rPr>
        <b/>
        <i/>
        <u val="single"/>
        <sz val="11"/>
        <rFont val="Arial"/>
        <family val="2"/>
      </rPr>
      <t>Riegrova 1403</t>
    </r>
  </si>
  <si>
    <r>
      <t xml:space="preserve">Střední průmyslová škola Otty Wichterleho, příspěvková organizace, </t>
    </r>
    <r>
      <rPr>
        <b/>
        <i/>
        <u val="single"/>
        <sz val="11"/>
        <rFont val="Arial"/>
        <family val="2"/>
      </rPr>
      <t>Hronov, Hostovského 910</t>
    </r>
  </si>
  <si>
    <r>
      <t xml:space="preserve">Střední průmyslová škola a Střední odborná škola, Dvůr Králové nad Labem, </t>
    </r>
    <r>
      <rPr>
        <b/>
        <i/>
        <u val="single"/>
        <sz val="11"/>
        <rFont val="Arial"/>
        <family val="2"/>
      </rPr>
      <t xml:space="preserve"> E. Krásnohorské 2069</t>
    </r>
  </si>
  <si>
    <t>rozpočet</t>
  </si>
  <si>
    <t>MK/23/905</t>
  </si>
  <si>
    <r>
      <t xml:space="preserve">Stavební úpravy areálu Nádražní 296, Opočno </t>
    </r>
    <r>
      <rPr>
        <b/>
        <sz val="12"/>
        <rFont val="Arial"/>
        <family val="2"/>
      </rPr>
      <t>(zadavatel nemocnice Náchod)</t>
    </r>
  </si>
  <si>
    <t>Stavební úpravy areálu Nádražní 296, Opočno</t>
  </si>
  <si>
    <t>odvětví: správa majetku kraje 12</t>
  </si>
  <si>
    <t>5*</t>
  </si>
  <si>
    <t>SM/23/373</t>
  </si>
  <si>
    <t>Oprava fasády (kraj PD, AD, TDS)</t>
  </si>
  <si>
    <r>
      <t xml:space="preserve">Oprava fasády  </t>
    </r>
    <r>
      <rPr>
        <b/>
        <sz val="11"/>
        <rFont val="Arial"/>
        <family val="2"/>
      </rPr>
      <t>(fin. příslib ZK 19.6.2023, ZK/20/1397/2023)</t>
    </r>
  </si>
  <si>
    <r>
      <t xml:space="preserve">Střední škola služeb, obchodu a gastronomie, </t>
    </r>
    <r>
      <rPr>
        <b/>
        <i/>
        <u val="single"/>
        <sz val="11"/>
        <rFont val="Arial"/>
        <family val="2"/>
      </rPr>
      <t>Hradec Králové, Velká 3</t>
    </r>
  </si>
  <si>
    <t>SM/22/303</t>
  </si>
  <si>
    <r>
      <t xml:space="preserve">Stavební úpravy a přístavba Smiřice  </t>
    </r>
    <r>
      <rPr>
        <b/>
        <sz val="11"/>
        <rFont val="Arial"/>
        <family val="2"/>
      </rPr>
      <t>(fin.příslib ZK/12/846/2022)</t>
    </r>
  </si>
  <si>
    <t>51*</t>
  </si>
  <si>
    <r>
      <t xml:space="preserve">Dostavba domova  fin. příslib </t>
    </r>
    <r>
      <rPr>
        <b/>
        <sz val="11"/>
        <rFont val="Arial"/>
        <family val="2"/>
      </rPr>
      <t>ZK/22/1560/2023 z 23.10.2023</t>
    </r>
  </si>
  <si>
    <t>ZD/14/426</t>
  </si>
  <si>
    <r>
      <t xml:space="preserve">Novostavba PAVILON "A" ON Jičín a.s., aktualizace </t>
    </r>
    <r>
      <rPr>
        <b/>
        <sz val="11"/>
        <rFont val="Arial"/>
        <family val="2"/>
      </rPr>
      <t>fin. příslibu  ZK/21/1480/2023 aktualizace</t>
    </r>
  </si>
  <si>
    <r>
      <t xml:space="preserve">Novostavba PAVILON "A" ON Jičín a.s., aktualizace </t>
    </r>
    <r>
      <rPr>
        <b/>
        <sz val="11"/>
        <rFont val="Arial"/>
        <family val="2"/>
      </rPr>
      <t>fin. příslibu  ZK/21/1480/2023 aktualizace</t>
    </r>
    <r>
      <rPr>
        <sz val="10"/>
        <rFont val="Arial"/>
        <family val="2"/>
      </rPr>
      <t xml:space="preserve"> + </t>
    </r>
    <r>
      <rPr>
        <b/>
        <sz val="12"/>
        <rFont val="Arial"/>
        <family val="2"/>
      </rPr>
      <t>nový zdroj kyslíku</t>
    </r>
  </si>
  <si>
    <t>ZD/16/435</t>
  </si>
  <si>
    <t>Náhradní zdroj elektrické energie nemocnice Jičín</t>
  </si>
  <si>
    <t>ZD/16/421</t>
  </si>
  <si>
    <r>
      <t xml:space="preserve">Interna Nový Bydžov - požárně bezpečnostní řešení, úpravy objektu   </t>
    </r>
    <r>
      <rPr>
        <b/>
        <sz val="11"/>
        <rFont val="Arial"/>
        <family val="2"/>
      </rPr>
      <t>(fin. příslib ZK/18/1265/2023)</t>
    </r>
  </si>
  <si>
    <t>ZD/17/420</t>
  </si>
  <si>
    <t>ZD/19/421</t>
  </si>
  <si>
    <t>Výměna potrubí vnitřního vodovodu v POO - A v Jičíně</t>
  </si>
  <si>
    <t>ZD/21/401</t>
  </si>
  <si>
    <t>Výměna kabeláže pro dorozumívací zařízení sestra pacient v POO JC vč.PD</t>
  </si>
  <si>
    <t>ZD/21/402</t>
  </si>
  <si>
    <t>Výměna kabeláže pro dorozumívací zařízení sestra pacient v NB vč.PD</t>
  </si>
  <si>
    <t>ZD/22/401</t>
  </si>
  <si>
    <t>Pavilon psychiatrie v nemocnici v Jičíně vč. PD</t>
  </si>
  <si>
    <t xml:space="preserve">ZD/23/445 </t>
  </si>
  <si>
    <r>
      <t xml:space="preserve">Vytvoření jednolůžkového pokoje pro pacienty na interním oddělení </t>
    </r>
    <r>
      <rPr>
        <b/>
        <sz val="12"/>
        <color indexed="8"/>
        <rFont val="Arial"/>
        <family val="2"/>
      </rPr>
      <t>(zadavatel nemocnice)</t>
    </r>
  </si>
  <si>
    <t>ZD/23/446</t>
  </si>
  <si>
    <t>Přemístění odd. psychiatrie po dobu výstavby nového pavilonu</t>
  </si>
  <si>
    <t>ZD/18/422</t>
  </si>
  <si>
    <r>
      <t xml:space="preserve">Rekonstrukce a přístavba gastro provozu pavilonu L                                                    </t>
    </r>
    <r>
      <rPr>
        <b/>
        <sz val="11"/>
        <color indexed="8"/>
        <rFont val="Arial"/>
        <family val="2"/>
      </rPr>
      <t>(fin. příslib ZK/18/1264/2023</t>
    </r>
    <r>
      <rPr>
        <sz val="11"/>
        <color indexed="8"/>
        <rFont val="Arial"/>
        <family val="2"/>
      </rPr>
      <t>)</t>
    </r>
  </si>
  <si>
    <t>ZD/22/436</t>
  </si>
  <si>
    <r>
      <t xml:space="preserve">Navýšení kapacity hasicího systému heliportu </t>
    </r>
    <r>
      <rPr>
        <b/>
        <sz val="12"/>
        <rFont val="Arial"/>
        <family val="2"/>
      </rPr>
      <t>(zadavatel nemocnice)</t>
    </r>
  </si>
  <si>
    <t>ZD/24/401</t>
  </si>
  <si>
    <r>
      <t xml:space="preserve">Realizace urgentního a centrálního příjmu                                                </t>
    </r>
    <r>
      <rPr>
        <b/>
        <sz val="11"/>
        <color indexed="8"/>
        <rFont val="Arial"/>
        <family val="2"/>
      </rPr>
      <t xml:space="preserve"> (fin. příslib ZK 11.9.2023, ZK/21/1548/2023</t>
    </r>
    <r>
      <rPr>
        <sz val="11"/>
        <color indexed="8"/>
        <rFont val="Arial"/>
        <family val="2"/>
      </rPr>
      <t xml:space="preserve">) aktualizace </t>
    </r>
  </si>
  <si>
    <t>ZD/24/405</t>
  </si>
  <si>
    <t>ZD/24/406</t>
  </si>
  <si>
    <r>
      <t xml:space="preserve">Léčivá zahrada v areálu ON Náchod  </t>
    </r>
    <r>
      <rPr>
        <b/>
        <sz val="12"/>
        <color indexed="8"/>
        <rFont val="Arial"/>
        <family val="2"/>
      </rPr>
      <t>(zadavatel nemocnice)   /úprava názvu</t>
    </r>
  </si>
  <si>
    <r>
      <t>Výstavba objektu pro zřízení dětské skupiny v nemocnici Náchod - PD /</t>
    </r>
    <r>
      <rPr>
        <b/>
        <sz val="11"/>
        <color indexed="8"/>
        <rFont val="Arial"/>
        <family val="2"/>
      </rPr>
      <t xml:space="preserve"> úprava názvu</t>
    </r>
  </si>
  <si>
    <t>ZD/24/418</t>
  </si>
  <si>
    <t>ZD/24/419</t>
  </si>
  <si>
    <t>Revitalizace endoskopického odd. ON Náchod</t>
  </si>
  <si>
    <t>ZD/12/455</t>
  </si>
  <si>
    <r>
      <t>V</t>
    </r>
    <r>
      <rPr>
        <sz val="11"/>
        <rFont val="Arial"/>
        <family val="2"/>
      </rPr>
      <t>ýstavba konsolidovaných laboratoří a transfúzního oddělení                              fin. příslib ZK/6/310/2017,</t>
    </r>
    <r>
      <rPr>
        <b/>
        <sz val="11"/>
        <rFont val="Arial"/>
        <family val="2"/>
      </rPr>
      <t xml:space="preserve"> aktualizace ZK 19.6.2023 na 300 mil., ZK/20/1396/2023</t>
    </r>
    <r>
      <rPr>
        <sz val="10"/>
        <rFont val="Arial"/>
        <family val="2"/>
      </rPr>
      <t xml:space="preserve"> rozšíření o akci ZD/21/409</t>
    </r>
  </si>
  <si>
    <t>ZD/19/428</t>
  </si>
  <si>
    <r>
      <t xml:space="preserve">Sanace suterénních prostor - Administrativní  budova                               </t>
    </r>
    <r>
      <rPr>
        <b/>
        <sz val="11"/>
        <rFont val="Arial"/>
        <family val="2"/>
      </rPr>
      <t>( fin. příslib ZK/17/1195/2023)</t>
    </r>
    <r>
      <rPr>
        <sz val="11"/>
        <rFont val="Arial"/>
        <family val="2"/>
      </rPr>
      <t xml:space="preserve">                                 </t>
    </r>
    <r>
      <rPr>
        <b/>
        <sz val="12"/>
        <rFont val="Arial"/>
        <family val="2"/>
      </rPr>
      <t xml:space="preserve">  </t>
    </r>
  </si>
  <si>
    <t>ZD/19/429</t>
  </si>
  <si>
    <r>
      <t xml:space="preserve">Sanace ( odvlhčení ) suterénních prostor  - Hlavni budova                            </t>
    </r>
    <r>
      <rPr>
        <b/>
        <sz val="11"/>
        <rFont val="Arial"/>
        <family val="2"/>
      </rPr>
      <t xml:space="preserve"> ( fin. příslib ZK/17/1195/2023)                                </t>
    </r>
    <r>
      <rPr>
        <sz val="11"/>
        <rFont val="Arial"/>
        <family val="2"/>
      </rPr>
      <t xml:space="preserve"> </t>
    </r>
  </si>
  <si>
    <t>Sdružení ozdravoven a léčeben okresu Trutnov</t>
  </si>
  <si>
    <t>ZD/23/444</t>
  </si>
  <si>
    <t xml:space="preserve">Léčebna zrakových vad - novostavba                  </t>
  </si>
  <si>
    <t>ZD/24/410</t>
  </si>
  <si>
    <r>
      <t xml:space="preserve">Léčebna zrakových vad - novostavba  Dvůr Králové   </t>
    </r>
    <r>
      <rPr>
        <b/>
        <sz val="12"/>
        <rFont val="Arial"/>
        <family val="2"/>
      </rPr>
      <t xml:space="preserve"> (60000 -  7000 )</t>
    </r>
  </si>
  <si>
    <t>úprava názvu</t>
  </si>
  <si>
    <r>
      <t xml:space="preserve">Novostavba PAVILON "A" ON Jičín a.s., aktualizace </t>
    </r>
    <r>
      <rPr>
        <b/>
        <sz val="11"/>
        <rFont val="Arial"/>
        <family val="2"/>
      </rPr>
      <t>fin. příslibu  ZK/21/1480/2023 aktualizace</t>
    </r>
    <r>
      <rPr>
        <sz val="11"/>
        <rFont val="Arial"/>
        <family val="2"/>
      </rPr>
      <t xml:space="preserve"> - zabudovaný nábytek</t>
    </r>
  </si>
  <si>
    <t>Gymnázium a Střední odborná škola pedagogická, Nová Paka, Kumburská 740</t>
  </si>
  <si>
    <t>SM/18/351</t>
  </si>
  <si>
    <r>
      <t xml:space="preserve">Sportovní hala                          </t>
    </r>
    <r>
      <rPr>
        <b/>
        <sz val="11"/>
        <rFont val="Arial"/>
        <family val="2"/>
      </rPr>
      <t xml:space="preserve"> (fin. příslib ZK/17/1194/2023)</t>
    </r>
  </si>
  <si>
    <t xml:space="preserve">CELKEM </t>
  </si>
  <si>
    <t>Požárně bezpečnostní řešení objektů  LDN v Nov.Bydžově vč. PD</t>
  </si>
  <si>
    <t>Stavebně udržovací práce v dudově G  dolního areálu ONN pro zřízení náhradních prostor pro oddělení onkologie - ředírnu cytostatik</t>
  </si>
  <si>
    <t xml:space="preserve">CELKEM  - navýšení </t>
  </si>
  <si>
    <t>Příloha č. 5</t>
  </si>
  <si>
    <t xml:space="preserve">1. změna rozpočtu </t>
  </si>
  <si>
    <t>Kapitola 50 - Fond rozvoje a reprodukce  Královéhradeckého kraje rok 2024, 1. změna rozpočtu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</si>
</sst>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0.000"/>
    <numFmt numFmtId="173" formatCode="#,##0.000"/>
    <numFmt numFmtId="174" formatCode="#,##0.00_ ;\-#,##0.00\ "/>
  </numFmts>
  <fonts count="85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E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2"/>
      <color indexed="8"/>
      <name val="Arial"/>
      <family val="2"/>
    </font>
    <font>
      <b/>
      <i/>
      <sz val="12"/>
      <color indexed="4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5"/>
      <name val="Arial"/>
      <family val="2"/>
    </font>
    <font>
      <b/>
      <i/>
      <u val="single"/>
      <sz val="10"/>
      <color theme="5"/>
      <name val="Arial"/>
      <family val="2"/>
    </font>
    <font>
      <sz val="12"/>
      <color theme="1"/>
      <name val="Arial"/>
      <family val="2"/>
    </font>
    <font>
      <b/>
      <i/>
      <u val="single"/>
      <sz val="12"/>
      <color rgb="FFC0504D"/>
      <name val="Arial"/>
      <family val="2"/>
    </font>
    <font>
      <b/>
      <i/>
      <u val="single"/>
      <sz val="10"/>
      <color rgb="FFC0504D"/>
      <name val="Arial"/>
      <family val="2"/>
    </font>
    <font>
      <b/>
      <i/>
      <sz val="12"/>
      <color rgb="FF3366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u val="single"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rgb="FF3366FF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52" fillId="20" borderId="2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22" borderId="6" applyNumberFormat="0" applyFont="0" applyAlignment="0" applyProtection="0"/>
    <xf numFmtId="9" fontId="49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63">
    <xf numFmtId="0" fontId="0" fillId="0" borderId="0" xfId="0" applyAlignment="1">
      <alignment/>
    </xf>
    <xf numFmtId="0" fontId="2" fillId="0" borderId="0" xfId="0" applyFont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2" fontId="4" fillId="0" borderId="0" xfId="46" applyNumberFormat="1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/>
    </xf>
    <xf numFmtId="2" fontId="3" fillId="0" borderId="10" xfId="4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0" fillId="0" borderId="0" xfId="46" applyNumberFormat="1" applyFont="1" applyFill="1" applyBorder="1" applyAlignment="1">
      <alignment horizontal="center" vertical="center" wrapText="1"/>
      <protection/>
    </xf>
    <xf numFmtId="0" fontId="6" fillId="0" borderId="0" xfId="46" applyFont="1" applyFill="1" applyBorder="1">
      <alignment/>
      <protection/>
    </xf>
    <xf numFmtId="2" fontId="0" fillId="0" borderId="0" xfId="46" applyNumberFormat="1" applyFont="1" applyFill="1" applyBorder="1" applyAlignment="1">
      <alignment horizontal="center" vertical="center" wrapText="1"/>
      <protection/>
    </xf>
    <xf numFmtId="2" fontId="3" fillId="0" borderId="0" xfId="46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3" fontId="4" fillId="33" borderId="0" xfId="50" applyNumberFormat="1" applyFont="1" applyFill="1" applyBorder="1" applyAlignment="1">
      <alignment horizontal="center"/>
      <protection/>
    </xf>
    <xf numFmtId="3" fontId="8" fillId="33" borderId="0" xfId="50" applyNumberFormat="1" applyFont="1" applyFill="1" applyBorder="1" applyAlignment="1">
      <alignment horizontal="center"/>
      <protection/>
    </xf>
    <xf numFmtId="2" fontId="7" fillId="0" borderId="0" xfId="46" applyNumberFormat="1" applyFont="1" applyFill="1" applyBorder="1" applyAlignment="1">
      <alignment horizontal="right" vertical="center" wrapText="1"/>
      <protection/>
    </xf>
    <xf numFmtId="2" fontId="8" fillId="0" borderId="0" xfId="46" applyNumberFormat="1" applyFont="1" applyFill="1" applyBorder="1" applyAlignment="1">
      <alignment horizontal="right" vertical="center" wrapText="1"/>
      <protection/>
    </xf>
    <xf numFmtId="2" fontId="0" fillId="0" borderId="0" xfId="0" applyNumberFormat="1" applyAlignment="1">
      <alignment/>
    </xf>
    <xf numFmtId="3" fontId="4" fillId="33" borderId="11" xfId="50" applyNumberFormat="1" applyFont="1" applyFill="1" applyBorder="1" applyAlignment="1">
      <alignment horizontal="center"/>
      <protection/>
    </xf>
    <xf numFmtId="2" fontId="7" fillId="0" borderId="12" xfId="46" applyNumberFormat="1" applyFont="1" applyFill="1" applyBorder="1" applyAlignment="1">
      <alignment horizontal="right" vertical="center" wrapText="1"/>
      <protection/>
    </xf>
    <xf numFmtId="2" fontId="8" fillId="0" borderId="10" xfId="46" applyNumberFormat="1" applyFont="1" applyFill="1" applyBorder="1" applyAlignment="1">
      <alignment horizontal="right" vertical="center" wrapText="1"/>
      <protection/>
    </xf>
    <xf numFmtId="0" fontId="9" fillId="34" borderId="13" xfId="50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5" fillId="0" borderId="14" xfId="0" applyFont="1" applyBorder="1" applyAlignment="1">
      <alignment/>
    </xf>
    <xf numFmtId="0" fontId="4" fillId="0" borderId="15" xfId="46" applyFont="1" applyBorder="1" applyAlignment="1">
      <alignment horizontal="center"/>
      <protection/>
    </xf>
    <xf numFmtId="0" fontId="4" fillId="0" borderId="16" xfId="46" applyFont="1" applyBorder="1" applyAlignment="1">
      <alignment horizontal="center"/>
      <protection/>
    </xf>
    <xf numFmtId="2" fontId="4" fillId="0" borderId="12" xfId="46" applyNumberFormat="1" applyFont="1" applyBorder="1" applyAlignment="1">
      <alignment horizontal="right" vertical="center"/>
      <protection/>
    </xf>
    <xf numFmtId="2" fontId="4" fillId="0" borderId="10" xfId="46" applyNumberFormat="1" applyFont="1" applyBorder="1" applyAlignment="1">
      <alignment horizontal="right" vertical="center" wrapText="1"/>
      <protection/>
    </xf>
    <xf numFmtId="0" fontId="5" fillId="0" borderId="0" xfId="0" applyFont="1" applyAlignment="1">
      <alignment/>
    </xf>
    <xf numFmtId="0" fontId="4" fillId="0" borderId="0" xfId="46" applyFont="1" applyAlignment="1">
      <alignment horizontal="center"/>
      <protection/>
    </xf>
    <xf numFmtId="2" fontId="4" fillId="0" borderId="0" xfId="46" applyNumberFormat="1" applyFont="1" applyAlignment="1">
      <alignment horizontal="right" vertical="center"/>
      <protection/>
    </xf>
    <xf numFmtId="4" fontId="68" fillId="0" borderId="0" xfId="0" applyNumberFormat="1" applyFont="1" applyAlignment="1">
      <alignment horizontal="right"/>
    </xf>
    <xf numFmtId="2" fontId="4" fillId="0" borderId="0" xfId="46" applyNumberFormat="1" applyFont="1" applyAlignment="1">
      <alignment horizontal="right" vertical="center" wrapText="1"/>
      <protection/>
    </xf>
    <xf numFmtId="4" fontId="68" fillId="0" borderId="10" xfId="0" applyNumberFormat="1" applyFont="1" applyBorder="1" applyAlignment="1">
      <alignment horizontal="right"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46" applyFont="1" applyAlignment="1">
      <alignment horizontal="center"/>
      <protection/>
    </xf>
    <xf numFmtId="0" fontId="4" fillId="0" borderId="17" xfId="46" applyFont="1" applyFill="1" applyBorder="1" applyAlignment="1">
      <alignment horizontal="left"/>
      <protection/>
    </xf>
    <xf numFmtId="3" fontId="9" fillId="33" borderId="12" xfId="50" applyNumberFormat="1" applyFont="1" applyFill="1" applyBorder="1" applyAlignment="1">
      <alignment horizontal="left"/>
      <protection/>
    </xf>
    <xf numFmtId="3" fontId="8" fillId="33" borderId="12" xfId="50" applyNumberFormat="1" applyFont="1" applyFill="1" applyBorder="1" applyAlignment="1">
      <alignment horizontal="center"/>
      <protection/>
    </xf>
    <xf numFmtId="0" fontId="9" fillId="0" borderId="13" xfId="0" applyFont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71" fillId="0" borderId="22" xfId="0" applyNumberFormat="1" applyFont="1" applyBorder="1" applyAlignment="1">
      <alignment horizontal="right"/>
    </xf>
    <xf numFmtId="4" fontId="71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46" applyFont="1" applyFill="1" applyBorder="1" applyAlignment="1">
      <alignment horizontal="center"/>
      <protection/>
    </xf>
    <xf numFmtId="4" fontId="0" fillId="0" borderId="0" xfId="46" applyNumberFormat="1" applyFont="1" applyFill="1" applyBorder="1" applyAlignment="1">
      <alignment horizontal="right"/>
      <protection/>
    </xf>
    <xf numFmtId="172" fontId="0" fillId="0" borderId="0" xfId="0" applyNumberFormat="1" applyAlignment="1">
      <alignment/>
    </xf>
    <xf numFmtId="2" fontId="8" fillId="0" borderId="18" xfId="46" applyNumberFormat="1" applyFont="1" applyBorder="1" applyAlignment="1">
      <alignment horizontal="right" vertical="center" wrapText="1"/>
      <protection/>
    </xf>
    <xf numFmtId="4" fontId="8" fillId="33" borderId="18" xfId="0" applyNumberFormat="1" applyFont="1" applyFill="1" applyBorder="1" applyAlignment="1">
      <alignment horizontal="right" vertical="center"/>
    </xf>
    <xf numFmtId="4" fontId="8" fillId="33" borderId="2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8" fillId="0" borderId="23" xfId="0" applyFont="1" applyBorder="1" applyAlignment="1">
      <alignment/>
    </xf>
    <xf numFmtId="0" fontId="0" fillId="0" borderId="22" xfId="0" applyBorder="1" applyAlignment="1">
      <alignment/>
    </xf>
    <xf numFmtId="3" fontId="4" fillId="33" borderId="0" xfId="50" applyNumberFormat="1" applyFont="1" applyFill="1" applyAlignment="1">
      <alignment horizontal="center"/>
      <protection/>
    </xf>
    <xf numFmtId="3" fontId="8" fillId="33" borderId="0" xfId="50" applyNumberFormat="1" applyFont="1" applyFill="1" applyAlignment="1">
      <alignment horizontal="center"/>
      <protection/>
    </xf>
    <xf numFmtId="4" fontId="4" fillId="0" borderId="0" xfId="0" applyNumberFormat="1" applyFont="1" applyAlignment="1">
      <alignment/>
    </xf>
    <xf numFmtId="4" fontId="8" fillId="0" borderId="0" xfId="0" applyNumberFormat="1" applyFont="1" applyAlignment="1">
      <alignment horizontal="right" vertical="center"/>
    </xf>
    <xf numFmtId="49" fontId="9" fillId="0" borderId="13" xfId="0" applyNumberFormat="1" applyFont="1" applyBorder="1" applyAlignment="1">
      <alignment horizontal="center" vertical="center"/>
    </xf>
    <xf numFmtId="0" fontId="7" fillId="0" borderId="22" xfId="46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/>
    </xf>
    <xf numFmtId="0" fontId="7" fillId="0" borderId="21" xfId="47" applyFont="1" applyBorder="1" applyAlignment="1">
      <alignment horizontal="center" vertical="center"/>
      <protection/>
    </xf>
    <xf numFmtId="0" fontId="72" fillId="0" borderId="24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167" fontId="7" fillId="0" borderId="13" xfId="47" applyNumberFormat="1" applyFont="1" applyBorder="1" applyAlignment="1">
      <alignment horizontal="center" vertical="center" wrapText="1"/>
      <protection/>
    </xf>
    <xf numFmtId="0" fontId="72" fillId="0" borderId="25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right"/>
    </xf>
    <xf numFmtId="4" fontId="8" fillId="34" borderId="21" xfId="0" applyNumberFormat="1" applyFont="1" applyFill="1" applyBorder="1" applyAlignment="1">
      <alignment horizontal="right"/>
    </xf>
    <xf numFmtId="0" fontId="0" fillId="0" borderId="0" xfId="46" applyFont="1" applyFill="1" applyBorder="1" applyAlignment="1">
      <alignment horizontal="center" vertical="center"/>
      <protection/>
    </xf>
    <xf numFmtId="3" fontId="9" fillId="0" borderId="13" xfId="50" applyNumberFormat="1" applyFont="1" applyBorder="1" applyAlignment="1">
      <alignment horizontal="center" vertical="center"/>
      <protection/>
    </xf>
    <xf numFmtId="0" fontId="13" fillId="34" borderId="13" xfId="50" applyFont="1" applyFill="1" applyBorder="1" applyAlignment="1">
      <alignment horizontal="center"/>
      <protection/>
    </xf>
    <xf numFmtId="4" fontId="9" fillId="0" borderId="24" xfId="0" applyNumberFormat="1" applyFont="1" applyBorder="1" applyAlignment="1">
      <alignment horizontal="center" vertical="center" wrapText="1"/>
    </xf>
    <xf numFmtId="4" fontId="9" fillId="34" borderId="13" xfId="0" applyNumberFormat="1" applyFont="1" applyFill="1" applyBorder="1" applyAlignment="1">
      <alignment horizontal="center" vertical="center" wrapText="1"/>
    </xf>
    <xf numFmtId="3" fontId="9" fillId="34" borderId="26" xfId="50" applyNumberFormat="1" applyFont="1" applyFill="1" applyBorder="1" applyAlignment="1">
      <alignment horizontal="center" vertical="center"/>
      <protection/>
    </xf>
    <xf numFmtId="0" fontId="9" fillId="34" borderId="19" xfId="50" applyFont="1" applyFill="1" applyBorder="1" applyAlignment="1">
      <alignment horizontal="center" vertical="center"/>
      <protection/>
    </xf>
    <xf numFmtId="0" fontId="7" fillId="34" borderId="27" xfId="0" applyFont="1" applyFill="1" applyBorder="1" applyAlignment="1">
      <alignment horizontal="center" vertical="center"/>
    </xf>
    <xf numFmtId="4" fontId="7" fillId="34" borderId="26" xfId="0" applyNumberFormat="1" applyFont="1" applyFill="1" applyBorder="1" applyAlignment="1">
      <alignment horizontal="right" vertical="center" wrapText="1"/>
    </xf>
    <xf numFmtId="4" fontId="7" fillId="34" borderId="19" xfId="0" applyNumberFormat="1" applyFont="1" applyFill="1" applyBorder="1" applyAlignment="1">
      <alignment horizontal="right" vertical="center" wrapText="1"/>
    </xf>
    <xf numFmtId="0" fontId="8" fillId="34" borderId="23" xfId="0" applyFont="1" applyFill="1" applyBorder="1" applyAlignment="1">
      <alignment horizontal="center" vertical="center"/>
    </xf>
    <xf numFmtId="4" fontId="9" fillId="0" borderId="24" xfId="0" applyNumberFormat="1" applyFont="1" applyBorder="1" applyAlignment="1">
      <alignment horizontal="right" vertical="center" wrapText="1"/>
    </xf>
    <xf numFmtId="4" fontId="9" fillId="34" borderId="13" xfId="0" applyNumberFormat="1" applyFont="1" applyFill="1" applyBorder="1" applyAlignment="1">
      <alignment horizontal="right" vertical="center" wrapText="1"/>
    </xf>
    <xf numFmtId="3" fontId="4" fillId="34" borderId="26" xfId="50" applyNumberFormat="1" applyFont="1" applyFill="1" applyBorder="1" applyAlignment="1">
      <alignment horizontal="center"/>
      <protection/>
    </xf>
    <xf numFmtId="3" fontId="8" fillId="34" borderId="19" xfId="50" applyNumberFormat="1" applyFont="1" applyFill="1" applyBorder="1" applyAlignment="1">
      <alignment horizontal="center"/>
      <protection/>
    </xf>
    <xf numFmtId="0" fontId="73" fillId="34" borderId="28" xfId="0" applyFont="1" applyFill="1" applyBorder="1" applyAlignment="1">
      <alignment horizontal="center" vertical="center"/>
    </xf>
    <xf numFmtId="4" fontId="7" fillId="0" borderId="26" xfId="0" applyNumberFormat="1" applyFont="1" applyBorder="1" applyAlignment="1">
      <alignment horizontal="right" vertical="center" wrapText="1"/>
    </xf>
    <xf numFmtId="4" fontId="74" fillId="0" borderId="29" xfId="0" applyNumberFormat="1" applyFont="1" applyBorder="1" applyAlignment="1">
      <alignment horizontal="right" vertical="center" wrapText="1"/>
    </xf>
    <xf numFmtId="4" fontId="7" fillId="34" borderId="13" xfId="0" applyNumberFormat="1" applyFont="1" applyFill="1" applyBorder="1" applyAlignment="1">
      <alignment horizontal="right" vertical="center" wrapText="1"/>
    </xf>
    <xf numFmtId="3" fontId="9" fillId="0" borderId="28" xfId="50" applyNumberFormat="1" applyFont="1" applyBorder="1" applyAlignment="1">
      <alignment horizontal="center" vertical="center"/>
      <protection/>
    </xf>
    <xf numFmtId="0" fontId="9" fillId="34" borderId="18" xfId="50" applyFont="1" applyFill="1" applyBorder="1" applyAlignment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right" vertical="center" wrapText="1"/>
    </xf>
    <xf numFmtId="0" fontId="8" fillId="0" borderId="13" xfId="50" applyFont="1" applyBorder="1" applyAlignment="1">
      <alignment horizontal="center"/>
      <protection/>
    </xf>
    <xf numFmtId="4" fontId="75" fillId="0" borderId="13" xfId="0" applyNumberFormat="1" applyFont="1" applyBorder="1" applyAlignment="1">
      <alignment horizontal="right"/>
    </xf>
    <xf numFmtId="3" fontId="4" fillId="0" borderId="28" xfId="50" applyNumberFormat="1" applyFont="1" applyBorder="1" applyAlignment="1">
      <alignment horizontal="center" vertical="center"/>
      <protection/>
    </xf>
    <xf numFmtId="0" fontId="8" fillId="0" borderId="18" xfId="50" applyFont="1" applyBorder="1" applyAlignment="1">
      <alignment horizontal="center"/>
      <protection/>
    </xf>
    <xf numFmtId="0" fontId="7" fillId="34" borderId="19" xfId="0" applyFont="1" applyFill="1" applyBorder="1" applyAlignment="1">
      <alignment horizontal="center" vertical="center"/>
    </xf>
    <xf numFmtId="4" fontId="7" fillId="0" borderId="18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4" fontId="76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4" fontId="7" fillId="34" borderId="28" xfId="0" applyNumberFormat="1" applyFont="1" applyFill="1" applyBorder="1" applyAlignment="1">
      <alignment horizontal="right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/>
    </xf>
    <xf numFmtId="4" fontId="9" fillId="0" borderId="29" xfId="0" applyNumberFormat="1" applyFont="1" applyBorder="1" applyAlignment="1">
      <alignment horizontal="right"/>
    </xf>
    <xf numFmtId="0" fontId="9" fillId="0" borderId="28" xfId="0" applyFont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/>
    </xf>
    <xf numFmtId="4" fontId="9" fillId="0" borderId="28" xfId="0" applyNumberFormat="1" applyFont="1" applyBorder="1" applyAlignment="1">
      <alignment horizontal="right"/>
    </xf>
    <xf numFmtId="4" fontId="9" fillId="34" borderId="18" xfId="0" applyNumberFormat="1" applyFont="1" applyFill="1" applyBorder="1" applyAlignment="1">
      <alignment horizontal="right" vertical="center" wrapText="1"/>
    </xf>
    <xf numFmtId="3" fontId="8" fillId="34" borderId="22" xfId="50" applyNumberFormat="1" applyFont="1" applyFill="1" applyBorder="1" applyAlignment="1">
      <alignment horizontal="center"/>
      <protection/>
    </xf>
    <xf numFmtId="4" fontId="74" fillId="0" borderId="30" xfId="0" applyNumberFormat="1" applyFont="1" applyBorder="1" applyAlignment="1">
      <alignment horizontal="right"/>
    </xf>
    <xf numFmtId="3" fontId="4" fillId="34" borderId="28" xfId="50" applyNumberFormat="1" applyFont="1" applyFill="1" applyBorder="1" applyAlignment="1">
      <alignment horizontal="center"/>
      <protection/>
    </xf>
    <xf numFmtId="4" fontId="7" fillId="0" borderId="18" xfId="0" applyNumberFormat="1" applyFont="1" applyBorder="1" applyAlignment="1">
      <alignment horizontal="right"/>
    </xf>
    <xf numFmtId="3" fontId="7" fillId="34" borderId="22" xfId="50" applyNumberFormat="1" applyFont="1" applyFill="1" applyBorder="1" applyAlignment="1">
      <alignment horizontal="center"/>
      <protection/>
    </xf>
    <xf numFmtId="4" fontId="76" fillId="0" borderId="13" xfId="0" applyNumberFormat="1" applyFont="1" applyBorder="1" applyAlignment="1">
      <alignment horizontal="right" vertical="center" wrapText="1"/>
    </xf>
    <xf numFmtId="3" fontId="9" fillId="0" borderId="26" xfId="50" applyNumberFormat="1" applyFont="1" applyBorder="1" applyAlignment="1">
      <alignment horizontal="center" vertical="center"/>
      <protection/>
    </xf>
    <xf numFmtId="4" fontId="76" fillId="0" borderId="19" xfId="0" applyNumberFormat="1" applyFont="1" applyBorder="1" applyAlignment="1">
      <alignment horizontal="right" vertical="center" wrapText="1"/>
    </xf>
    <xf numFmtId="0" fontId="9" fillId="34" borderId="30" xfId="50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/>
    </xf>
    <xf numFmtId="4" fontId="76" fillId="0" borderId="24" xfId="0" applyNumberFormat="1" applyFont="1" applyBorder="1" applyAlignment="1">
      <alignment horizontal="right" vertical="center" wrapText="1"/>
    </xf>
    <xf numFmtId="0" fontId="7" fillId="34" borderId="32" xfId="0" applyFont="1" applyFill="1" applyBorder="1" applyAlignment="1">
      <alignment horizontal="center" vertical="center"/>
    </xf>
    <xf numFmtId="3" fontId="9" fillId="0" borderId="24" xfId="50" applyNumberFormat="1" applyFont="1" applyBorder="1" applyAlignment="1">
      <alignment horizontal="center" vertical="center"/>
      <protection/>
    </xf>
    <xf numFmtId="3" fontId="8" fillId="34" borderId="23" xfId="50" applyNumberFormat="1" applyFont="1" applyFill="1" applyBorder="1" applyAlignment="1">
      <alignment horizontal="center"/>
      <protection/>
    </xf>
    <xf numFmtId="0" fontId="7" fillId="34" borderId="28" xfId="0" applyFont="1" applyFill="1" applyBorder="1" applyAlignment="1">
      <alignment horizontal="center" vertical="center"/>
    </xf>
    <xf numFmtId="3" fontId="9" fillId="0" borderId="29" xfId="50" applyNumberFormat="1" applyFont="1" applyBorder="1" applyAlignment="1">
      <alignment horizontal="center"/>
      <protection/>
    </xf>
    <xf numFmtId="0" fontId="9" fillId="34" borderId="30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 vertical="center"/>
    </xf>
    <xf numFmtId="3" fontId="9" fillId="0" borderId="28" xfId="50" applyNumberFormat="1" applyFont="1" applyBorder="1" applyAlignment="1">
      <alignment horizontal="center"/>
      <protection/>
    </xf>
    <xf numFmtId="0" fontId="9" fillId="34" borderId="18" xfId="0" applyFont="1" applyFill="1" applyBorder="1" applyAlignment="1">
      <alignment horizontal="center"/>
    </xf>
    <xf numFmtId="4" fontId="74" fillId="0" borderId="28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4" fontId="74" fillId="0" borderId="24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" fontId="74" fillId="0" borderId="30" xfId="0" applyNumberFormat="1" applyFont="1" applyBorder="1" applyAlignment="1">
      <alignment horizontal="right" vertical="center" wrapText="1"/>
    </xf>
    <xf numFmtId="3" fontId="77" fillId="34" borderId="28" xfId="50" applyNumberFormat="1" applyFont="1" applyFill="1" applyBorder="1" applyAlignment="1">
      <alignment horizontal="center"/>
      <protection/>
    </xf>
    <xf numFmtId="3" fontId="8" fillId="34" borderId="18" xfId="50" applyNumberFormat="1" applyFont="1" applyFill="1" applyBorder="1" applyAlignment="1">
      <alignment horizontal="center"/>
      <protection/>
    </xf>
    <xf numFmtId="4" fontId="7" fillId="0" borderId="18" xfId="0" applyNumberFormat="1" applyFont="1" applyBorder="1" applyAlignment="1">
      <alignment horizontal="right" vertical="center" wrapText="1"/>
    </xf>
    <xf numFmtId="0" fontId="7" fillId="34" borderId="24" xfId="0" applyFont="1" applyFill="1" applyBorder="1" applyAlignment="1">
      <alignment horizontal="center" vertical="center"/>
    </xf>
    <xf numFmtId="4" fontId="74" fillId="0" borderId="34" xfId="0" applyNumberFormat="1" applyFont="1" applyBorder="1" applyAlignment="1">
      <alignment horizontal="right" vertical="center" wrapText="1"/>
    </xf>
    <xf numFmtId="0" fontId="9" fillId="0" borderId="28" xfId="0" applyFont="1" applyBorder="1" applyAlignment="1">
      <alignment horizontal="center" vertical="center"/>
    </xf>
    <xf numFmtId="0" fontId="9" fillId="34" borderId="26" xfId="50" applyFont="1" applyFill="1" applyBorder="1" applyAlignment="1">
      <alignment horizontal="center" vertical="center"/>
      <protection/>
    </xf>
    <xf numFmtId="4" fontId="74" fillId="0" borderId="26" xfId="0" applyNumberFormat="1" applyFont="1" applyBorder="1" applyAlignment="1">
      <alignment horizontal="right" vertical="center" wrapText="1"/>
    </xf>
    <xf numFmtId="3" fontId="9" fillId="34" borderId="28" xfId="50" applyNumberFormat="1" applyFont="1" applyFill="1" applyBorder="1" applyAlignment="1">
      <alignment horizontal="center"/>
      <protection/>
    </xf>
    <xf numFmtId="3" fontId="7" fillId="34" borderId="28" xfId="50" applyNumberFormat="1" applyFont="1" applyFill="1" applyBorder="1" applyAlignment="1">
      <alignment horizontal="center"/>
      <protection/>
    </xf>
    <xf numFmtId="3" fontId="9" fillId="34" borderId="35" xfId="50" applyNumberFormat="1" applyFont="1" applyFill="1" applyBorder="1" applyAlignment="1">
      <alignment horizontal="center"/>
      <protection/>
    </xf>
    <xf numFmtId="3" fontId="7" fillId="34" borderId="35" xfId="50" applyNumberFormat="1" applyFont="1" applyFill="1" applyBorder="1" applyAlignment="1">
      <alignment horizontal="center"/>
      <protection/>
    </xf>
    <xf numFmtId="0" fontId="7" fillId="34" borderId="21" xfId="0" applyFont="1" applyFill="1" applyBorder="1" applyAlignment="1">
      <alignment horizontal="center" vertical="center"/>
    </xf>
    <xf numFmtId="4" fontId="7" fillId="0" borderId="35" xfId="0" applyNumberFormat="1" applyFont="1" applyBorder="1" applyAlignment="1">
      <alignment horizontal="right" vertical="center" wrapText="1"/>
    </xf>
    <xf numFmtId="4" fontId="7" fillId="34" borderId="20" xfId="0" applyNumberFormat="1" applyFont="1" applyFill="1" applyBorder="1" applyAlignment="1">
      <alignment horizontal="right" vertical="center" wrapText="1"/>
    </xf>
    <xf numFmtId="0" fontId="8" fillId="34" borderId="27" xfId="0" applyFont="1" applyFill="1" applyBorder="1" applyAlignment="1">
      <alignment horizontal="center" vertical="center"/>
    </xf>
    <xf numFmtId="4" fontId="74" fillId="0" borderId="36" xfId="0" applyNumberFormat="1" applyFont="1" applyBorder="1" applyAlignment="1">
      <alignment horizontal="right" vertical="center"/>
    </xf>
    <xf numFmtId="3" fontId="4" fillId="34" borderId="18" xfId="50" applyNumberFormat="1" applyFont="1" applyFill="1" applyBorder="1" applyAlignment="1">
      <alignment horizontal="center"/>
      <protection/>
    </xf>
    <xf numFmtId="0" fontId="8" fillId="34" borderId="28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3" fontId="8" fillId="34" borderId="24" xfId="50" applyNumberFormat="1" applyFont="1" applyFill="1" applyBorder="1" applyAlignment="1">
      <alignment horizontal="center"/>
      <protection/>
    </xf>
    <xf numFmtId="4" fontId="74" fillId="0" borderId="29" xfId="0" applyNumberFormat="1" applyFont="1" applyBorder="1" applyAlignment="1">
      <alignment horizontal="right" vertical="center"/>
    </xf>
    <xf numFmtId="3" fontId="4" fillId="0" borderId="37" xfId="50" applyNumberFormat="1" applyFont="1" applyBorder="1" applyAlignment="1">
      <alignment horizontal="center"/>
      <protection/>
    </xf>
    <xf numFmtId="0" fontId="8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4" fontId="76" fillId="0" borderId="37" xfId="0" applyNumberFormat="1" applyFont="1" applyBorder="1" applyAlignment="1">
      <alignment horizontal="right" vertical="center"/>
    </xf>
    <xf numFmtId="4" fontId="74" fillId="34" borderId="13" xfId="0" applyNumberFormat="1" applyFont="1" applyFill="1" applyBorder="1" applyAlignment="1">
      <alignment horizontal="right" vertical="center"/>
    </xf>
    <xf numFmtId="4" fontId="7" fillId="34" borderId="19" xfId="0" applyNumberFormat="1" applyFont="1" applyFill="1" applyBorder="1" applyAlignment="1">
      <alignment horizontal="right" vertical="center"/>
    </xf>
    <xf numFmtId="4" fontId="7" fillId="34" borderId="18" xfId="0" applyNumberFormat="1" applyFont="1" applyFill="1" applyBorder="1" applyAlignment="1">
      <alignment horizontal="right" vertical="center"/>
    </xf>
    <xf numFmtId="4" fontId="7" fillId="34" borderId="18" xfId="0" applyNumberFormat="1" applyFont="1" applyFill="1" applyBorder="1" applyAlignment="1">
      <alignment horizontal="right" vertical="center" wrapText="1"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4" fontId="8" fillId="34" borderId="12" xfId="0" applyNumberFormat="1" applyFont="1" applyFill="1" applyBorder="1" applyAlignment="1">
      <alignment horizontal="right" vertical="center"/>
    </xf>
    <xf numFmtId="4" fontId="8" fillId="34" borderId="12" xfId="0" applyNumberFormat="1" applyFont="1" applyFill="1" applyBorder="1" applyAlignment="1">
      <alignment horizontal="right" vertical="center" wrapText="1"/>
    </xf>
    <xf numFmtId="3" fontId="14" fillId="0" borderId="13" xfId="50" applyNumberFormat="1" applyFont="1" applyFill="1" applyBorder="1" applyAlignment="1">
      <alignment horizontal="center"/>
      <protection/>
    </xf>
    <xf numFmtId="0" fontId="7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7" fillId="0" borderId="13" xfId="50" applyNumberFormat="1" applyFont="1" applyFill="1" applyBorder="1" applyAlignment="1">
      <alignment horizontal="center"/>
      <protection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/>
    </xf>
    <xf numFmtId="3" fontId="7" fillId="0" borderId="32" xfId="5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Fill="1" applyBorder="1" applyAlignment="1">
      <alignment/>
    </xf>
    <xf numFmtId="0" fontId="9" fillId="0" borderId="18" xfId="46" applyFont="1" applyBorder="1" applyAlignment="1">
      <alignment horizontal="center" vertical="center" wrapText="1"/>
      <protection/>
    </xf>
    <xf numFmtId="0" fontId="9" fillId="0" borderId="32" xfId="46" applyFont="1" applyBorder="1" applyAlignment="1">
      <alignment horizontal="center" vertical="center"/>
      <protection/>
    </xf>
    <xf numFmtId="0" fontId="7" fillId="0" borderId="18" xfId="47" applyFont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8" fillId="0" borderId="32" xfId="0" applyFont="1" applyBorder="1" applyAlignment="1">
      <alignment/>
    </xf>
    <xf numFmtId="0" fontId="0" fillId="0" borderId="40" xfId="0" applyBorder="1" applyAlignment="1">
      <alignment/>
    </xf>
    <xf numFmtId="3" fontId="4" fillId="33" borderId="35" xfId="50" applyNumberFormat="1" applyFont="1" applyFill="1" applyBorder="1" applyAlignment="1">
      <alignment horizontal="center"/>
      <protection/>
    </xf>
    <xf numFmtId="3" fontId="8" fillId="33" borderId="20" xfId="50" applyNumberFormat="1" applyFont="1" applyFill="1" applyBorder="1" applyAlignment="1">
      <alignment horizontal="center"/>
      <protection/>
    </xf>
    <xf numFmtId="0" fontId="7" fillId="33" borderId="20" xfId="0" applyFont="1" applyFill="1" applyBorder="1" applyAlignment="1">
      <alignment horizontal="center" vertical="center"/>
    </xf>
    <xf numFmtId="3" fontId="9" fillId="33" borderId="20" xfId="50" applyNumberFormat="1" applyFont="1" applyFill="1" applyBorder="1" applyAlignment="1">
      <alignment horizontal="left"/>
      <protection/>
    </xf>
    <xf numFmtId="0" fontId="4" fillId="0" borderId="41" xfId="46" applyFont="1" applyFill="1" applyBorder="1" applyAlignment="1">
      <alignment horizontal="left"/>
      <protection/>
    </xf>
    <xf numFmtId="0" fontId="9" fillId="0" borderId="20" xfId="46" applyFont="1" applyBorder="1" applyAlignment="1">
      <alignment horizontal="center" vertical="center" wrapText="1"/>
      <protection/>
    </xf>
    <xf numFmtId="0" fontId="9" fillId="0" borderId="41" xfId="46" applyFont="1" applyBorder="1" applyAlignment="1">
      <alignment horizontal="center" vertical="center"/>
      <protection/>
    </xf>
    <xf numFmtId="0" fontId="0" fillId="0" borderId="41" xfId="0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4" fontId="8" fillId="0" borderId="13" xfId="47" applyNumberFormat="1" applyFont="1" applyBorder="1" applyAlignment="1">
      <alignment horizontal="right" vertical="center" wrapText="1"/>
      <protection/>
    </xf>
    <xf numFmtId="4" fontId="4" fillId="0" borderId="20" xfId="48" applyNumberFormat="1" applyFont="1" applyBorder="1" applyAlignment="1">
      <alignment horizontal="right" vertical="center" wrapText="1"/>
      <protection/>
    </xf>
    <xf numFmtId="4" fontId="8" fillId="0" borderId="20" xfId="47" applyNumberFormat="1" applyFont="1" applyBorder="1" applyAlignment="1">
      <alignment horizontal="right" vertical="center" wrapText="1"/>
      <protection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4" fontId="8" fillId="0" borderId="0" xfId="46" applyNumberFormat="1" applyFont="1" applyAlignment="1">
      <alignment horizontal="right"/>
      <protection/>
    </xf>
    <xf numFmtId="4" fontId="78" fillId="0" borderId="0" xfId="0" applyNumberFormat="1" applyFont="1" applyAlignment="1">
      <alignment horizontal="right"/>
    </xf>
    <xf numFmtId="0" fontId="8" fillId="0" borderId="0" xfId="46" applyFont="1" applyBorder="1" applyAlignment="1">
      <alignment horizontal="right"/>
      <protection/>
    </xf>
    <xf numFmtId="4" fontId="8" fillId="0" borderId="0" xfId="46" applyNumberFormat="1" applyFont="1" applyBorder="1" applyAlignment="1">
      <alignment horizontal="right"/>
      <protection/>
    </xf>
    <xf numFmtId="0" fontId="5" fillId="0" borderId="0" xfId="0" applyFont="1" applyBorder="1" applyAlignment="1">
      <alignment/>
    </xf>
    <xf numFmtId="0" fontId="4" fillId="0" borderId="0" xfId="46" applyFont="1" applyBorder="1" applyAlignment="1">
      <alignment horizontal="center"/>
      <protection/>
    </xf>
    <xf numFmtId="2" fontId="4" fillId="0" borderId="0" xfId="46" applyNumberFormat="1" applyFont="1" applyBorder="1" applyAlignment="1">
      <alignment horizontal="right" vertical="center"/>
      <protection/>
    </xf>
    <xf numFmtId="2" fontId="4" fillId="0" borderId="0" xfId="46" applyNumberFormat="1" applyFont="1" applyBorder="1" applyAlignment="1">
      <alignment horizontal="right" vertical="center" wrapText="1"/>
      <protection/>
    </xf>
    <xf numFmtId="4" fontId="68" fillId="0" borderId="0" xfId="0" applyNumberFormat="1" applyFont="1" applyFill="1" applyBorder="1" applyAlignment="1">
      <alignment horizontal="right"/>
    </xf>
    <xf numFmtId="0" fontId="9" fillId="33" borderId="13" xfId="50" applyFont="1" applyFill="1" applyBorder="1" applyAlignment="1">
      <alignment horizontal="center" vertical="center"/>
      <protection/>
    </xf>
    <xf numFmtId="3" fontId="14" fillId="0" borderId="13" xfId="50" applyNumberFormat="1" applyFont="1" applyBorder="1" applyAlignment="1">
      <alignment horizontal="center"/>
      <protection/>
    </xf>
    <xf numFmtId="4" fontId="9" fillId="33" borderId="13" xfId="0" applyNumberFormat="1" applyFont="1" applyFill="1" applyBorder="1" applyAlignment="1">
      <alignment horizontal="center" vertical="center" wrapText="1"/>
    </xf>
    <xf numFmtId="0" fontId="9" fillId="33" borderId="19" xfId="50" applyFont="1" applyFill="1" applyBorder="1" applyAlignment="1">
      <alignment horizontal="center" vertical="center"/>
      <protection/>
    </xf>
    <xf numFmtId="0" fontId="7" fillId="0" borderId="18" xfId="0" applyFont="1" applyBorder="1" applyAlignment="1">
      <alignment horizontal="center"/>
    </xf>
    <xf numFmtId="4" fontId="7" fillId="33" borderId="19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3" fontId="9" fillId="0" borderId="35" xfId="50" applyNumberFormat="1" applyFont="1" applyBorder="1" applyAlignment="1">
      <alignment horizontal="center" vertical="center"/>
      <protection/>
    </xf>
    <xf numFmtId="0" fontId="9" fillId="33" borderId="20" xfId="50" applyFont="1" applyFill="1" applyBorder="1" applyAlignment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4" fontId="7" fillId="33" borderId="20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right" vertical="center" wrapText="1"/>
    </xf>
    <xf numFmtId="3" fontId="4" fillId="33" borderId="25" xfId="50" applyNumberFormat="1" applyFont="1" applyFill="1" applyBorder="1" applyAlignment="1">
      <alignment horizontal="center"/>
      <protection/>
    </xf>
    <xf numFmtId="0" fontId="8" fillId="33" borderId="21" xfId="0" applyFont="1" applyFill="1" applyBorder="1" applyAlignment="1">
      <alignment horizontal="center" vertical="center"/>
    </xf>
    <xf numFmtId="0" fontId="79" fillId="33" borderId="21" xfId="0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 wrapText="1"/>
    </xf>
    <xf numFmtId="4" fontId="0" fillId="0" borderId="0" xfId="46" applyNumberFormat="1" applyBorder="1" applyAlignment="1">
      <alignment horizontal="right" vertical="center"/>
      <protection/>
    </xf>
    <xf numFmtId="0" fontId="0" fillId="0" borderId="0" xfId="46" applyBorder="1" applyAlignment="1">
      <alignment horizontal="center" vertical="center"/>
      <protection/>
    </xf>
    <xf numFmtId="0" fontId="79" fillId="0" borderId="18" xfId="47" applyFont="1" applyFill="1" applyBorder="1" applyAlignment="1">
      <alignment vertical="center"/>
      <protection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41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42" xfId="46" applyFont="1" applyBorder="1" applyAlignment="1">
      <alignment horizontal="center"/>
      <protection/>
    </xf>
    <xf numFmtId="4" fontId="8" fillId="0" borderId="0" xfId="0" applyNumberFormat="1" applyFont="1" applyFill="1" applyBorder="1" applyAlignment="1">
      <alignment horizontal="right"/>
    </xf>
    <xf numFmtId="4" fontId="8" fillId="0" borderId="43" xfId="0" applyNumberFormat="1" applyFont="1" applyBorder="1" applyAlignment="1">
      <alignment horizontal="right" vertical="center"/>
    </xf>
    <xf numFmtId="0" fontId="7" fillId="0" borderId="21" xfId="49" applyFont="1" applyFill="1" applyBorder="1" applyAlignment="1">
      <alignment horizontal="left" vertical="center" wrapText="1"/>
      <protection/>
    </xf>
    <xf numFmtId="0" fontId="7" fillId="0" borderId="28" xfId="0" applyFont="1" applyFill="1" applyBorder="1" applyAlignment="1">
      <alignment horizontal="left" vertical="center" wrapText="1"/>
    </xf>
    <xf numFmtId="0" fontId="13" fillId="0" borderId="13" xfId="50" applyFont="1" applyFill="1" applyBorder="1" applyAlignment="1">
      <alignment horizontal="center"/>
      <protection/>
    </xf>
    <xf numFmtId="0" fontId="7" fillId="0" borderId="41" xfId="0" applyFont="1" applyFill="1" applyBorder="1" applyAlignment="1">
      <alignment horizontal="center" vertical="center"/>
    </xf>
    <xf numFmtId="3" fontId="8" fillId="0" borderId="13" xfId="50" applyNumberFormat="1" applyFont="1" applyFill="1" applyBorder="1" applyAlignment="1">
      <alignment horizontal="center"/>
      <protection/>
    </xf>
    <xf numFmtId="0" fontId="7" fillId="0" borderId="25" xfId="0" applyFont="1" applyFill="1" applyBorder="1" applyAlignment="1">
      <alignment horizontal="center" vertical="center"/>
    </xf>
    <xf numFmtId="3" fontId="8" fillId="33" borderId="13" xfId="50" applyNumberFormat="1" applyFont="1" applyFill="1" applyBorder="1" applyAlignment="1">
      <alignment horizontal="center"/>
      <protection/>
    </xf>
    <xf numFmtId="0" fontId="7" fillId="33" borderId="22" xfId="0" applyFont="1" applyFill="1" applyBorder="1" applyAlignment="1">
      <alignment horizontal="center" vertical="center"/>
    </xf>
    <xf numFmtId="3" fontId="4" fillId="33" borderId="28" xfId="50" applyNumberFormat="1" applyFont="1" applyFill="1" applyBorder="1" applyAlignment="1">
      <alignment horizontal="center"/>
      <protection/>
    </xf>
    <xf numFmtId="167" fontId="7" fillId="33" borderId="27" xfId="0" applyNumberFormat="1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4" fontId="7" fillId="0" borderId="37" xfId="0" applyNumberFormat="1" applyFont="1" applyBorder="1" applyAlignment="1">
      <alignment horizontal="right" vertical="center"/>
    </xf>
    <xf numFmtId="4" fontId="7" fillId="34" borderId="36" xfId="0" applyNumberFormat="1" applyFont="1" applyFill="1" applyBorder="1" applyAlignment="1">
      <alignment horizontal="right" vertical="center" wrapText="1"/>
    </xf>
    <xf numFmtId="0" fontId="9" fillId="0" borderId="24" xfId="0" applyFont="1" applyBorder="1" applyAlignment="1">
      <alignment horizontal="center" vertical="center" wrapText="1"/>
    </xf>
    <xf numFmtId="4" fontId="74" fillId="0" borderId="24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" fontId="76" fillId="0" borderId="25" xfId="0" applyNumberFormat="1" applyFont="1" applyBorder="1" applyAlignment="1">
      <alignment horizontal="right" vertical="center"/>
    </xf>
    <xf numFmtId="0" fontId="7" fillId="0" borderId="18" xfId="50" applyFont="1" applyFill="1" applyBorder="1" applyAlignment="1">
      <alignment horizontal="center"/>
      <protection/>
    </xf>
    <xf numFmtId="4" fontId="80" fillId="0" borderId="12" xfId="0" applyNumberFormat="1" applyFont="1" applyBorder="1" applyAlignment="1">
      <alignment horizontal="right" vertical="center" wrapText="1"/>
    </xf>
    <xf numFmtId="4" fontId="0" fillId="0" borderId="13" xfId="48" applyNumberFormat="1" applyFont="1" applyBorder="1" applyAlignment="1">
      <alignment horizontal="right" vertical="center" wrapText="1"/>
      <protection/>
    </xf>
    <xf numFmtId="4" fontId="0" fillId="0" borderId="19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/>
    </xf>
    <xf numFmtId="4" fontId="81" fillId="0" borderId="13" xfId="0" applyNumberFormat="1" applyFont="1" applyBorder="1" applyAlignment="1">
      <alignment horizontal="right" vertical="center" wrapText="1"/>
    </xf>
    <xf numFmtId="4" fontId="80" fillId="0" borderId="38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right" vertical="center"/>
    </xf>
    <xf numFmtId="4" fontId="0" fillId="0" borderId="44" xfId="0" applyNumberFormat="1" applyFont="1" applyBorder="1" applyAlignment="1">
      <alignment horizontal="right" vertical="center"/>
    </xf>
    <xf numFmtId="4" fontId="0" fillId="0" borderId="32" xfId="0" applyNumberFormat="1" applyFont="1" applyBorder="1" applyAlignment="1">
      <alignment horizontal="right" vertical="center"/>
    </xf>
    <xf numFmtId="4" fontId="0" fillId="0" borderId="41" xfId="0" applyNumberFormat="1" applyFont="1" applyBorder="1" applyAlignment="1">
      <alignment horizontal="right" vertical="center"/>
    </xf>
    <xf numFmtId="4" fontId="0" fillId="0" borderId="32" xfId="47" applyNumberFormat="1" applyFont="1" applyFill="1" applyBorder="1" applyAlignment="1">
      <alignment horizontal="right" vertical="center" wrapText="1"/>
      <protection/>
    </xf>
    <xf numFmtId="4" fontId="0" fillId="0" borderId="32" xfId="47" applyNumberFormat="1" applyFont="1" applyBorder="1" applyAlignment="1">
      <alignment vertical="center" wrapText="1"/>
      <protection/>
    </xf>
    <xf numFmtId="4" fontId="0" fillId="0" borderId="27" xfId="47" applyNumberFormat="1" applyFont="1" applyBorder="1" applyAlignment="1">
      <alignment vertical="center" wrapText="1"/>
      <protection/>
    </xf>
    <xf numFmtId="4" fontId="0" fillId="0" borderId="45" xfId="47" applyNumberFormat="1" applyFont="1" applyBorder="1" applyAlignment="1">
      <alignment vertical="center" wrapText="1"/>
      <protection/>
    </xf>
    <xf numFmtId="4" fontId="0" fillId="0" borderId="28" xfId="47" applyNumberFormat="1" applyFont="1" applyBorder="1" applyAlignment="1">
      <alignment horizontal="right" vertical="center" wrapText="1"/>
      <protection/>
    </xf>
    <xf numFmtId="4" fontId="0" fillId="0" borderId="26" xfId="0" applyNumberFormat="1" applyFont="1" applyBorder="1" applyAlignment="1">
      <alignment horizontal="right" vertical="center"/>
    </xf>
    <xf numFmtId="4" fontId="80" fillId="0" borderId="26" xfId="0" applyNumberFormat="1" applyFont="1" applyBorder="1" applyAlignment="1">
      <alignment horizontal="right" vertical="center"/>
    </xf>
    <xf numFmtId="4" fontId="80" fillId="0" borderId="35" xfId="0" applyNumberFormat="1" applyFont="1" applyBorder="1" applyAlignment="1">
      <alignment horizontal="right" vertical="center"/>
    </xf>
    <xf numFmtId="4" fontId="82" fillId="0" borderId="22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 vertical="center"/>
    </xf>
    <xf numFmtId="4" fontId="0" fillId="0" borderId="46" xfId="47" applyNumberFormat="1" applyFont="1" applyBorder="1" applyAlignment="1">
      <alignment vertical="center" wrapText="1"/>
      <protection/>
    </xf>
    <xf numFmtId="4" fontId="0" fillId="0" borderId="22" xfId="47" applyNumberFormat="1" applyFont="1" applyBorder="1" applyAlignment="1">
      <alignment vertical="center" wrapText="1"/>
      <protection/>
    </xf>
    <xf numFmtId="4" fontId="0" fillId="0" borderId="28" xfId="0" applyNumberFormat="1" applyFont="1" applyBorder="1" applyAlignment="1">
      <alignment horizontal="right" vertical="center"/>
    </xf>
    <xf numFmtId="4" fontId="0" fillId="0" borderId="35" xfId="47" applyNumberFormat="1" applyFont="1" applyBorder="1" applyAlignment="1">
      <alignment vertical="center"/>
      <protection/>
    </xf>
    <xf numFmtId="4" fontId="80" fillId="0" borderId="28" xfId="0" applyNumberFormat="1" applyFont="1" applyBorder="1" applyAlignment="1">
      <alignment horizontal="right" vertical="center"/>
    </xf>
    <xf numFmtId="4" fontId="80" fillId="0" borderId="28" xfId="0" applyNumberFormat="1" applyFont="1" applyFill="1" applyBorder="1" applyAlignment="1">
      <alignment horizontal="right" vertical="center"/>
    </xf>
    <xf numFmtId="4" fontId="8" fillId="0" borderId="40" xfId="0" applyNumberFormat="1" applyFont="1" applyFill="1" applyBorder="1" applyAlignment="1">
      <alignment horizontal="right" vertical="center"/>
    </xf>
    <xf numFmtId="0" fontId="4" fillId="0" borderId="12" xfId="46" applyFont="1" applyFill="1" applyBorder="1" applyAlignment="1">
      <alignment horizontal="left"/>
      <protection/>
    </xf>
    <xf numFmtId="0" fontId="0" fillId="0" borderId="0" xfId="0" applyAlignment="1">
      <alignment horizontal="left" vertical="center"/>
    </xf>
    <xf numFmtId="2" fontId="3" fillId="0" borderId="12" xfId="46" applyNumberFormat="1" applyFont="1" applyFill="1" applyBorder="1" applyAlignment="1">
      <alignment horizontal="center" vertical="center" wrapText="1"/>
      <protection/>
    </xf>
    <xf numFmtId="2" fontId="3" fillId="35" borderId="12" xfId="46" applyNumberFormat="1" applyFont="1" applyFill="1" applyBorder="1" applyAlignment="1">
      <alignment horizontal="center" vertical="center" wrapText="1"/>
      <protection/>
    </xf>
    <xf numFmtId="4" fontId="83" fillId="35" borderId="12" xfId="0" applyNumberFormat="1" applyFont="1" applyFill="1" applyBorder="1" applyAlignment="1">
      <alignment horizontal="right" vertical="center"/>
    </xf>
    <xf numFmtId="4" fontId="68" fillId="35" borderId="21" xfId="0" applyNumberFormat="1" applyFont="1" applyFill="1" applyBorder="1" applyAlignment="1">
      <alignment horizontal="right"/>
    </xf>
    <xf numFmtId="2" fontId="4" fillId="35" borderId="23" xfId="47" applyNumberFormat="1" applyFont="1" applyFill="1" applyBorder="1" applyAlignment="1">
      <alignment horizontal="right" vertical="center" wrapText="1"/>
      <protection/>
    </xf>
    <xf numFmtId="2" fontId="4" fillId="35" borderId="41" xfId="47" applyNumberFormat="1" applyFont="1" applyFill="1" applyBorder="1" applyAlignment="1">
      <alignment horizontal="right" vertical="center" wrapText="1"/>
      <protection/>
    </xf>
    <xf numFmtId="4" fontId="68" fillId="35" borderId="12" xfId="0" applyNumberFormat="1" applyFont="1" applyFill="1" applyBorder="1" applyAlignment="1">
      <alignment horizontal="right"/>
    </xf>
    <xf numFmtId="4" fontId="4" fillId="36" borderId="13" xfId="0" applyNumberFormat="1" applyFont="1" applyFill="1" applyBorder="1" applyAlignment="1">
      <alignment horizontal="center" vertical="center" wrapText="1"/>
    </xf>
    <xf numFmtId="4" fontId="4" fillId="36" borderId="19" xfId="0" applyNumberFormat="1" applyFont="1" applyFill="1" applyBorder="1" applyAlignment="1">
      <alignment horizontal="right" vertical="center" wrapText="1"/>
    </xf>
    <xf numFmtId="4" fontId="4" fillId="36" borderId="13" xfId="0" applyNumberFormat="1" applyFont="1" applyFill="1" applyBorder="1" applyAlignment="1">
      <alignment horizontal="right" vertical="center" wrapText="1"/>
    </xf>
    <xf numFmtId="4" fontId="4" fillId="36" borderId="30" xfId="0" applyNumberFormat="1" applyFont="1" applyFill="1" applyBorder="1" applyAlignment="1">
      <alignment horizontal="right" vertical="center" wrapText="1"/>
    </xf>
    <xf numFmtId="167" fontId="4" fillId="36" borderId="18" xfId="50" applyNumberFormat="1" applyFont="1" applyFill="1" applyBorder="1" applyAlignment="1">
      <alignment vertical="center" wrapText="1"/>
      <protection/>
    </xf>
    <xf numFmtId="4" fontId="6" fillId="36" borderId="22" xfId="0" applyNumberFormat="1" applyFont="1" applyFill="1" applyBorder="1" applyAlignment="1">
      <alignment horizontal="right"/>
    </xf>
    <xf numFmtId="4" fontId="4" fillId="36" borderId="40" xfId="0" applyNumberFormat="1" applyFont="1" applyFill="1" applyBorder="1" applyAlignment="1">
      <alignment horizontal="right" vertical="center"/>
    </xf>
    <xf numFmtId="4" fontId="4" fillId="36" borderId="13" xfId="0" applyNumberFormat="1" applyFont="1" applyFill="1" applyBorder="1" applyAlignment="1">
      <alignment horizontal="right"/>
    </xf>
    <xf numFmtId="4" fontId="4" fillId="36" borderId="18" xfId="0" applyNumberFormat="1" applyFont="1" applyFill="1" applyBorder="1" applyAlignment="1">
      <alignment horizontal="right"/>
    </xf>
    <xf numFmtId="4" fontId="4" fillId="36" borderId="30" xfId="0" applyNumberFormat="1" applyFont="1" applyFill="1" applyBorder="1" applyAlignment="1">
      <alignment horizontal="right"/>
    </xf>
    <xf numFmtId="4" fontId="4" fillId="36" borderId="21" xfId="0" applyNumberFormat="1" applyFont="1" applyFill="1" applyBorder="1" applyAlignment="1">
      <alignment horizontal="right"/>
    </xf>
    <xf numFmtId="4" fontId="4" fillId="36" borderId="31" xfId="0" applyNumberFormat="1" applyFont="1" applyFill="1" applyBorder="1" applyAlignment="1">
      <alignment horizontal="right"/>
    </xf>
    <xf numFmtId="4" fontId="4" fillId="36" borderId="32" xfId="0" applyNumberFormat="1" applyFont="1" applyFill="1" applyBorder="1" applyAlignment="1">
      <alignment horizontal="right"/>
    </xf>
    <xf numFmtId="4" fontId="4" fillId="36" borderId="22" xfId="0" applyNumberFormat="1" applyFont="1" applyFill="1" applyBorder="1" applyAlignment="1">
      <alignment horizontal="right" wrapText="1"/>
    </xf>
    <xf numFmtId="4" fontId="4" fillId="36" borderId="46" xfId="0" applyNumberFormat="1" applyFont="1" applyFill="1" applyBorder="1" applyAlignment="1">
      <alignment horizontal="right" wrapText="1"/>
    </xf>
    <xf numFmtId="4" fontId="4" fillId="36" borderId="13" xfId="0" applyNumberFormat="1" applyFont="1" applyFill="1" applyBorder="1" applyAlignment="1">
      <alignment horizontal="right" wrapText="1"/>
    </xf>
    <xf numFmtId="4" fontId="4" fillId="36" borderId="18" xfId="0" applyNumberFormat="1" applyFont="1" applyFill="1" applyBorder="1" applyAlignment="1">
      <alignment horizontal="right" vertical="center" wrapText="1"/>
    </xf>
    <xf numFmtId="4" fontId="84" fillId="36" borderId="18" xfId="0" applyNumberFormat="1" applyFont="1" applyFill="1" applyBorder="1" applyAlignment="1">
      <alignment horizontal="right" wrapText="1"/>
    </xf>
    <xf numFmtId="4" fontId="4" fillId="36" borderId="30" xfId="0" applyNumberFormat="1" applyFont="1" applyFill="1" applyBorder="1" applyAlignment="1">
      <alignment horizontal="right" wrapText="1"/>
    </xf>
    <xf numFmtId="4" fontId="4" fillId="36" borderId="18" xfId="0" applyNumberFormat="1" applyFont="1" applyFill="1" applyBorder="1" applyAlignment="1">
      <alignment horizontal="right" wrapText="1"/>
    </xf>
    <xf numFmtId="4" fontId="4" fillId="36" borderId="19" xfId="0" applyNumberFormat="1" applyFont="1" applyFill="1" applyBorder="1" applyAlignment="1">
      <alignment horizontal="right" wrapText="1"/>
    </xf>
    <xf numFmtId="4" fontId="4" fillId="36" borderId="33" xfId="0" applyNumberFormat="1" applyFont="1" applyFill="1" applyBorder="1" applyAlignment="1">
      <alignment horizontal="right" wrapText="1"/>
    </xf>
    <xf numFmtId="4" fontId="4" fillId="36" borderId="40" xfId="0" applyNumberFormat="1" applyFont="1" applyFill="1" applyBorder="1" applyAlignment="1">
      <alignment horizontal="right" wrapText="1"/>
    </xf>
    <xf numFmtId="4" fontId="84" fillId="36" borderId="21" xfId="0" applyNumberFormat="1" applyFont="1" applyFill="1" applyBorder="1" applyAlignment="1">
      <alignment horizontal="right" wrapText="1"/>
    </xf>
    <xf numFmtId="4" fontId="4" fillId="36" borderId="38" xfId="0" applyNumberFormat="1" applyFont="1" applyFill="1" applyBorder="1" applyAlignment="1">
      <alignment horizontal="right"/>
    </xf>
    <xf numFmtId="4" fontId="4" fillId="36" borderId="22" xfId="0" applyNumberFormat="1" applyFont="1" applyFill="1" applyBorder="1" applyAlignment="1">
      <alignment horizontal="right"/>
    </xf>
    <xf numFmtId="4" fontId="4" fillId="36" borderId="46" xfId="0" applyNumberFormat="1" applyFont="1" applyFill="1" applyBorder="1" applyAlignment="1">
      <alignment horizontal="right" vertical="center"/>
    </xf>
    <xf numFmtId="4" fontId="4" fillId="36" borderId="40" xfId="0" applyNumberFormat="1" applyFont="1" applyFill="1" applyBorder="1" applyAlignment="1">
      <alignment horizontal="right"/>
    </xf>
    <xf numFmtId="4" fontId="8" fillId="36" borderId="12" xfId="0" applyNumberFormat="1" applyFont="1" applyFill="1" applyBorder="1" applyAlignment="1">
      <alignment horizontal="right" vertical="center"/>
    </xf>
    <xf numFmtId="4" fontId="4" fillId="35" borderId="22" xfId="0" applyNumberFormat="1" applyFont="1" applyFill="1" applyBorder="1" applyAlignment="1">
      <alignment horizontal="center" vertical="center" wrapText="1"/>
    </xf>
    <xf numFmtId="4" fontId="4" fillId="35" borderId="46" xfId="0" applyNumberFormat="1" applyFont="1" applyFill="1" applyBorder="1" applyAlignment="1">
      <alignment horizontal="right" vertical="center" wrapText="1"/>
    </xf>
    <xf numFmtId="4" fontId="4" fillId="35" borderId="43" xfId="0" applyNumberFormat="1" applyFont="1" applyFill="1" applyBorder="1" applyAlignment="1">
      <alignment horizontal="right" vertical="center" wrapText="1"/>
    </xf>
    <xf numFmtId="4" fontId="4" fillId="35" borderId="33" xfId="0" applyNumberFormat="1" applyFont="1" applyFill="1" applyBorder="1" applyAlignment="1">
      <alignment horizontal="right"/>
    </xf>
    <xf numFmtId="4" fontId="4" fillId="35" borderId="45" xfId="0" applyNumberFormat="1" applyFont="1" applyFill="1" applyBorder="1" applyAlignment="1">
      <alignment horizontal="right" vertical="center"/>
    </xf>
    <xf numFmtId="4" fontId="77" fillId="35" borderId="22" xfId="0" applyNumberFormat="1" applyFont="1" applyFill="1" applyBorder="1" applyAlignment="1">
      <alignment horizontal="right" wrapText="1"/>
    </xf>
    <xf numFmtId="4" fontId="4" fillId="35" borderId="47" xfId="0" applyNumberFormat="1" applyFont="1" applyFill="1" applyBorder="1" applyAlignment="1">
      <alignment horizontal="right" wrapText="1"/>
    </xf>
    <xf numFmtId="4" fontId="8" fillId="36" borderId="13" xfId="0" applyNumberFormat="1" applyFont="1" applyFill="1" applyBorder="1" applyAlignment="1">
      <alignment horizontal="right"/>
    </xf>
    <xf numFmtId="4" fontId="83" fillId="35" borderId="13" xfId="0" applyNumberFormat="1" applyFont="1" applyFill="1" applyBorder="1" applyAlignment="1">
      <alignment horizontal="right" vertical="center"/>
    </xf>
    <xf numFmtId="4" fontId="83" fillId="35" borderId="19" xfId="0" applyNumberFormat="1" applyFont="1" applyFill="1" applyBorder="1" applyAlignment="1">
      <alignment horizontal="right" vertical="center"/>
    </xf>
    <xf numFmtId="4" fontId="83" fillId="35" borderId="21" xfId="0" applyNumberFormat="1" applyFont="1" applyFill="1" applyBorder="1" applyAlignment="1">
      <alignment horizontal="right" vertical="center"/>
    </xf>
    <xf numFmtId="4" fontId="4" fillId="35" borderId="18" xfId="0" applyNumberFormat="1" applyFont="1" applyFill="1" applyBorder="1" applyAlignment="1">
      <alignment horizontal="right" vertical="center"/>
    </xf>
    <xf numFmtId="4" fontId="4" fillId="35" borderId="19" xfId="0" applyNumberFormat="1" applyFont="1" applyFill="1" applyBorder="1" applyAlignment="1">
      <alignment horizontal="right" vertical="center"/>
    </xf>
    <xf numFmtId="4" fontId="4" fillId="35" borderId="18" xfId="47" applyNumberFormat="1" applyFont="1" applyFill="1" applyBorder="1" applyAlignment="1">
      <alignment vertical="center" wrapText="1"/>
      <protection/>
    </xf>
    <xf numFmtId="4" fontId="4" fillId="35" borderId="19" xfId="47" applyNumberFormat="1" applyFont="1" applyFill="1" applyBorder="1" applyAlignment="1">
      <alignment vertical="center" wrapText="1"/>
      <protection/>
    </xf>
    <xf numFmtId="4" fontId="4" fillId="35" borderId="20" xfId="47" applyNumberFormat="1" applyFont="1" applyFill="1" applyBorder="1" applyAlignment="1">
      <alignment vertical="center" wrapText="1"/>
      <protection/>
    </xf>
    <xf numFmtId="4" fontId="4" fillId="35" borderId="20" xfId="0" applyNumberFormat="1" applyFont="1" applyFill="1" applyBorder="1" applyAlignment="1">
      <alignment horizontal="right" vertical="center"/>
    </xf>
    <xf numFmtId="4" fontId="4" fillId="36" borderId="24" xfId="0" applyNumberFormat="1" applyFont="1" applyFill="1" applyBorder="1" applyAlignment="1">
      <alignment horizontal="right"/>
    </xf>
    <xf numFmtId="4" fontId="4" fillId="35" borderId="26" xfId="0" applyNumberFormat="1" applyFont="1" applyFill="1" applyBorder="1" applyAlignment="1">
      <alignment horizontal="right" vertical="center"/>
    </xf>
    <xf numFmtId="4" fontId="8" fillId="36" borderId="24" xfId="0" applyNumberFormat="1" applyFont="1" applyFill="1" applyBorder="1" applyAlignment="1">
      <alignment horizontal="right"/>
    </xf>
    <xf numFmtId="4" fontId="4" fillId="35" borderId="25" xfId="0" applyNumberFormat="1" applyFont="1" applyFill="1" applyBorder="1" applyAlignment="1">
      <alignment horizontal="right" vertical="center"/>
    </xf>
    <xf numFmtId="4" fontId="4" fillId="36" borderId="24" xfId="0" applyNumberFormat="1" applyFont="1" applyFill="1" applyBorder="1" applyAlignment="1">
      <alignment horizontal="right" vertical="center"/>
    </xf>
    <xf numFmtId="4" fontId="4" fillId="35" borderId="19" xfId="0" applyNumberFormat="1" applyFont="1" applyFill="1" applyBorder="1" applyAlignment="1">
      <alignment horizontal="right"/>
    </xf>
    <xf numFmtId="4" fontId="84" fillId="36" borderId="20" xfId="0" applyNumberFormat="1" applyFont="1" applyFill="1" applyBorder="1" applyAlignment="1">
      <alignment horizontal="right" vertical="center"/>
    </xf>
    <xf numFmtId="4" fontId="4" fillId="35" borderId="13" xfId="0" applyNumberFormat="1" applyFont="1" applyFill="1" applyBorder="1" applyAlignment="1">
      <alignment/>
    </xf>
    <xf numFmtId="4" fontId="4" fillId="35" borderId="18" xfId="0" applyNumberFormat="1" applyFont="1" applyFill="1" applyBorder="1" applyAlignment="1">
      <alignment/>
    </xf>
    <xf numFmtId="4" fontId="4" fillId="35" borderId="20" xfId="0" applyNumberFormat="1" applyFont="1" applyFill="1" applyBorder="1" applyAlignment="1">
      <alignment/>
    </xf>
    <xf numFmtId="4" fontId="8" fillId="35" borderId="20" xfId="0" applyNumberFormat="1" applyFont="1" applyFill="1" applyBorder="1" applyAlignment="1">
      <alignment/>
    </xf>
    <xf numFmtId="4" fontId="84" fillId="36" borderId="23" xfId="0" applyNumberFormat="1" applyFont="1" applyFill="1" applyBorder="1" applyAlignment="1">
      <alignment horizontal="right"/>
    </xf>
    <xf numFmtId="4" fontId="84" fillId="36" borderId="44" xfId="0" applyNumberFormat="1" applyFont="1" applyFill="1" applyBorder="1" applyAlignment="1">
      <alignment horizontal="right"/>
    </xf>
    <xf numFmtId="4" fontId="83" fillId="35" borderId="13" xfId="0" applyNumberFormat="1" applyFont="1" applyFill="1" applyBorder="1" applyAlignment="1">
      <alignment horizontal="right"/>
    </xf>
    <xf numFmtId="4" fontId="83" fillId="35" borderId="18" xfId="0" applyNumberFormat="1" applyFont="1" applyFill="1" applyBorder="1" applyAlignment="1">
      <alignment horizontal="right"/>
    </xf>
    <xf numFmtId="4" fontId="83" fillId="35" borderId="21" xfId="0" applyNumberFormat="1" applyFont="1" applyFill="1" applyBorder="1" applyAlignment="1">
      <alignment horizontal="right"/>
    </xf>
    <xf numFmtId="0" fontId="9" fillId="0" borderId="13" xfId="48" applyFont="1" applyBorder="1" applyAlignment="1">
      <alignment horizontal="center" vertical="center" wrapText="1"/>
      <protection/>
    </xf>
    <xf numFmtId="0" fontId="9" fillId="0" borderId="20" xfId="48" applyFont="1" applyBorder="1" applyAlignment="1">
      <alignment horizontal="center" vertical="center" wrapText="1"/>
      <protection/>
    </xf>
    <xf numFmtId="0" fontId="7" fillId="0" borderId="13" xfId="48" applyFont="1" applyBorder="1" applyAlignment="1">
      <alignment horizontal="center" vertical="center" wrapText="1"/>
      <protection/>
    </xf>
    <xf numFmtId="0" fontId="7" fillId="0" borderId="23" xfId="48" applyFont="1" applyBorder="1" applyAlignment="1">
      <alignment horizontal="center" vertical="center" wrapText="1"/>
      <protection/>
    </xf>
    <xf numFmtId="0" fontId="7" fillId="0" borderId="20" xfId="48" applyFont="1" applyBorder="1" applyAlignment="1">
      <alignment horizontal="center" vertical="center" wrapText="1"/>
      <protection/>
    </xf>
    <xf numFmtId="0" fontId="7" fillId="0" borderId="41" xfId="48" applyFont="1" applyBorder="1" applyAlignment="1">
      <alignment horizontal="center" vertical="center" wrapText="1"/>
      <protection/>
    </xf>
    <xf numFmtId="0" fontId="7" fillId="0" borderId="48" xfId="46" applyFont="1" applyBorder="1" applyAlignment="1">
      <alignment horizontal="center" vertical="center"/>
      <protection/>
    </xf>
    <xf numFmtId="4" fontId="7" fillId="0" borderId="49" xfId="46" applyNumberFormat="1" applyFont="1" applyBorder="1" applyAlignment="1">
      <alignment horizontal="right" vertical="center"/>
      <protection/>
    </xf>
    <xf numFmtId="0" fontId="7" fillId="0" borderId="50" xfId="46" applyFont="1" applyBorder="1" applyAlignment="1">
      <alignment horizontal="center" vertical="center"/>
      <protection/>
    </xf>
    <xf numFmtId="4" fontId="7" fillId="0" borderId="51" xfId="46" applyNumberFormat="1" applyFont="1" applyBorder="1" applyAlignment="1">
      <alignment horizontal="right" vertical="center"/>
      <protection/>
    </xf>
    <xf numFmtId="0" fontId="7" fillId="0" borderId="52" xfId="46" applyFont="1" applyBorder="1" applyAlignment="1">
      <alignment horizontal="center" vertical="center"/>
      <protection/>
    </xf>
    <xf numFmtId="4" fontId="7" fillId="0" borderId="53" xfId="46" applyNumberFormat="1" applyFont="1" applyBorder="1" applyAlignment="1">
      <alignment horizontal="right" vertical="center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3" xfId="48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7" xfId="46" applyNumberFormat="1" applyFont="1" applyFill="1" applyBorder="1" applyAlignment="1">
      <alignment horizontal="center" vertical="center" wrapText="1"/>
      <protection/>
    </xf>
    <xf numFmtId="0" fontId="3" fillId="0" borderId="12" xfId="46" applyNumberFormat="1" applyFont="1" applyFill="1" applyBorder="1" applyAlignment="1">
      <alignment horizontal="center" vertical="center" wrapText="1"/>
      <protection/>
    </xf>
    <xf numFmtId="0" fontId="20" fillId="0" borderId="12" xfId="46" applyFont="1" applyFill="1" applyBorder="1">
      <alignment/>
      <protection/>
    </xf>
    <xf numFmtId="4" fontId="21" fillId="34" borderId="19" xfId="0" applyNumberFormat="1" applyFont="1" applyFill="1" applyBorder="1" applyAlignment="1">
      <alignment horizontal="right" vertical="center" wrapText="1"/>
    </xf>
    <xf numFmtId="0" fontId="9" fillId="0" borderId="16" xfId="46" applyFont="1" applyBorder="1" applyAlignment="1">
      <alignment horizontal="center" vertical="center" wrapText="1"/>
      <protection/>
    </xf>
    <xf numFmtId="0" fontId="7" fillId="0" borderId="17" xfId="46" applyFont="1" applyBorder="1" applyAlignment="1">
      <alignment horizontal="center" vertical="center" wrapText="1"/>
      <protection/>
    </xf>
    <xf numFmtId="0" fontId="4" fillId="0" borderId="17" xfId="46" applyFont="1" applyBorder="1" applyAlignment="1">
      <alignment horizontal="center"/>
      <protection/>
    </xf>
    <xf numFmtId="4" fontId="7" fillId="0" borderId="10" xfId="46" applyNumberFormat="1" applyFont="1" applyBorder="1" applyAlignment="1">
      <alignment horizontal="right"/>
      <protection/>
    </xf>
    <xf numFmtId="0" fontId="7" fillId="0" borderId="12" xfId="46" applyFont="1" applyBorder="1" applyAlignment="1">
      <alignment horizontal="center" vertical="center" wrapText="1"/>
      <protection/>
    </xf>
    <xf numFmtId="0" fontId="4" fillId="0" borderId="12" xfId="46" applyFont="1" applyBorder="1" applyAlignment="1">
      <alignment horizontal="center"/>
      <protection/>
    </xf>
    <xf numFmtId="0" fontId="7" fillId="0" borderId="12" xfId="46" applyFont="1" applyBorder="1" applyAlignment="1">
      <alignment horizontal="center"/>
      <protection/>
    </xf>
    <xf numFmtId="0" fontId="7" fillId="0" borderId="24" xfId="46" applyFont="1" applyBorder="1" applyAlignment="1">
      <alignment horizontal="center"/>
      <protection/>
    </xf>
    <xf numFmtId="0" fontId="7" fillId="0" borderId="25" xfId="46" applyFont="1" applyBorder="1" applyAlignment="1">
      <alignment horizontal="center"/>
      <protection/>
    </xf>
    <xf numFmtId="0" fontId="4" fillId="0" borderId="30" xfId="46" applyFont="1" applyBorder="1" applyAlignment="1">
      <alignment horizontal="center"/>
      <protection/>
    </xf>
    <xf numFmtId="2" fontId="7" fillId="0" borderId="13" xfId="46" applyNumberFormat="1" applyFont="1" applyBorder="1" applyAlignment="1">
      <alignment horizontal="right"/>
      <protection/>
    </xf>
    <xf numFmtId="4" fontId="7" fillId="0" borderId="21" xfId="46" applyNumberFormat="1" applyFont="1" applyBorder="1" applyAlignment="1">
      <alignment horizontal="right"/>
      <protection/>
    </xf>
    <xf numFmtId="0" fontId="7" fillId="0" borderId="24" xfId="46" applyFont="1" applyBorder="1" applyAlignment="1">
      <alignment horizontal="center" vertical="center"/>
      <protection/>
    </xf>
    <xf numFmtId="0" fontId="7" fillId="0" borderId="35" xfId="46" applyFont="1" applyBorder="1" applyAlignment="1">
      <alignment horizontal="center" vertical="center"/>
      <protection/>
    </xf>
    <xf numFmtId="4" fontId="7" fillId="0" borderId="13" xfId="46" applyNumberFormat="1" applyFont="1" applyBorder="1" applyAlignment="1">
      <alignment horizontal="right" vertical="center"/>
      <protection/>
    </xf>
    <xf numFmtId="4" fontId="7" fillId="0" borderId="20" xfId="46" applyNumberFormat="1" applyFont="1" applyBorder="1" applyAlignment="1">
      <alignment horizontal="right" vertical="center"/>
      <protection/>
    </xf>
    <xf numFmtId="0" fontId="7" fillId="0" borderId="3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47" applyFont="1" applyBorder="1" applyAlignment="1">
      <alignment horizontal="center" vertical="center"/>
      <protection/>
    </xf>
    <xf numFmtId="0" fontId="7" fillId="0" borderId="41" xfId="47" applyFont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7" fillId="0" borderId="32" xfId="47" applyFont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40" xfId="48" applyFont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/>
    </xf>
    <xf numFmtId="4" fontId="7" fillId="0" borderId="22" xfId="46" applyNumberFormat="1" applyFont="1" applyFill="1" applyBorder="1" applyAlignment="1">
      <alignment horizontal="right" vertical="center"/>
      <protection/>
    </xf>
    <xf numFmtId="4" fontId="7" fillId="0" borderId="43" xfId="46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38" xfId="47" applyFont="1" applyBorder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7" fillId="0" borderId="19" xfId="47" applyFont="1" applyBorder="1" applyAlignment="1">
      <alignment horizontal="center" vertical="center"/>
      <protection/>
    </xf>
    <xf numFmtId="0" fontId="9" fillId="34" borderId="30" xfId="0" applyFont="1" applyFill="1" applyBorder="1" applyAlignment="1">
      <alignment/>
    </xf>
    <xf numFmtId="0" fontId="7" fillId="0" borderId="13" xfId="46" applyFont="1" applyFill="1" applyBorder="1" applyAlignment="1">
      <alignment horizontal="center" vertical="center"/>
      <protection/>
    </xf>
    <xf numFmtId="0" fontId="7" fillId="0" borderId="20" xfId="46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3" fillId="0" borderId="2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20" xfId="0" applyFont="1" applyBorder="1" applyAlignment="1">
      <alignment/>
    </xf>
    <xf numFmtId="0" fontId="9" fillId="0" borderId="23" xfId="46" applyFont="1" applyBorder="1" applyAlignment="1">
      <alignment horizontal="center" vertical="center" wrapText="1"/>
      <protection/>
    </xf>
    <xf numFmtId="0" fontId="9" fillId="0" borderId="32" xfId="46" applyFont="1" applyBorder="1" applyAlignment="1">
      <alignment horizontal="center"/>
      <protection/>
    </xf>
    <xf numFmtId="0" fontId="9" fillId="0" borderId="41" xfId="46" applyFont="1" applyBorder="1" applyAlignment="1">
      <alignment horizontal="center"/>
      <protection/>
    </xf>
    <xf numFmtId="0" fontId="7" fillId="0" borderId="13" xfId="46" applyFont="1" applyBorder="1" applyAlignment="1">
      <alignment horizontal="center" vertical="center" wrapText="1"/>
      <protection/>
    </xf>
    <xf numFmtId="0" fontId="7" fillId="0" borderId="18" xfId="46" applyFont="1" applyBorder="1" applyAlignment="1">
      <alignment horizontal="center"/>
      <protection/>
    </xf>
    <xf numFmtId="0" fontId="7" fillId="0" borderId="20" xfId="46" applyFont="1" applyBorder="1" applyAlignment="1">
      <alignment horizontal="center"/>
      <protection/>
    </xf>
    <xf numFmtId="0" fontId="8" fillId="0" borderId="13" xfId="46" applyFont="1" applyBorder="1" applyAlignment="1">
      <alignment horizontal="center" vertical="center" wrapText="1"/>
      <protection/>
    </xf>
    <xf numFmtId="0" fontId="4" fillId="0" borderId="18" xfId="46" applyFont="1" applyBorder="1" applyAlignment="1">
      <alignment horizontal="center"/>
      <protection/>
    </xf>
    <xf numFmtId="0" fontId="4" fillId="0" borderId="20" xfId="46" applyFont="1" applyBorder="1" applyAlignment="1">
      <alignment horizontal="center"/>
      <protection/>
    </xf>
    <xf numFmtId="0" fontId="68" fillId="0" borderId="12" xfId="0" applyFont="1" applyFill="1" applyBorder="1" applyAlignment="1">
      <alignment vertical="center"/>
    </xf>
    <xf numFmtId="0" fontId="4" fillId="0" borderId="0" xfId="46" applyFont="1" applyFill="1" applyAlignment="1">
      <alignment horizontal="left"/>
      <protection/>
    </xf>
    <xf numFmtId="0" fontId="8" fillId="0" borderId="22" xfId="48" applyFont="1" applyFill="1" applyBorder="1" applyAlignment="1">
      <alignment horizontal="left" vertical="center" wrapText="1"/>
      <protection/>
    </xf>
    <xf numFmtId="0" fontId="8" fillId="0" borderId="41" xfId="48" applyFont="1" applyFill="1" applyBorder="1" applyAlignment="1">
      <alignment horizontal="left" vertical="center" wrapText="1"/>
      <protection/>
    </xf>
    <xf numFmtId="0" fontId="4" fillId="0" borderId="0" xfId="46" applyFont="1" applyFill="1" applyBorder="1" applyAlignment="1">
      <alignment horizontal="left"/>
      <protection/>
    </xf>
    <xf numFmtId="0" fontId="10" fillId="0" borderId="23" xfId="0" applyFont="1" applyFill="1" applyBorder="1" applyAlignment="1">
      <alignment wrapText="1"/>
    </xf>
    <xf numFmtId="0" fontId="7" fillId="0" borderId="27" xfId="0" applyFont="1" applyFill="1" applyBorder="1" applyAlignment="1">
      <alignment horizontal="left" vertical="center" wrapText="1"/>
    </xf>
    <xf numFmtId="167" fontId="73" fillId="0" borderId="32" xfId="50" applyNumberFormat="1" applyFont="1" applyFill="1" applyBorder="1" applyAlignment="1">
      <alignment vertical="center"/>
      <protection/>
    </xf>
    <xf numFmtId="167" fontId="7" fillId="0" borderId="32" xfId="50" applyNumberFormat="1" applyFont="1" applyFill="1" applyBorder="1" applyAlignment="1">
      <alignment vertical="center" wrapText="1"/>
      <protection/>
    </xf>
    <xf numFmtId="167" fontId="7" fillId="0" borderId="32" xfId="50" applyNumberFormat="1" applyFont="1" applyFill="1" applyBorder="1" applyAlignment="1">
      <alignment horizontal="left" vertical="center"/>
      <protection/>
    </xf>
    <xf numFmtId="0" fontId="73" fillId="0" borderId="18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wrapText="1"/>
    </xf>
    <xf numFmtId="0" fontId="7" fillId="0" borderId="36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wrapText="1"/>
    </xf>
    <xf numFmtId="0" fontId="7" fillId="0" borderId="27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wrapText="1"/>
    </xf>
    <xf numFmtId="0" fontId="7" fillId="0" borderId="1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wrapText="1"/>
    </xf>
    <xf numFmtId="0" fontId="10" fillId="0" borderId="24" xfId="0" applyFont="1" applyFill="1" applyBorder="1" applyAlignment="1">
      <alignment wrapText="1"/>
    </xf>
    <xf numFmtId="0" fontId="7" fillId="0" borderId="37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4" fillId="0" borderId="16" xfId="46" applyFont="1" applyFill="1" applyBorder="1" applyAlignment="1">
      <alignment horizontal="left"/>
      <protection/>
    </xf>
    <xf numFmtId="0" fontId="7" fillId="0" borderId="2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8" xfId="47" applyFont="1" applyFill="1" applyBorder="1" applyAlignment="1">
      <alignment horizontal="left" vertical="center" wrapText="1"/>
      <protection/>
    </xf>
    <xf numFmtId="0" fontId="7" fillId="0" borderId="18" xfId="47" applyFont="1" applyFill="1" applyBorder="1" applyAlignment="1">
      <alignment horizontal="left" vertical="center" wrapText="1"/>
      <protection/>
    </xf>
    <xf numFmtId="0" fontId="7" fillId="0" borderId="18" xfId="48" applyFont="1" applyFill="1" applyBorder="1" applyAlignment="1">
      <alignment horizontal="left" vertical="center" wrapText="1"/>
      <protection/>
    </xf>
    <xf numFmtId="0" fontId="79" fillId="0" borderId="19" xfId="0" applyFont="1" applyFill="1" applyBorder="1" applyAlignment="1">
      <alignment horizontal="left" vertical="center" wrapText="1"/>
    </xf>
    <xf numFmtId="0" fontId="79" fillId="0" borderId="20" xfId="0" applyFont="1" applyFill="1" applyBorder="1" applyAlignment="1">
      <alignment horizontal="left" vertical="center" wrapText="1"/>
    </xf>
    <xf numFmtId="0" fontId="7" fillId="0" borderId="19" xfId="47" applyFont="1" applyFill="1" applyBorder="1" applyAlignment="1">
      <alignment horizontal="left" vertical="center" wrapText="1"/>
      <protection/>
    </xf>
    <xf numFmtId="0" fontId="7" fillId="0" borderId="21" xfId="47" applyFont="1" applyFill="1" applyBorder="1" applyAlignment="1">
      <alignment horizontal="left" wrapText="1"/>
      <protection/>
    </xf>
    <xf numFmtId="0" fontId="79" fillId="0" borderId="18" xfId="48" applyFont="1" applyFill="1" applyBorder="1" applyAlignment="1">
      <alignment vertical="center" wrapText="1"/>
      <protection/>
    </xf>
    <xf numFmtId="0" fontId="79" fillId="0" borderId="18" xfId="48" applyFont="1" applyFill="1" applyBorder="1" applyAlignment="1">
      <alignment horizontal="left" vertical="center" wrapText="1"/>
      <protection/>
    </xf>
    <xf numFmtId="0" fontId="19" fillId="0" borderId="28" xfId="0" applyFont="1" applyFill="1" applyBorder="1" applyAlignment="1">
      <alignment wrapText="1"/>
    </xf>
    <xf numFmtId="0" fontId="79" fillId="0" borderId="20" xfId="48" applyFont="1" applyFill="1" applyBorder="1" applyAlignment="1">
      <alignment horizontal="left" vertical="center" wrapText="1"/>
      <protection/>
    </xf>
    <xf numFmtId="0" fontId="0" fillId="0" borderId="19" xfId="0" applyFont="1" applyFill="1" applyBorder="1" applyAlignment="1">
      <alignment horizontal="left" vertical="center" wrapText="1"/>
    </xf>
    <xf numFmtId="0" fontId="7" fillId="0" borderId="19" xfId="49" applyFont="1" applyFill="1" applyBorder="1" applyAlignment="1">
      <alignment horizontal="left" vertical="center" wrapText="1"/>
      <protection/>
    </xf>
    <xf numFmtId="0" fontId="7" fillId="0" borderId="18" xfId="49" applyFont="1" applyFill="1" applyBorder="1" applyAlignment="1">
      <alignment horizontal="left" vertical="center" wrapText="1"/>
      <protection/>
    </xf>
    <xf numFmtId="0" fontId="4" fillId="0" borderId="16" xfId="46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7" fillId="0" borderId="18" xfId="46" applyFont="1" applyFill="1" applyBorder="1" applyAlignment="1">
      <alignment horizontal="left" vertical="center"/>
      <protection/>
    </xf>
    <xf numFmtId="0" fontId="0" fillId="0" borderId="20" xfId="0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left" vertical="center"/>
      <protection/>
    </xf>
    <xf numFmtId="0" fontId="4" fillId="0" borderId="0" xfId="46" applyFont="1" applyFill="1" applyAlignment="1">
      <alignment horizontal="left" vertical="center"/>
      <protection/>
    </xf>
    <xf numFmtId="0" fontId="10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68" fillId="0" borderId="23" xfId="0" applyFont="1" applyFill="1" applyBorder="1" applyAlignment="1">
      <alignment/>
    </xf>
    <xf numFmtId="0" fontId="8" fillId="0" borderId="32" xfId="46" applyFont="1" applyFill="1" applyBorder="1" applyAlignment="1">
      <alignment horizontal="left"/>
      <protection/>
    </xf>
    <xf numFmtId="0" fontId="8" fillId="0" borderId="41" xfId="46" applyFont="1" applyFill="1" applyBorder="1" applyAlignment="1">
      <alignment horizontal="left"/>
      <protection/>
    </xf>
    <xf numFmtId="0" fontId="7" fillId="0" borderId="44" xfId="0" applyFont="1" applyFill="1" applyBorder="1" applyAlignment="1">
      <alignment horizontal="center" vertical="center"/>
    </xf>
    <xf numFmtId="4" fontId="7" fillId="0" borderId="25" xfId="0" applyNumberFormat="1" applyFont="1" applyBorder="1" applyAlignment="1">
      <alignment horizontal="right" vertical="center" wrapText="1"/>
    </xf>
    <xf numFmtId="4" fontId="4" fillId="36" borderId="21" xfId="0" applyNumberFormat="1" applyFont="1" applyFill="1" applyBorder="1" applyAlignment="1">
      <alignment horizontal="right" wrapText="1"/>
    </xf>
    <xf numFmtId="4" fontId="7" fillId="34" borderId="21" xfId="0" applyNumberFormat="1" applyFont="1" applyFill="1" applyBorder="1" applyAlignment="1">
      <alignment horizontal="right" vertical="center" wrapText="1"/>
    </xf>
    <xf numFmtId="4" fontId="21" fillId="0" borderId="46" xfId="0" applyNumberFormat="1" applyFont="1" applyBorder="1" applyAlignment="1">
      <alignment horizontal="right" vertical="center"/>
    </xf>
    <xf numFmtId="4" fontId="21" fillId="0" borderId="40" xfId="0" applyNumberFormat="1" applyFont="1" applyBorder="1" applyAlignment="1">
      <alignment horizontal="right" vertical="center"/>
    </xf>
    <xf numFmtId="4" fontId="74" fillId="0" borderId="26" xfId="0" applyNumberFormat="1" applyFont="1" applyBorder="1" applyAlignment="1">
      <alignment horizontal="right" vertical="center"/>
    </xf>
    <xf numFmtId="4" fontId="74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9" xfId="47" applyFont="1" applyBorder="1" applyAlignment="1">
      <alignment horizontal="center" vertical="center"/>
      <protection/>
    </xf>
    <xf numFmtId="0" fontId="7" fillId="0" borderId="27" xfId="0" applyFont="1" applyBorder="1" applyAlignment="1">
      <alignment horizontal="center" vertical="center"/>
    </xf>
    <xf numFmtId="0" fontId="7" fillId="0" borderId="47" xfId="47" applyFont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10 2 2" xfId="45"/>
    <cellStyle name="normální 2" xfId="46"/>
    <cellStyle name="normální 2 2" xfId="47"/>
    <cellStyle name="normální 2 2 2" xfId="48"/>
    <cellStyle name="normální 3" xfId="49"/>
    <cellStyle name="normální_Tabulka - podklad k rozpočtu pro rok 2006" xfId="50"/>
    <cellStyle name="Poznámka" xfId="51"/>
    <cellStyle name="Percent" xfId="52"/>
    <cellStyle name="Propojená buňka" xfId="53"/>
    <cellStyle name="Správně" xfId="54"/>
    <cellStyle name="Styl 1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PageLayoutView="0" workbookViewId="0" topLeftCell="A10">
      <selection activeCell="G22" sqref="G22"/>
    </sheetView>
  </sheetViews>
  <sheetFormatPr defaultColWidth="9.140625" defaultRowHeight="12.75"/>
  <cols>
    <col min="1" max="1" width="8.28125" style="0" customWidth="1"/>
    <col min="2" max="2" width="9.57421875" style="0" customWidth="1"/>
    <col min="3" max="3" width="8.421875" style="0" customWidth="1"/>
    <col min="4" max="4" width="14.28125" style="0" customWidth="1"/>
    <col min="5" max="5" width="62.140625" style="0" customWidth="1"/>
    <col min="6" max="6" width="12.421875" style="0" customWidth="1"/>
    <col min="7" max="7" width="14.28125" style="0" customWidth="1"/>
    <col min="8" max="8" width="13.140625" style="0" customWidth="1"/>
    <col min="9" max="9" width="14.00390625" style="0" customWidth="1"/>
    <col min="10" max="10" width="21.00390625" style="0" customWidth="1"/>
    <col min="11" max="11" width="17.421875" style="0" customWidth="1"/>
  </cols>
  <sheetData>
    <row r="1" ht="15">
      <c r="H1" s="23" t="s">
        <v>170</v>
      </c>
    </row>
    <row r="2" ht="9.75" customHeight="1"/>
    <row r="3" spans="1:8" ht="21.75" customHeight="1">
      <c r="A3" s="557" t="s">
        <v>172</v>
      </c>
      <c r="B3" s="558"/>
      <c r="C3" s="558"/>
      <c r="D3" s="558"/>
      <c r="E3" s="558"/>
      <c r="F3" s="558"/>
      <c r="G3" s="558"/>
      <c r="H3" s="558"/>
    </row>
    <row r="4" spans="1:7" ht="21" customHeight="1" thickBot="1">
      <c r="A4" s="5"/>
      <c r="B4" s="1"/>
      <c r="E4" s="13"/>
      <c r="G4" s="39" t="s">
        <v>5</v>
      </c>
    </row>
    <row r="5" spans="1:8" ht="33" customHeight="1" thickBot="1">
      <c r="A5" s="404" t="s">
        <v>2</v>
      </c>
      <c r="B5" s="405" t="s">
        <v>0</v>
      </c>
      <c r="C5" s="406" t="s">
        <v>1</v>
      </c>
      <c r="D5" s="405" t="s">
        <v>4</v>
      </c>
      <c r="E5" s="407"/>
      <c r="F5" s="317" t="s">
        <v>103</v>
      </c>
      <c r="G5" s="318" t="s">
        <v>171</v>
      </c>
      <c r="H5" s="6" t="s">
        <v>7</v>
      </c>
    </row>
    <row r="6" spans="1:8" ht="21.75" customHeight="1" thickBot="1">
      <c r="A6" s="24" t="s">
        <v>8</v>
      </c>
      <c r="B6" s="24"/>
      <c r="C6" s="25"/>
      <c r="D6" s="25"/>
      <c r="E6" s="261"/>
      <c r="F6" s="13"/>
      <c r="G6" s="13"/>
      <c r="H6" s="13"/>
    </row>
    <row r="7" spans="1:8" ht="18" customHeight="1" thickBot="1">
      <c r="A7" s="22">
        <v>2150</v>
      </c>
      <c r="B7" s="409">
        <v>2212</v>
      </c>
      <c r="C7" s="413">
        <v>6121</v>
      </c>
      <c r="D7" s="410"/>
      <c r="E7" s="486" t="s">
        <v>9</v>
      </c>
      <c r="F7" s="286">
        <v>149564.83</v>
      </c>
      <c r="G7" s="319">
        <v>100000</v>
      </c>
      <c r="H7" s="36">
        <f>F7+G7</f>
        <v>249564.83</v>
      </c>
    </row>
    <row r="8" spans="1:8" ht="18" customHeight="1" thickBot="1">
      <c r="A8" s="26"/>
      <c r="B8" s="28"/>
      <c r="C8" s="414"/>
      <c r="D8" s="411"/>
      <c r="E8" s="315" t="s">
        <v>3</v>
      </c>
      <c r="F8" s="29"/>
      <c r="G8" s="320">
        <f>SUM(G7:G7)</f>
        <v>100000</v>
      </c>
      <c r="H8" s="30"/>
    </row>
    <row r="9" spans="1:8" ht="15.75" customHeight="1" thickBot="1">
      <c r="A9" s="31"/>
      <c r="B9" s="32"/>
      <c r="C9" s="415">
        <v>6121</v>
      </c>
      <c r="D9" s="412">
        <f>G7</f>
        <v>100000</v>
      </c>
      <c r="E9" s="487"/>
      <c r="F9" s="33"/>
      <c r="G9" s="34"/>
      <c r="H9" s="35"/>
    </row>
    <row r="10" spans="1:8" ht="9.75" customHeight="1">
      <c r="A10" s="31"/>
      <c r="B10" s="32"/>
      <c r="C10" s="230"/>
      <c r="D10" s="231"/>
      <c r="E10" s="487"/>
      <c r="F10" s="33"/>
      <c r="G10" s="34"/>
      <c r="H10" s="35"/>
    </row>
    <row r="11" spans="1:8" ht="21" customHeight="1" thickBot="1">
      <c r="A11" s="226" t="s">
        <v>107</v>
      </c>
      <c r="B11" s="226"/>
      <c r="C11" s="227"/>
      <c r="D11" s="228"/>
      <c r="E11" s="487"/>
      <c r="F11" s="33"/>
      <c r="G11" s="229"/>
      <c r="H11" s="35"/>
    </row>
    <row r="12" spans="1:8" ht="29.25" customHeight="1">
      <c r="A12" s="386">
        <v>3436</v>
      </c>
      <c r="B12" s="386">
        <v>3639</v>
      </c>
      <c r="C12" s="389">
        <v>6121</v>
      </c>
      <c r="D12" s="388" t="s">
        <v>104</v>
      </c>
      <c r="E12" s="488" t="s">
        <v>105</v>
      </c>
      <c r="F12" s="287">
        <v>3500</v>
      </c>
      <c r="G12" s="321">
        <v>-200</v>
      </c>
      <c r="H12" s="223">
        <f>F12+G12</f>
        <v>3300</v>
      </c>
    </row>
    <row r="13" spans="1:8" ht="21.75" customHeight="1" thickBot="1">
      <c r="A13" s="387">
        <v>3436</v>
      </c>
      <c r="B13" s="387">
        <v>3639</v>
      </c>
      <c r="C13" s="391">
        <v>5169</v>
      </c>
      <c r="D13" s="390" t="s">
        <v>104</v>
      </c>
      <c r="E13" s="489" t="s">
        <v>106</v>
      </c>
      <c r="F13" s="224"/>
      <c r="G13" s="322">
        <v>200</v>
      </c>
      <c r="H13" s="225"/>
    </row>
    <row r="14" spans="1:8" ht="18.75" customHeight="1" thickBot="1">
      <c r="A14" s="26"/>
      <c r="B14" s="27"/>
      <c r="C14" s="262"/>
      <c r="D14" s="418"/>
      <c r="E14" s="42" t="s">
        <v>166</v>
      </c>
      <c r="F14" s="29"/>
      <c r="G14" s="323">
        <f>SUM(G12:G13)</f>
        <v>0</v>
      </c>
      <c r="H14" s="30"/>
    </row>
    <row r="15" spans="1:8" ht="13.5" customHeight="1">
      <c r="A15" s="232"/>
      <c r="B15" s="233"/>
      <c r="C15" s="416">
        <v>6121</v>
      </c>
      <c r="D15" s="419">
        <f>G12</f>
        <v>-200</v>
      </c>
      <c r="E15" s="490"/>
      <c r="F15" s="234"/>
      <c r="G15" s="236"/>
      <c r="H15" s="235"/>
    </row>
    <row r="16" spans="1:8" ht="14.25" customHeight="1" thickBot="1">
      <c r="A16" s="232"/>
      <c r="B16" s="233"/>
      <c r="C16" s="417" t="s">
        <v>108</v>
      </c>
      <c r="D16" s="420">
        <f>G13</f>
        <v>200</v>
      </c>
      <c r="E16" s="490"/>
      <c r="F16" s="234"/>
      <c r="G16" s="236"/>
      <c r="H16" s="235"/>
    </row>
    <row r="17" spans="1:8" ht="9.75" customHeight="1">
      <c r="A17" s="8"/>
      <c r="B17" s="9"/>
      <c r="C17" s="9"/>
      <c r="D17" s="9"/>
      <c r="E17" s="10"/>
      <c r="F17" s="11"/>
      <c r="G17" s="12"/>
      <c r="H17" s="12"/>
    </row>
    <row r="18" spans="1:8" ht="21.75" customHeight="1" thickBot="1">
      <c r="A18" s="2" t="s">
        <v>6</v>
      </c>
      <c r="B18" s="2"/>
      <c r="C18" s="3"/>
      <c r="D18" s="3"/>
      <c r="E18" s="261"/>
      <c r="H18" s="7"/>
    </row>
    <row r="19" spans="1:8" ht="21.75" customHeight="1">
      <c r="A19" s="81">
        <v>301</v>
      </c>
      <c r="B19" s="22">
        <v>3121</v>
      </c>
      <c r="C19" s="82"/>
      <c r="D19" s="187"/>
      <c r="E19" s="491" t="s">
        <v>30</v>
      </c>
      <c r="F19" s="83"/>
      <c r="G19" s="324"/>
      <c r="H19" s="84"/>
    </row>
    <row r="20" spans="1:8" ht="21.75" customHeight="1" thickBot="1">
      <c r="A20" s="85"/>
      <c r="B20" s="86"/>
      <c r="C20" s="87">
        <v>5331</v>
      </c>
      <c r="D20" s="191" t="s">
        <v>31</v>
      </c>
      <c r="E20" s="492" t="s">
        <v>32</v>
      </c>
      <c r="F20" s="88"/>
      <c r="G20" s="325">
        <v>1500</v>
      </c>
      <c r="H20" s="89"/>
    </row>
    <row r="21" spans="1:8" ht="21.75" customHeight="1">
      <c r="A21" s="81">
        <v>302</v>
      </c>
      <c r="B21" s="22">
        <v>3121</v>
      </c>
      <c r="C21" s="90"/>
      <c r="D21" s="189"/>
      <c r="E21" s="491" t="s">
        <v>33</v>
      </c>
      <c r="F21" s="91"/>
      <c r="G21" s="326"/>
      <c r="H21" s="92"/>
    </row>
    <row r="22" spans="1:8" ht="18" customHeight="1" thickBot="1">
      <c r="A22" s="93"/>
      <c r="B22" s="94"/>
      <c r="C22" s="95">
        <v>6351</v>
      </c>
      <c r="D22" s="191" t="s">
        <v>34</v>
      </c>
      <c r="E22" s="493" t="s">
        <v>35</v>
      </c>
      <c r="F22" s="96"/>
      <c r="G22" s="325">
        <v>4000</v>
      </c>
      <c r="H22" s="89"/>
    </row>
    <row r="23" spans="1:8" ht="30.75" customHeight="1">
      <c r="A23" s="81">
        <v>307</v>
      </c>
      <c r="B23" s="22">
        <v>3122</v>
      </c>
      <c r="C23" s="82"/>
      <c r="D23" s="187"/>
      <c r="E23" s="491" t="s">
        <v>36</v>
      </c>
      <c r="F23" s="97"/>
      <c r="G23" s="327"/>
      <c r="H23" s="98"/>
    </row>
    <row r="24" spans="1:8" ht="24" customHeight="1" thickBot="1">
      <c r="A24" s="99"/>
      <c r="B24" s="100"/>
      <c r="C24" s="101">
        <v>6351</v>
      </c>
      <c r="D24" s="191" t="s">
        <v>37</v>
      </c>
      <c r="E24" s="494" t="s">
        <v>38</v>
      </c>
      <c r="F24" s="102"/>
      <c r="G24" s="328">
        <v>1500</v>
      </c>
      <c r="H24" s="89"/>
    </row>
    <row r="25" spans="1:8" ht="34.5" customHeight="1">
      <c r="A25" s="81">
        <v>314</v>
      </c>
      <c r="B25" s="22">
        <v>3122</v>
      </c>
      <c r="C25" s="103"/>
      <c r="D25" s="190"/>
      <c r="E25" s="491" t="s">
        <v>39</v>
      </c>
      <c r="F25" s="104"/>
      <c r="G25" s="329"/>
      <c r="H25" s="98"/>
    </row>
    <row r="26" spans="1:8" ht="21.75" customHeight="1" thickBot="1">
      <c r="A26" s="105"/>
      <c r="B26" s="106"/>
      <c r="C26" s="107">
        <v>6351</v>
      </c>
      <c r="D26" s="191" t="s">
        <v>40</v>
      </c>
      <c r="E26" s="495" t="s">
        <v>41</v>
      </c>
      <c r="F26" s="108"/>
      <c r="G26" s="330">
        <v>1500</v>
      </c>
      <c r="H26" s="89"/>
    </row>
    <row r="27" spans="1:8" ht="33.75" customHeight="1">
      <c r="A27" s="81">
        <v>320</v>
      </c>
      <c r="B27" s="22">
        <v>3114</v>
      </c>
      <c r="C27" s="109"/>
      <c r="D27" s="192"/>
      <c r="E27" s="491" t="s">
        <v>42</v>
      </c>
      <c r="F27" s="110"/>
      <c r="G27" s="331"/>
      <c r="H27" s="98"/>
    </row>
    <row r="28" spans="1:8" ht="21.75" customHeight="1" thickBot="1">
      <c r="A28" s="111"/>
      <c r="B28" s="112"/>
      <c r="C28" s="113">
        <v>6351</v>
      </c>
      <c r="D28" s="193" t="s">
        <v>43</v>
      </c>
      <c r="E28" s="496" t="s">
        <v>44</v>
      </c>
      <c r="F28" s="114"/>
      <c r="G28" s="332">
        <v>500</v>
      </c>
      <c r="H28" s="89"/>
    </row>
    <row r="29" spans="1:8" ht="21.75" customHeight="1">
      <c r="A29" s="115">
        <v>358</v>
      </c>
      <c r="B29" s="116">
        <v>3114</v>
      </c>
      <c r="C29" s="116"/>
      <c r="D29" s="192"/>
      <c r="E29" s="497" t="s">
        <v>45</v>
      </c>
      <c r="F29" s="117"/>
      <c r="G29" s="333"/>
      <c r="H29" s="92"/>
    </row>
    <row r="30" spans="1:8" ht="18.75" customHeight="1" thickBot="1">
      <c r="A30" s="118"/>
      <c r="B30" s="119"/>
      <c r="C30" s="113">
        <v>6351</v>
      </c>
      <c r="D30" s="191" t="s">
        <v>46</v>
      </c>
      <c r="E30" s="498" t="s">
        <v>47</v>
      </c>
      <c r="F30" s="120"/>
      <c r="G30" s="332">
        <v>500</v>
      </c>
      <c r="H30" s="121"/>
    </row>
    <row r="31" spans="1:8" ht="32.25" customHeight="1">
      <c r="A31" s="115">
        <v>367</v>
      </c>
      <c r="B31" s="116">
        <v>3121</v>
      </c>
      <c r="C31" s="116"/>
      <c r="D31" s="192"/>
      <c r="E31" s="497" t="s">
        <v>48</v>
      </c>
      <c r="F31" s="117"/>
      <c r="G31" s="333"/>
      <c r="H31" s="92"/>
    </row>
    <row r="32" spans="1:8" ht="20.25" customHeight="1" thickBot="1">
      <c r="A32" s="118"/>
      <c r="B32" s="119"/>
      <c r="C32" s="113">
        <v>6351</v>
      </c>
      <c r="D32" s="191" t="s">
        <v>49</v>
      </c>
      <c r="E32" s="498" t="s">
        <v>50</v>
      </c>
      <c r="F32" s="120"/>
      <c r="G32" s="334">
        <v>2000</v>
      </c>
      <c r="H32" s="121"/>
    </row>
    <row r="33" spans="1:8" ht="32.25" customHeight="1">
      <c r="A33" s="81">
        <v>370</v>
      </c>
      <c r="B33" s="22">
        <v>3122</v>
      </c>
      <c r="C33" s="122"/>
      <c r="D33" s="194"/>
      <c r="E33" s="499" t="s">
        <v>51</v>
      </c>
      <c r="F33" s="123"/>
      <c r="G33" s="335"/>
      <c r="H33" s="98"/>
    </row>
    <row r="34" spans="1:8" ht="21.75" customHeight="1" thickBot="1">
      <c r="A34" s="124"/>
      <c r="B34" s="112"/>
      <c r="C34" s="113">
        <v>6351</v>
      </c>
      <c r="D34" s="195" t="s">
        <v>52</v>
      </c>
      <c r="E34" s="500" t="s">
        <v>53</v>
      </c>
      <c r="F34" s="125"/>
      <c r="G34" s="336">
        <v>1000</v>
      </c>
      <c r="H34" s="89"/>
    </row>
    <row r="35" spans="1:8" ht="21.75" customHeight="1">
      <c r="A35" s="81">
        <v>393</v>
      </c>
      <c r="B35" s="22">
        <v>3122</v>
      </c>
      <c r="C35" s="126"/>
      <c r="D35" s="194"/>
      <c r="E35" s="501" t="s">
        <v>54</v>
      </c>
      <c r="F35" s="127"/>
      <c r="G35" s="337"/>
      <c r="H35" s="98"/>
    </row>
    <row r="36" spans="1:8" ht="19.5" customHeight="1" thickBot="1">
      <c r="A36" s="128"/>
      <c r="B36" s="86"/>
      <c r="C36" s="113">
        <v>5331</v>
      </c>
      <c r="D36" s="191" t="s">
        <v>55</v>
      </c>
      <c r="E36" s="502" t="s">
        <v>56</v>
      </c>
      <c r="F36" s="129"/>
      <c r="G36" s="338">
        <v>200</v>
      </c>
      <c r="H36" s="89"/>
    </row>
    <row r="37" spans="1:8" ht="33" customHeight="1">
      <c r="A37" s="81">
        <v>394</v>
      </c>
      <c r="B37" s="130">
        <v>3127</v>
      </c>
      <c r="C37" s="131"/>
      <c r="D37" s="189"/>
      <c r="E37" s="503" t="s">
        <v>57</v>
      </c>
      <c r="F37" s="132"/>
      <c r="G37" s="339"/>
      <c r="H37" s="98"/>
    </row>
    <row r="38" spans="1:8" ht="20.25" customHeight="1" thickBot="1">
      <c r="A38" s="124"/>
      <c r="B38" s="100"/>
      <c r="C38" s="113">
        <v>5331</v>
      </c>
      <c r="D38" s="196" t="s">
        <v>58</v>
      </c>
      <c r="E38" s="504" t="s">
        <v>59</v>
      </c>
      <c r="F38" s="102"/>
      <c r="G38" s="340">
        <v>4000</v>
      </c>
      <c r="H38" s="89"/>
    </row>
    <row r="39" spans="1:8" ht="33.75" customHeight="1">
      <c r="A39" s="134">
        <v>395</v>
      </c>
      <c r="B39" s="22">
        <v>3122</v>
      </c>
      <c r="C39" s="135"/>
      <c r="D39" s="194"/>
      <c r="E39" s="505" t="s">
        <v>99</v>
      </c>
      <c r="F39" s="132"/>
      <c r="G39" s="339"/>
      <c r="H39" s="98"/>
    </row>
    <row r="40" spans="1:8" ht="15.75" customHeight="1" thickBot="1">
      <c r="A40" s="124"/>
      <c r="B40" s="112"/>
      <c r="C40" s="136">
        <v>6351</v>
      </c>
      <c r="D40" s="197" t="s">
        <v>60</v>
      </c>
      <c r="E40" s="506" t="s">
        <v>61</v>
      </c>
      <c r="F40" s="102"/>
      <c r="G40" s="341">
        <v>1000</v>
      </c>
      <c r="H40" s="89"/>
    </row>
    <row r="41" spans="1:8" ht="21.75" customHeight="1">
      <c r="A41" s="137">
        <v>397</v>
      </c>
      <c r="B41" s="138">
        <v>3127</v>
      </c>
      <c r="C41" s="139"/>
      <c r="D41" s="198"/>
      <c r="E41" s="497" t="s">
        <v>62</v>
      </c>
      <c r="F41" s="97"/>
      <c r="G41" s="342"/>
      <c r="H41" s="98"/>
    </row>
    <row r="42" spans="1:8" ht="21.75" customHeight="1" thickBot="1">
      <c r="A42" s="140"/>
      <c r="B42" s="141"/>
      <c r="C42" s="195">
        <v>6121</v>
      </c>
      <c r="D42" s="196" t="s">
        <v>63</v>
      </c>
      <c r="E42" s="504" t="s">
        <v>64</v>
      </c>
      <c r="F42" s="142"/>
      <c r="G42" s="343">
        <v>200</v>
      </c>
      <c r="H42" s="89"/>
    </row>
    <row r="43" spans="1:8" ht="33" customHeight="1">
      <c r="A43" s="134">
        <v>400</v>
      </c>
      <c r="B43" s="22">
        <v>3127</v>
      </c>
      <c r="C43" s="143"/>
      <c r="D43" s="199"/>
      <c r="E43" s="499" t="s">
        <v>65</v>
      </c>
      <c r="F43" s="145"/>
      <c r="G43" s="339"/>
      <c r="H43" s="98"/>
    </row>
    <row r="44" spans="1:8" ht="21.75" customHeight="1" thickBot="1">
      <c r="A44" s="146"/>
      <c r="B44" s="147"/>
      <c r="C44" s="87">
        <v>6351</v>
      </c>
      <c r="D44" s="197" t="s">
        <v>66</v>
      </c>
      <c r="E44" s="507" t="s">
        <v>67</v>
      </c>
      <c r="F44" s="96"/>
      <c r="G44" s="344">
        <v>10000</v>
      </c>
      <c r="H44" s="89"/>
    </row>
    <row r="45" spans="1:8" ht="33.75" customHeight="1">
      <c r="A45" s="134">
        <v>413</v>
      </c>
      <c r="B45" s="22">
        <v>3127</v>
      </c>
      <c r="C45" s="90"/>
      <c r="D45" s="189"/>
      <c r="E45" s="505" t="s">
        <v>68</v>
      </c>
      <c r="F45" s="149"/>
      <c r="G45" s="345"/>
      <c r="H45" s="98"/>
    </row>
    <row r="46" spans="1:8" ht="19.5" customHeight="1" thickBot="1">
      <c r="A46" s="150"/>
      <c r="B46" s="151"/>
      <c r="C46" s="113">
        <v>6351</v>
      </c>
      <c r="D46" s="204" t="s">
        <v>69</v>
      </c>
      <c r="E46" s="266" t="s">
        <v>70</v>
      </c>
      <c r="F46" s="152"/>
      <c r="G46" s="346"/>
      <c r="H46" s="408" t="s">
        <v>161</v>
      </c>
    </row>
    <row r="47" spans="1:8" ht="31.5" customHeight="1">
      <c r="A47" s="134">
        <v>418</v>
      </c>
      <c r="B47" s="22">
        <v>3127</v>
      </c>
      <c r="C47" s="45"/>
      <c r="D47" s="200"/>
      <c r="E47" s="499" t="s">
        <v>102</v>
      </c>
      <c r="F47" s="145"/>
      <c r="G47" s="339"/>
      <c r="H47" s="98"/>
    </row>
    <row r="48" spans="1:8" ht="21.75" customHeight="1">
      <c r="A48" s="128"/>
      <c r="B48" s="86"/>
      <c r="C48" s="113">
        <v>6351</v>
      </c>
      <c r="D48" s="196" t="s">
        <v>71</v>
      </c>
      <c r="E48" s="504" t="s">
        <v>72</v>
      </c>
      <c r="F48" s="154"/>
      <c r="G48" s="343">
        <v>-18</v>
      </c>
      <c r="H48" s="89"/>
    </row>
    <row r="49" spans="1:8" ht="21.75" customHeight="1" thickBot="1">
      <c r="A49" s="155"/>
      <c r="B49" s="148"/>
      <c r="C49" s="113">
        <v>6351</v>
      </c>
      <c r="D49" s="196" t="s">
        <v>73</v>
      </c>
      <c r="E49" s="504" t="s">
        <v>74</v>
      </c>
      <c r="F49" s="102"/>
      <c r="G49" s="343">
        <v>518</v>
      </c>
      <c r="H49" s="89"/>
    </row>
    <row r="50" spans="1:8" ht="19.5" customHeight="1">
      <c r="A50" s="134">
        <v>419</v>
      </c>
      <c r="B50" s="22">
        <v>3127</v>
      </c>
      <c r="C50" s="144"/>
      <c r="D50" s="201"/>
      <c r="E50" s="499" t="s">
        <v>75</v>
      </c>
      <c r="F50" s="145"/>
      <c r="G50" s="339"/>
      <c r="H50" s="98"/>
    </row>
    <row r="51" spans="1:8" ht="21.75" customHeight="1">
      <c r="A51" s="128"/>
      <c r="B51" s="156"/>
      <c r="C51" s="113">
        <v>6351</v>
      </c>
      <c r="D51" s="196" t="s">
        <v>76</v>
      </c>
      <c r="E51" s="266" t="s">
        <v>77</v>
      </c>
      <c r="F51" s="157"/>
      <c r="G51" s="344">
        <v>-2500</v>
      </c>
      <c r="H51" s="89"/>
    </row>
    <row r="52" spans="1:8" ht="21.75" customHeight="1">
      <c r="A52" s="158"/>
      <c r="B52" s="159"/>
      <c r="C52" s="113">
        <v>6351</v>
      </c>
      <c r="D52" s="197" t="s">
        <v>78</v>
      </c>
      <c r="E52" s="266" t="s">
        <v>79</v>
      </c>
      <c r="F52" s="102"/>
      <c r="G52" s="341">
        <v>2000</v>
      </c>
      <c r="H52" s="89"/>
    </row>
    <row r="53" spans="1:8" ht="21.75" customHeight="1" thickBot="1">
      <c r="A53" s="160"/>
      <c r="B53" s="161"/>
      <c r="C53" s="162">
        <v>5331</v>
      </c>
      <c r="D53" s="202" t="s">
        <v>78</v>
      </c>
      <c r="E53" s="508" t="s">
        <v>79</v>
      </c>
      <c r="F53" s="163"/>
      <c r="G53" s="347">
        <v>500</v>
      </c>
      <c r="H53" s="164"/>
    </row>
    <row r="54" spans="1:8" ht="31.5" customHeight="1">
      <c r="A54" s="128">
        <v>428</v>
      </c>
      <c r="B54" s="86">
        <v>3133</v>
      </c>
      <c r="C54" s="165"/>
      <c r="D54" s="203"/>
      <c r="E54" s="509" t="s">
        <v>80</v>
      </c>
      <c r="F54" s="166"/>
      <c r="G54" s="344"/>
      <c r="H54" s="89"/>
    </row>
    <row r="55" spans="1:8" ht="18" customHeight="1" thickBot="1">
      <c r="A55" s="167"/>
      <c r="B55" s="168"/>
      <c r="C55" s="113">
        <v>6351</v>
      </c>
      <c r="D55" s="191" t="s">
        <v>81</v>
      </c>
      <c r="E55" s="266" t="s">
        <v>82</v>
      </c>
      <c r="F55" s="556"/>
      <c r="G55" s="551">
        <v>1800</v>
      </c>
      <c r="H55" s="552"/>
    </row>
    <row r="56" spans="1:8" ht="32.25" customHeight="1">
      <c r="A56" s="169">
        <v>445</v>
      </c>
      <c r="B56" s="169">
        <v>3127</v>
      </c>
      <c r="C56" s="170"/>
      <c r="D56" s="199"/>
      <c r="E56" s="510" t="s">
        <v>83</v>
      </c>
      <c r="F56" s="555"/>
      <c r="G56" s="344"/>
      <c r="H56" s="89"/>
    </row>
    <row r="57" spans="1:8" ht="21.75" customHeight="1" thickBot="1">
      <c r="A57" s="282"/>
      <c r="B57" s="282"/>
      <c r="C57" s="162">
        <v>6351</v>
      </c>
      <c r="D57" s="549" t="s">
        <v>84</v>
      </c>
      <c r="E57" s="517" t="s">
        <v>85</v>
      </c>
      <c r="F57" s="550"/>
      <c r="G57" s="551">
        <v>400</v>
      </c>
      <c r="H57" s="552"/>
    </row>
    <row r="58" spans="1:8" ht="30" customHeight="1">
      <c r="A58" s="134">
        <v>454</v>
      </c>
      <c r="B58" s="22">
        <v>3127</v>
      </c>
      <c r="C58" s="171"/>
      <c r="D58" s="190"/>
      <c r="E58" s="499" t="s">
        <v>86</v>
      </c>
      <c r="F58" s="172"/>
      <c r="G58" s="333"/>
      <c r="H58" s="98"/>
    </row>
    <row r="59" spans="1:8" ht="21" customHeight="1">
      <c r="A59" s="173"/>
      <c r="B59" s="174"/>
      <c r="C59" s="175">
        <v>5331</v>
      </c>
      <c r="D59" s="197" t="s">
        <v>87</v>
      </c>
      <c r="E59" s="511" t="s">
        <v>88</v>
      </c>
      <c r="F59" s="176"/>
      <c r="G59" s="348">
        <v>1000</v>
      </c>
      <c r="H59" s="89"/>
    </row>
    <row r="60" spans="1:8" ht="20.25" customHeight="1" thickBot="1">
      <c r="A60" s="173"/>
      <c r="B60" s="174"/>
      <c r="C60" s="275">
        <v>6351</v>
      </c>
      <c r="D60" s="276" t="s">
        <v>89</v>
      </c>
      <c r="E60" s="512" t="s">
        <v>90</v>
      </c>
      <c r="F60" s="277"/>
      <c r="G60" s="348">
        <v>1300</v>
      </c>
      <c r="H60" s="278"/>
    </row>
    <row r="61" spans="1:8" ht="33" customHeight="1">
      <c r="A61" s="279">
        <v>456</v>
      </c>
      <c r="B61" s="169">
        <v>3127</v>
      </c>
      <c r="C61" s="170"/>
      <c r="D61" s="192"/>
      <c r="E61" s="491" t="s">
        <v>100</v>
      </c>
      <c r="F61" s="280"/>
      <c r="G61" s="331"/>
      <c r="H61" s="98"/>
    </row>
    <row r="62" spans="1:8" ht="19.5" customHeight="1" thickBot="1">
      <c r="A62" s="281"/>
      <c r="B62" s="282"/>
      <c r="C62" s="162">
        <v>6351</v>
      </c>
      <c r="D62" s="283" t="s">
        <v>91</v>
      </c>
      <c r="E62" s="513" t="s">
        <v>92</v>
      </c>
      <c r="F62" s="284"/>
      <c r="G62" s="334">
        <v>3600</v>
      </c>
      <c r="H62" s="164"/>
    </row>
    <row r="63" spans="1:8" ht="27.75" customHeight="1">
      <c r="A63" s="81">
        <v>458</v>
      </c>
      <c r="B63" s="22">
        <v>3127</v>
      </c>
      <c r="C63" s="153"/>
      <c r="D63" s="192"/>
      <c r="E63" s="501" t="s">
        <v>101</v>
      </c>
      <c r="F63" s="177"/>
      <c r="G63" s="349"/>
      <c r="H63" s="98"/>
    </row>
    <row r="64" spans="1:8" ht="21.75" customHeight="1">
      <c r="A64" s="99"/>
      <c r="B64" s="100"/>
      <c r="C64" s="133">
        <v>6351</v>
      </c>
      <c r="D64" s="197" t="s">
        <v>93</v>
      </c>
      <c r="E64" s="514" t="s">
        <v>94</v>
      </c>
      <c r="F64" s="178"/>
      <c r="G64" s="350">
        <v>1500</v>
      </c>
      <c r="H64" s="89"/>
    </row>
    <row r="65" spans="1:8" ht="21.75" customHeight="1">
      <c r="A65" s="99"/>
      <c r="B65" s="100"/>
      <c r="C65" s="133">
        <v>6351</v>
      </c>
      <c r="D65" s="188" t="s">
        <v>95</v>
      </c>
      <c r="E65" s="515" t="s">
        <v>96</v>
      </c>
      <c r="F65" s="179"/>
      <c r="G65" s="351">
        <v>1000</v>
      </c>
      <c r="H65" s="180"/>
    </row>
    <row r="66" spans="1:8" ht="21.75" customHeight="1" thickBot="1">
      <c r="A66" s="99"/>
      <c r="B66" s="100"/>
      <c r="C66" s="133">
        <v>6351</v>
      </c>
      <c r="D66" s="188" t="s">
        <v>97</v>
      </c>
      <c r="E66" s="515" t="s">
        <v>98</v>
      </c>
      <c r="F66" s="179"/>
      <c r="G66" s="351">
        <v>1000</v>
      </c>
      <c r="H66" s="180"/>
    </row>
    <row r="67" spans="1:8" ht="21.75" customHeight="1" thickBot="1">
      <c r="A67" s="181"/>
      <c r="B67" s="182"/>
      <c r="C67" s="183"/>
      <c r="D67" s="184"/>
      <c r="E67" s="516" t="s">
        <v>3</v>
      </c>
      <c r="F67" s="185"/>
      <c r="G67" s="352">
        <f>SUM(G19:G66)</f>
        <v>40000</v>
      </c>
      <c r="H67" s="186"/>
    </row>
    <row r="68" spans="1:8" ht="15.75" customHeight="1">
      <c r="A68" s="2"/>
      <c r="B68" s="2"/>
      <c r="C68" s="392">
        <v>6351</v>
      </c>
      <c r="D68" s="393">
        <f>G22+G24+G26+G28+G30+G32+G34+G40+G44+G48+G49+G51+G52+G55+G57+G60+G62+G64+G65+G66</f>
        <v>32600</v>
      </c>
      <c r="E68" s="261"/>
      <c r="H68" s="7"/>
    </row>
    <row r="69" spans="1:8" ht="15.75" customHeight="1">
      <c r="A69" s="2"/>
      <c r="B69" s="2"/>
      <c r="C69" s="394">
        <v>6121</v>
      </c>
      <c r="D69" s="395">
        <f>G42</f>
        <v>200</v>
      </c>
      <c r="E69" s="261"/>
      <c r="H69" s="7"/>
    </row>
    <row r="70" spans="1:8" ht="15" customHeight="1" thickBot="1">
      <c r="A70" s="2"/>
      <c r="B70" s="2"/>
      <c r="C70" s="396">
        <v>5331</v>
      </c>
      <c r="D70" s="397">
        <f>G20+G36+G38+G53+G59</f>
        <v>7200</v>
      </c>
      <c r="E70" s="261"/>
      <c r="H70" s="7"/>
    </row>
    <row r="71" spans="1:10" ht="13.5" customHeight="1" thickBot="1">
      <c r="A71" s="2"/>
      <c r="B71" s="2"/>
      <c r="C71" s="3"/>
      <c r="D71" s="3"/>
      <c r="E71" s="261"/>
      <c r="H71" s="7"/>
      <c r="I71" s="243"/>
      <c r="J71" s="243"/>
    </row>
    <row r="72" spans="1:10" ht="21.75" customHeight="1">
      <c r="A72" s="81">
        <v>301</v>
      </c>
      <c r="B72" s="237">
        <v>3121</v>
      </c>
      <c r="C72" s="267"/>
      <c r="D72" s="238"/>
      <c r="E72" s="491" t="s">
        <v>30</v>
      </c>
      <c r="F72" s="255"/>
      <c r="G72" s="353"/>
      <c r="H72" s="239"/>
      <c r="I72" s="244"/>
      <c r="J72" s="243"/>
    </row>
    <row r="73" spans="1:10" ht="21.75" customHeight="1">
      <c r="A73" s="128"/>
      <c r="B73" s="240"/>
      <c r="C73" s="197">
        <v>5169</v>
      </c>
      <c r="D73" s="241" t="s">
        <v>109</v>
      </c>
      <c r="E73" s="504" t="s">
        <v>110</v>
      </c>
      <c r="F73" s="288">
        <v>147</v>
      </c>
      <c r="G73" s="354">
        <v>200</v>
      </c>
      <c r="H73" s="242">
        <f>F73+G73</f>
        <v>347</v>
      </c>
      <c r="I73" s="245"/>
      <c r="J73" s="243"/>
    </row>
    <row r="74" spans="1:10" ht="21.75" customHeight="1" thickBot="1">
      <c r="A74" s="246"/>
      <c r="B74" s="247"/>
      <c r="C74" s="268">
        <v>5171</v>
      </c>
      <c r="D74" s="248" t="s">
        <v>109</v>
      </c>
      <c r="E74" s="517" t="s">
        <v>111</v>
      </c>
      <c r="F74" s="289">
        <v>2900</v>
      </c>
      <c r="G74" s="355">
        <v>3000</v>
      </c>
      <c r="H74" s="249">
        <f>F74+G74</f>
        <v>5900</v>
      </c>
      <c r="I74" s="245"/>
      <c r="J74" s="243"/>
    </row>
    <row r="75" spans="1:10" ht="30" customHeight="1">
      <c r="A75" s="81">
        <v>318</v>
      </c>
      <c r="B75" s="237">
        <v>3127</v>
      </c>
      <c r="C75" s="269"/>
      <c r="D75" s="250"/>
      <c r="E75" s="499" t="s">
        <v>112</v>
      </c>
      <c r="F75" s="290"/>
      <c r="G75" s="356"/>
      <c r="H75" s="251"/>
      <c r="I75" s="245"/>
      <c r="J75" s="243"/>
    </row>
    <row r="76" spans="1:10" ht="21.75" customHeight="1" thickBot="1">
      <c r="A76" s="252"/>
      <c r="B76" s="253"/>
      <c r="C76" s="270">
        <v>6121</v>
      </c>
      <c r="D76" s="254" t="s">
        <v>113</v>
      </c>
      <c r="E76" s="517" t="s">
        <v>114</v>
      </c>
      <c r="F76" s="289">
        <v>909</v>
      </c>
      <c r="G76" s="357">
        <v>10000</v>
      </c>
      <c r="H76" s="249">
        <f>F76+G76</f>
        <v>10909</v>
      </c>
      <c r="I76" s="245"/>
      <c r="J76" s="243"/>
    </row>
    <row r="77" spans="1:10" ht="34.5" customHeight="1">
      <c r="A77" s="134">
        <v>392</v>
      </c>
      <c r="B77" s="237">
        <v>3127</v>
      </c>
      <c r="C77" s="271"/>
      <c r="D77" s="272"/>
      <c r="E77" s="499" t="s">
        <v>163</v>
      </c>
      <c r="F77" s="291"/>
      <c r="G77" s="358"/>
      <c r="H77" s="251"/>
      <c r="I77" s="245"/>
      <c r="J77" s="243"/>
    </row>
    <row r="78" spans="1:10" ht="21.75" customHeight="1" thickBot="1">
      <c r="A78" s="273"/>
      <c r="B78" s="112"/>
      <c r="C78" s="285">
        <v>6121</v>
      </c>
      <c r="D78" s="274" t="s">
        <v>164</v>
      </c>
      <c r="E78" s="518" t="s">
        <v>165</v>
      </c>
      <c r="F78" s="292">
        <v>17666</v>
      </c>
      <c r="G78" s="359">
        <v>10000</v>
      </c>
      <c r="H78" s="242">
        <f>F78+G78</f>
        <v>27666</v>
      </c>
      <c r="I78" s="245"/>
      <c r="J78" s="243"/>
    </row>
    <row r="79" spans="1:10" ht="21.75" customHeight="1" thickBot="1">
      <c r="A79" s="181"/>
      <c r="B79" s="182"/>
      <c r="C79" s="183"/>
      <c r="D79" s="184"/>
      <c r="E79" s="516" t="s">
        <v>3</v>
      </c>
      <c r="F79" s="185"/>
      <c r="G79" s="352">
        <f>SUM(G72:G78)</f>
        <v>23200</v>
      </c>
      <c r="H79" s="186"/>
      <c r="I79" s="243"/>
      <c r="J79" s="243"/>
    </row>
    <row r="80" spans="1:10" ht="18" customHeight="1">
      <c r="A80" s="2"/>
      <c r="B80" s="2"/>
      <c r="C80" s="421" t="s">
        <v>115</v>
      </c>
      <c r="D80" s="423">
        <f>G73+G74</f>
        <v>3200</v>
      </c>
      <c r="E80" s="261"/>
      <c r="H80" s="7"/>
      <c r="I80" s="243"/>
      <c r="J80" s="243"/>
    </row>
    <row r="81" spans="1:10" ht="20.25" customHeight="1" thickBot="1">
      <c r="A81" s="2"/>
      <c r="B81" s="2"/>
      <c r="C81" s="422">
        <v>6121</v>
      </c>
      <c r="D81" s="424">
        <f>G76+G78</f>
        <v>20000</v>
      </c>
      <c r="E81" s="261"/>
      <c r="H81" s="7"/>
      <c r="I81" s="243"/>
      <c r="J81" s="243"/>
    </row>
    <row r="82" spans="1:10" ht="17.25" customHeight="1">
      <c r="A82" s="2"/>
      <c r="B82" s="2"/>
      <c r="C82" s="257"/>
      <c r="D82" s="256"/>
      <c r="E82" s="261"/>
      <c r="H82" s="7"/>
      <c r="I82" s="243"/>
      <c r="J82" s="243"/>
    </row>
    <row r="83" spans="1:8" ht="13.5" customHeight="1">
      <c r="A83" s="14"/>
      <c r="B83" s="15"/>
      <c r="D83" s="18"/>
      <c r="E83" s="519"/>
      <c r="F83" s="16"/>
      <c r="G83" s="4"/>
      <c r="H83" s="17"/>
    </row>
    <row r="84" spans="1:8" ht="18" customHeight="1" thickBot="1">
      <c r="A84" s="2" t="s">
        <v>19</v>
      </c>
      <c r="B84" s="2"/>
      <c r="C84" s="3"/>
      <c r="D84" s="18"/>
      <c r="E84" s="261"/>
      <c r="F84" s="23"/>
      <c r="G84" s="4"/>
      <c r="H84" s="17"/>
    </row>
    <row r="85" spans="1:10" ht="18" customHeight="1" thickBot="1">
      <c r="A85" s="428" t="s">
        <v>11</v>
      </c>
      <c r="B85" s="427">
        <v>3522</v>
      </c>
      <c r="C85" s="458"/>
      <c r="D85" s="448"/>
      <c r="E85" s="520" t="s">
        <v>12</v>
      </c>
      <c r="F85" s="53"/>
      <c r="G85" s="360"/>
      <c r="H85" s="54"/>
      <c r="I85" s="243"/>
      <c r="J85" s="243"/>
    </row>
    <row r="86" spans="1:10" ht="29.25" customHeight="1">
      <c r="A86" s="429"/>
      <c r="B86" s="440">
        <v>3061</v>
      </c>
      <c r="C86" s="459">
        <v>6121</v>
      </c>
      <c r="D86" s="398" t="s">
        <v>117</v>
      </c>
      <c r="E86" s="521" t="s">
        <v>118</v>
      </c>
      <c r="F86" s="293">
        <v>17402</v>
      </c>
      <c r="G86" s="361">
        <v>35000</v>
      </c>
      <c r="H86" s="51">
        <f aca="true" t="shared" si="0" ref="H86:H101">F86+G86</f>
        <v>52402</v>
      </c>
      <c r="I86" s="259"/>
      <c r="J86" s="243"/>
    </row>
    <row r="87" spans="1:10" ht="30.75" customHeight="1">
      <c r="A87" s="430"/>
      <c r="B87" s="425">
        <v>3061</v>
      </c>
      <c r="C87" s="148">
        <v>6121</v>
      </c>
      <c r="D87" s="399" t="s">
        <v>117</v>
      </c>
      <c r="E87" s="504" t="s">
        <v>119</v>
      </c>
      <c r="F87" s="294">
        <v>4000</v>
      </c>
      <c r="G87" s="362">
        <v>2000</v>
      </c>
      <c r="H87" s="47">
        <f t="shared" si="0"/>
        <v>6000</v>
      </c>
      <c r="I87" s="259"/>
      <c r="J87" s="243"/>
    </row>
    <row r="88" spans="1:10" ht="21" customHeight="1" thickBot="1">
      <c r="A88" s="431"/>
      <c r="B88" s="441">
        <v>3028</v>
      </c>
      <c r="C88" s="248">
        <v>6121</v>
      </c>
      <c r="D88" s="400" t="s">
        <v>120</v>
      </c>
      <c r="E88" s="517" t="s">
        <v>121</v>
      </c>
      <c r="F88" s="295">
        <v>10880</v>
      </c>
      <c r="G88" s="363">
        <v>9000</v>
      </c>
      <c r="H88" s="52">
        <f t="shared" si="0"/>
        <v>19880</v>
      </c>
      <c r="I88" s="259"/>
      <c r="J88" s="243"/>
    </row>
    <row r="89" spans="1:10" ht="27.75" customHeight="1">
      <c r="A89" s="432"/>
      <c r="B89" s="425">
        <v>3025</v>
      </c>
      <c r="C89" s="148">
        <v>6121</v>
      </c>
      <c r="D89" s="398" t="s">
        <v>122</v>
      </c>
      <c r="E89" s="504" t="s">
        <v>123</v>
      </c>
      <c r="F89" s="296">
        <v>5545</v>
      </c>
      <c r="G89" s="364">
        <v>5500</v>
      </c>
      <c r="H89" s="47">
        <f t="shared" si="0"/>
        <v>11045</v>
      </c>
      <c r="I89" s="259"/>
      <c r="J89" s="243"/>
    </row>
    <row r="90" spans="1:10" ht="21.75" customHeight="1">
      <c r="A90" s="433"/>
      <c r="B90" s="442">
        <v>3090</v>
      </c>
      <c r="C90" s="191">
        <v>6121</v>
      </c>
      <c r="D90" s="442" t="s">
        <v>124</v>
      </c>
      <c r="E90" s="258" t="s">
        <v>167</v>
      </c>
      <c r="F90" s="298">
        <v>30</v>
      </c>
      <c r="G90" s="365">
        <v>25000</v>
      </c>
      <c r="H90" s="47">
        <f t="shared" si="0"/>
        <v>25030</v>
      </c>
      <c r="I90" s="259"/>
      <c r="J90" s="243"/>
    </row>
    <row r="91" spans="1:10" ht="18.75" customHeight="1">
      <c r="A91" s="433"/>
      <c r="B91" s="559">
        <v>3208</v>
      </c>
      <c r="C91" s="460">
        <v>5171</v>
      </c>
      <c r="D91" s="561" t="s">
        <v>125</v>
      </c>
      <c r="E91" s="522" t="s">
        <v>126</v>
      </c>
      <c r="F91" s="299">
        <v>4000</v>
      </c>
      <c r="G91" s="366">
        <v>2500</v>
      </c>
      <c r="H91" s="47">
        <f t="shared" si="0"/>
        <v>6500</v>
      </c>
      <c r="I91" s="259"/>
      <c r="J91" s="243"/>
    </row>
    <row r="92" spans="1:10" ht="20.25" customHeight="1">
      <c r="A92" s="433"/>
      <c r="B92" s="560"/>
      <c r="C92" s="210">
        <v>5169</v>
      </c>
      <c r="D92" s="562"/>
      <c r="E92" s="523" t="s">
        <v>126</v>
      </c>
      <c r="F92" s="300">
        <v>100</v>
      </c>
      <c r="G92" s="367">
        <v>100</v>
      </c>
      <c r="H92" s="47">
        <f t="shared" si="0"/>
        <v>200</v>
      </c>
      <c r="I92" s="259"/>
      <c r="J92" s="243"/>
    </row>
    <row r="93" spans="1:10" ht="27.75" customHeight="1">
      <c r="A93" s="433"/>
      <c r="B93" s="444">
        <v>3287</v>
      </c>
      <c r="C93" s="461">
        <v>6121</v>
      </c>
      <c r="D93" s="443" t="s">
        <v>127</v>
      </c>
      <c r="E93" s="523" t="s">
        <v>128</v>
      </c>
      <c r="F93" s="294">
        <v>5680</v>
      </c>
      <c r="G93" s="367">
        <v>-1780</v>
      </c>
      <c r="H93" s="48">
        <f t="shared" si="0"/>
        <v>3900</v>
      </c>
      <c r="I93" s="259"/>
      <c r="J93" s="243"/>
    </row>
    <row r="94" spans="1:10" ht="29.25" customHeight="1">
      <c r="A94" s="433"/>
      <c r="B94" s="444">
        <v>3288</v>
      </c>
      <c r="C94" s="461">
        <v>6121</v>
      </c>
      <c r="D94" s="443" t="s">
        <v>129</v>
      </c>
      <c r="E94" s="523" t="s">
        <v>130</v>
      </c>
      <c r="F94" s="294">
        <v>7618.6</v>
      </c>
      <c r="G94" s="367">
        <v>1780</v>
      </c>
      <c r="H94" s="48">
        <f t="shared" si="0"/>
        <v>9398.6</v>
      </c>
      <c r="I94" s="259"/>
      <c r="J94" s="243"/>
    </row>
    <row r="95" spans="1:10" ht="20.25" customHeight="1">
      <c r="A95" s="433"/>
      <c r="B95" s="444">
        <v>3332</v>
      </c>
      <c r="C95" s="461">
        <v>6121</v>
      </c>
      <c r="D95" s="443" t="s">
        <v>131</v>
      </c>
      <c r="E95" s="524" t="s">
        <v>132</v>
      </c>
      <c r="F95" s="294">
        <v>8000</v>
      </c>
      <c r="G95" s="367">
        <v>-6100</v>
      </c>
      <c r="H95" s="48">
        <f t="shared" si="0"/>
        <v>1900</v>
      </c>
      <c r="I95" s="259"/>
      <c r="J95" s="243"/>
    </row>
    <row r="96" spans="1:10" ht="25.5" customHeight="1">
      <c r="A96" s="433"/>
      <c r="B96" s="444">
        <v>3472</v>
      </c>
      <c r="C96" s="461">
        <v>6121</v>
      </c>
      <c r="D96" s="401" t="s">
        <v>133</v>
      </c>
      <c r="E96" s="525" t="s">
        <v>134</v>
      </c>
      <c r="F96" s="294">
        <v>100</v>
      </c>
      <c r="G96" s="367">
        <v>1100</v>
      </c>
      <c r="H96" s="48">
        <f t="shared" si="0"/>
        <v>1200</v>
      </c>
      <c r="I96" s="259"/>
      <c r="J96" s="243"/>
    </row>
    <row r="97" spans="1:10" ht="23.25" customHeight="1" thickBot="1">
      <c r="A97" s="434"/>
      <c r="B97" s="445">
        <v>3473</v>
      </c>
      <c r="C97" s="462">
        <v>6121</v>
      </c>
      <c r="D97" s="426" t="s">
        <v>135</v>
      </c>
      <c r="E97" s="526" t="s">
        <v>136</v>
      </c>
      <c r="F97" s="297">
        <v>400</v>
      </c>
      <c r="G97" s="368">
        <v>5000</v>
      </c>
      <c r="H97" s="50">
        <f t="shared" si="0"/>
        <v>5400</v>
      </c>
      <c r="I97" s="259"/>
      <c r="J97" s="243"/>
    </row>
    <row r="98" spans="1:9" ht="18" customHeight="1">
      <c r="A98" s="428" t="s">
        <v>13</v>
      </c>
      <c r="B98" s="427">
        <v>3522</v>
      </c>
      <c r="C98" s="463"/>
      <c r="D98" s="449"/>
      <c r="E98" s="520" t="s">
        <v>14</v>
      </c>
      <c r="F98" s="54"/>
      <c r="G98" s="331"/>
      <c r="H98" s="53"/>
      <c r="I98" s="243"/>
    </row>
    <row r="99" spans="1:9" ht="27" customHeight="1">
      <c r="A99" s="430"/>
      <c r="B99" s="425">
        <v>3136</v>
      </c>
      <c r="C99" s="148">
        <v>6121</v>
      </c>
      <c r="D99" s="399" t="s">
        <v>137</v>
      </c>
      <c r="E99" s="523" t="s">
        <v>138</v>
      </c>
      <c r="F99" s="302">
        <v>10000</v>
      </c>
      <c r="G99" s="364">
        <v>5000</v>
      </c>
      <c r="H99" s="48">
        <f t="shared" si="0"/>
        <v>15000</v>
      </c>
      <c r="I99" s="259"/>
    </row>
    <row r="100" spans="1:9" ht="29.25" customHeight="1">
      <c r="A100" s="430"/>
      <c r="B100" s="444">
        <v>3413</v>
      </c>
      <c r="C100" s="461">
        <v>6121</v>
      </c>
      <c r="D100" s="450" t="s">
        <v>139</v>
      </c>
      <c r="E100" s="527" t="s">
        <v>140</v>
      </c>
      <c r="F100" s="303">
        <v>2000</v>
      </c>
      <c r="G100" s="365">
        <v>500</v>
      </c>
      <c r="H100" s="48">
        <f t="shared" si="0"/>
        <v>2500</v>
      </c>
      <c r="I100" s="259"/>
    </row>
    <row r="101" spans="1:9" ht="29.25" customHeight="1" thickBot="1">
      <c r="A101" s="435"/>
      <c r="B101" s="425">
        <v>3451</v>
      </c>
      <c r="C101" s="148">
        <v>6121</v>
      </c>
      <c r="D101" s="451" t="s">
        <v>141</v>
      </c>
      <c r="E101" s="528" t="s">
        <v>142</v>
      </c>
      <c r="F101" s="304">
        <v>6000</v>
      </c>
      <c r="G101" s="365">
        <v>30000</v>
      </c>
      <c r="H101" s="48">
        <f t="shared" si="0"/>
        <v>36000</v>
      </c>
      <c r="I101" s="259"/>
    </row>
    <row r="102" spans="1:9" ht="29.25" customHeight="1">
      <c r="A102" s="435"/>
      <c r="B102" s="425">
        <v>3455</v>
      </c>
      <c r="C102" s="148">
        <v>6121</v>
      </c>
      <c r="D102" s="452" t="s">
        <v>143</v>
      </c>
      <c r="E102" s="529" t="s">
        <v>145</v>
      </c>
      <c r="F102" s="304"/>
      <c r="G102" s="365"/>
      <c r="H102" s="553" t="s">
        <v>161</v>
      </c>
      <c r="I102" s="259"/>
    </row>
    <row r="103" spans="1:9" ht="30" customHeight="1">
      <c r="A103" s="436"/>
      <c r="B103" s="425">
        <v>3456</v>
      </c>
      <c r="C103" s="148">
        <v>6121</v>
      </c>
      <c r="D103" s="452" t="s">
        <v>144</v>
      </c>
      <c r="E103" s="530" t="s">
        <v>146</v>
      </c>
      <c r="F103" s="312"/>
      <c r="G103" s="364"/>
      <c r="H103" s="554" t="s">
        <v>161</v>
      </c>
      <c r="I103" s="259"/>
    </row>
    <row r="104" spans="1:9" ht="39" customHeight="1">
      <c r="A104" s="436"/>
      <c r="B104" s="425"/>
      <c r="C104" s="148">
        <v>6121</v>
      </c>
      <c r="D104" s="452" t="s">
        <v>147</v>
      </c>
      <c r="E104" s="531" t="s">
        <v>168</v>
      </c>
      <c r="F104" s="313"/>
      <c r="G104" s="364">
        <v>8000</v>
      </c>
      <c r="H104" s="314"/>
      <c r="I104" s="259"/>
    </row>
    <row r="105" spans="1:9" ht="22.5" customHeight="1" thickBot="1">
      <c r="A105" s="437"/>
      <c r="B105" s="426"/>
      <c r="C105" s="462">
        <v>6121</v>
      </c>
      <c r="D105" s="452" t="s">
        <v>148</v>
      </c>
      <c r="E105" s="532" t="s">
        <v>149</v>
      </c>
      <c r="F105" s="305"/>
      <c r="G105" s="369">
        <v>1000</v>
      </c>
      <c r="H105" s="264"/>
      <c r="I105" s="259"/>
    </row>
    <row r="106" spans="1:9" ht="18" customHeight="1">
      <c r="A106" s="428" t="s">
        <v>15</v>
      </c>
      <c r="B106" s="427">
        <v>3522</v>
      </c>
      <c r="C106" s="463"/>
      <c r="D106" s="427"/>
      <c r="E106" s="520" t="s">
        <v>16</v>
      </c>
      <c r="F106" s="306"/>
      <c r="G106" s="370"/>
      <c r="H106" s="54"/>
      <c r="I106" s="243"/>
    </row>
    <row r="107" spans="1:9" ht="42" customHeight="1" thickBot="1">
      <c r="A107" s="438"/>
      <c r="B107" s="443">
        <v>3034</v>
      </c>
      <c r="C107" s="461">
        <v>6121</v>
      </c>
      <c r="D107" s="451" t="s">
        <v>150</v>
      </c>
      <c r="E107" s="533" t="s">
        <v>151</v>
      </c>
      <c r="F107" s="307">
        <v>11032</v>
      </c>
      <c r="G107" s="371">
        <v>10000</v>
      </c>
      <c r="H107" s="48">
        <f>F107+G107</f>
        <v>21032</v>
      </c>
      <c r="I107" s="263"/>
    </row>
    <row r="108" spans="1:9" ht="18" customHeight="1">
      <c r="A108" s="428" t="s">
        <v>17</v>
      </c>
      <c r="B108" s="427">
        <v>3522</v>
      </c>
      <c r="C108" s="463"/>
      <c r="D108" s="453"/>
      <c r="E108" s="520" t="s">
        <v>18</v>
      </c>
      <c r="F108" s="306"/>
      <c r="G108" s="372"/>
      <c r="H108" s="54"/>
      <c r="I108" s="243"/>
    </row>
    <row r="109" spans="1:9" ht="27.75" customHeight="1">
      <c r="A109" s="432"/>
      <c r="B109" s="444">
        <v>3215</v>
      </c>
      <c r="C109" s="464">
        <v>6121</v>
      </c>
      <c r="D109" s="451" t="s">
        <v>152</v>
      </c>
      <c r="E109" s="534" t="s">
        <v>153</v>
      </c>
      <c r="F109" s="308">
        <v>2069.7</v>
      </c>
      <c r="G109" s="371">
        <v>1100</v>
      </c>
      <c r="H109" s="48">
        <f>F109+G109</f>
        <v>3169.7</v>
      </c>
      <c r="I109" s="259"/>
    </row>
    <row r="110" spans="1:9" ht="29.25" customHeight="1" thickBot="1">
      <c r="A110" s="439"/>
      <c r="B110" s="446">
        <v>3216</v>
      </c>
      <c r="C110" s="72">
        <v>6121</v>
      </c>
      <c r="D110" s="454" t="s">
        <v>154</v>
      </c>
      <c r="E110" s="265" t="s">
        <v>155</v>
      </c>
      <c r="F110" s="301">
        <v>5599.6</v>
      </c>
      <c r="G110" s="373">
        <v>3700</v>
      </c>
      <c r="H110" s="52">
        <f>F110+G110</f>
        <v>9299.6</v>
      </c>
      <c r="I110" s="259"/>
    </row>
    <row r="111" spans="1:9" ht="21.75" customHeight="1">
      <c r="A111" s="428">
        <v>507</v>
      </c>
      <c r="B111" s="427">
        <v>3526</v>
      </c>
      <c r="C111" s="463"/>
      <c r="D111" s="427"/>
      <c r="E111" s="520" t="s">
        <v>156</v>
      </c>
      <c r="F111" s="309"/>
      <c r="G111" s="374"/>
      <c r="H111" s="51"/>
      <c r="I111" s="243"/>
    </row>
    <row r="112" spans="1:9" ht="25.5" customHeight="1">
      <c r="A112" s="432"/>
      <c r="B112" s="447">
        <v>3471</v>
      </c>
      <c r="C112" s="210">
        <v>6121</v>
      </c>
      <c r="D112" s="401" t="s">
        <v>157</v>
      </c>
      <c r="E112" s="535" t="s">
        <v>158</v>
      </c>
      <c r="F112" s="310"/>
      <c r="G112" s="375">
        <v>-7000</v>
      </c>
      <c r="H112" s="49">
        <f>F112+G112</f>
        <v>-7000</v>
      </c>
      <c r="I112" s="263"/>
    </row>
    <row r="113" spans="1:9" ht="29.25" customHeight="1" thickBot="1">
      <c r="A113" s="431"/>
      <c r="B113" s="446">
        <v>3460</v>
      </c>
      <c r="C113" s="202">
        <v>6121</v>
      </c>
      <c r="D113" s="402" t="s">
        <v>159</v>
      </c>
      <c r="E113" s="265" t="s">
        <v>160</v>
      </c>
      <c r="F113" s="311">
        <v>2500</v>
      </c>
      <c r="G113" s="369">
        <v>7000</v>
      </c>
      <c r="H113" s="52">
        <f>F113+G113</f>
        <v>9500</v>
      </c>
      <c r="I113" s="263"/>
    </row>
    <row r="114" spans="1:9" ht="25.5" customHeight="1" thickBot="1">
      <c r="A114" s="182"/>
      <c r="B114" s="183"/>
      <c r="C114" s="465"/>
      <c r="D114" s="455"/>
      <c r="E114" s="536" t="s">
        <v>3</v>
      </c>
      <c r="F114" s="185"/>
      <c r="G114" s="352">
        <f>SUM(G86:G113)</f>
        <v>138400</v>
      </c>
      <c r="H114" s="186"/>
      <c r="I114" s="263"/>
    </row>
    <row r="115" spans="1:8" ht="18" customHeight="1">
      <c r="A115" s="55"/>
      <c r="B115" s="55"/>
      <c r="C115" s="466">
        <v>6121</v>
      </c>
      <c r="D115" s="456">
        <f>G86+G87+G88+G89+G90+G93+G94+G95+G96+G97+G99+G100+G101+G104+G105+G107+G109+G110+G112+G113</f>
        <v>135800</v>
      </c>
      <c r="E115" s="537"/>
      <c r="F115" s="55"/>
      <c r="G115" s="55"/>
      <c r="H115" s="55"/>
    </row>
    <row r="116" spans="1:8" ht="18" customHeight="1" thickBot="1">
      <c r="A116" s="55"/>
      <c r="B116" s="55"/>
      <c r="C116" s="467" t="s">
        <v>115</v>
      </c>
      <c r="D116" s="457">
        <f>G91+G92</f>
        <v>2600</v>
      </c>
      <c r="E116" s="537"/>
      <c r="F116" s="55"/>
      <c r="G116" s="55"/>
      <c r="H116" s="55"/>
    </row>
    <row r="117" spans="1:8" ht="18" customHeight="1">
      <c r="A117" s="55"/>
      <c r="B117" s="55"/>
      <c r="C117" s="80"/>
      <c r="D117" s="57"/>
      <c r="E117" s="537"/>
      <c r="F117" s="55"/>
      <c r="G117" s="55"/>
      <c r="H117" s="55"/>
    </row>
    <row r="118" spans="1:8" ht="18" customHeight="1" thickBot="1">
      <c r="A118" s="2" t="s">
        <v>19</v>
      </c>
      <c r="B118" s="2"/>
      <c r="C118" s="3"/>
      <c r="D118" s="57"/>
      <c r="E118" s="537"/>
      <c r="F118" s="55"/>
      <c r="G118" s="55"/>
      <c r="H118" s="55"/>
    </row>
    <row r="119" spans="1:8" ht="18" customHeight="1" thickBot="1">
      <c r="A119" s="468" t="s">
        <v>11</v>
      </c>
      <c r="B119" s="427">
        <v>3522</v>
      </c>
      <c r="C119" s="458"/>
      <c r="D119" s="448"/>
      <c r="E119" s="520" t="s">
        <v>12</v>
      </c>
      <c r="F119" s="53"/>
      <c r="G119" s="360"/>
      <c r="H119" s="54"/>
    </row>
    <row r="120" spans="1:9" ht="36" customHeight="1" thickBot="1">
      <c r="A120" s="71"/>
      <c r="B120" s="469">
        <v>3061</v>
      </c>
      <c r="C120" s="470">
        <v>6121</v>
      </c>
      <c r="D120" s="403" t="s">
        <v>117</v>
      </c>
      <c r="E120" s="538" t="s">
        <v>162</v>
      </c>
      <c r="F120" s="260"/>
      <c r="G120" s="376">
        <v>2089.1</v>
      </c>
      <c r="H120" s="52"/>
      <c r="I120" s="316"/>
    </row>
    <row r="121" spans="1:8" ht="18" customHeight="1">
      <c r="A121" s="55"/>
      <c r="B121" s="55"/>
      <c r="C121" s="80"/>
      <c r="D121" s="57"/>
      <c r="E121" s="537"/>
      <c r="F121" s="55"/>
      <c r="G121" s="55"/>
      <c r="H121" s="55"/>
    </row>
    <row r="122" spans="1:7" ht="15.75" thickBot="1">
      <c r="A122" s="37" t="s">
        <v>24</v>
      </c>
      <c r="B122" s="37"/>
      <c r="C122" s="38"/>
      <c r="D122" s="38"/>
      <c r="E122" s="261"/>
      <c r="F122" s="23"/>
      <c r="G122" s="23"/>
    </row>
    <row r="123" spans="1:8" ht="15.75">
      <c r="A123" s="69">
        <v>606</v>
      </c>
      <c r="B123" s="45">
        <v>3319</v>
      </c>
      <c r="C123" s="45"/>
      <c r="D123" s="70"/>
      <c r="E123" s="539" t="s">
        <v>25</v>
      </c>
      <c r="F123" s="63"/>
      <c r="G123" s="377"/>
      <c r="H123" s="64"/>
    </row>
    <row r="124" spans="1:8" ht="15.75">
      <c r="A124" s="208"/>
      <c r="B124" s="209"/>
      <c r="C124" s="210">
        <v>5331</v>
      </c>
      <c r="D124" s="211"/>
      <c r="E124" s="540" t="s">
        <v>26</v>
      </c>
      <c r="F124" s="212"/>
      <c r="G124" s="378">
        <v>15000</v>
      </c>
      <c r="H124" s="213"/>
    </row>
    <row r="125" spans="1:8" ht="18.75" customHeight="1" thickBot="1">
      <c r="A125" s="219"/>
      <c r="B125" s="220"/>
      <c r="C125" s="222">
        <v>6121</v>
      </c>
      <c r="D125" s="221"/>
      <c r="E125" s="541" t="s">
        <v>27</v>
      </c>
      <c r="F125" s="79">
        <v>2551.1</v>
      </c>
      <c r="G125" s="379">
        <v>3500</v>
      </c>
      <c r="H125" s="79">
        <f>F125+G125</f>
        <v>6051.1</v>
      </c>
    </row>
    <row r="126" spans="1:8" ht="18.75" customHeight="1" thickBot="1">
      <c r="A126" s="214"/>
      <c r="B126" s="215"/>
      <c r="C126" s="216"/>
      <c r="D126" s="217"/>
      <c r="E126" s="218" t="s">
        <v>3</v>
      </c>
      <c r="F126" s="71"/>
      <c r="G126" s="380">
        <f>SUM(G123:G125)</f>
        <v>18500</v>
      </c>
      <c r="H126" s="50"/>
    </row>
    <row r="127" spans="1:8" ht="15.75">
      <c r="A127" s="14"/>
      <c r="B127" s="15"/>
      <c r="C127" s="471">
        <v>5331</v>
      </c>
      <c r="D127" s="423">
        <f>G124</f>
        <v>15000</v>
      </c>
      <c r="E127" s="542"/>
      <c r="F127" s="205"/>
      <c r="G127" s="207"/>
      <c r="H127" s="206"/>
    </row>
    <row r="128" spans="1:8" ht="16.5" thickBot="1">
      <c r="A128" s="65"/>
      <c r="B128" s="66"/>
      <c r="C128" s="422">
        <v>6121</v>
      </c>
      <c r="D128" s="424">
        <f>G125</f>
        <v>3500</v>
      </c>
      <c r="E128" s="543"/>
      <c r="F128" s="55"/>
      <c r="G128" s="67"/>
      <c r="H128" s="68"/>
    </row>
    <row r="129" spans="3:7" ht="15">
      <c r="C129" s="56"/>
      <c r="D129" s="57"/>
      <c r="E129" s="261"/>
      <c r="F129" s="23"/>
      <c r="G129" s="23"/>
    </row>
    <row r="130" spans="1:7" ht="15.75" thickBot="1">
      <c r="A130" s="37" t="s">
        <v>10</v>
      </c>
      <c r="B130" s="37"/>
      <c r="C130" s="38"/>
      <c r="D130" s="38"/>
      <c r="E130" s="261"/>
      <c r="G130" s="39"/>
    </row>
    <row r="131" spans="1:8" ht="15.75">
      <c r="A131" s="73">
        <v>811</v>
      </c>
      <c r="B131" s="74">
        <v>4350</v>
      </c>
      <c r="C131" s="472"/>
      <c r="D131" s="75"/>
      <c r="E131" s="544" t="s">
        <v>28</v>
      </c>
      <c r="F131" s="78"/>
      <c r="G131" s="381"/>
      <c r="H131" s="78"/>
    </row>
    <row r="132" spans="1:8" ht="16.5" thickBot="1">
      <c r="A132" s="76"/>
      <c r="B132" s="77"/>
      <c r="C132" s="441">
        <v>6121</v>
      </c>
      <c r="D132" s="72" t="s">
        <v>29</v>
      </c>
      <c r="E132" s="545" t="s">
        <v>116</v>
      </c>
      <c r="F132" s="79">
        <v>195.62</v>
      </c>
      <c r="G132" s="382">
        <v>20000</v>
      </c>
      <c r="H132" s="79">
        <f>F132+G132</f>
        <v>20195.62</v>
      </c>
    </row>
    <row r="133" spans="1:8" ht="17.25" customHeight="1" thickBot="1">
      <c r="A133" s="19"/>
      <c r="B133" s="44"/>
      <c r="C133" s="473"/>
      <c r="D133" s="43"/>
      <c r="E133" s="42" t="s">
        <v>3</v>
      </c>
      <c r="F133" s="20"/>
      <c r="G133" s="320">
        <f>SUM(G131:G132)</f>
        <v>20000</v>
      </c>
      <c r="H133" s="21"/>
    </row>
    <row r="134" spans="1:8" ht="16.5" thickBot="1">
      <c r="A134" s="40"/>
      <c r="B134" s="41"/>
      <c r="C134" s="417">
        <v>6121</v>
      </c>
      <c r="D134" s="420">
        <f>G132</f>
        <v>20000</v>
      </c>
      <c r="E134" s="487"/>
      <c r="F134" s="33"/>
      <c r="G134" s="33"/>
      <c r="H134" s="35"/>
    </row>
    <row r="135" ht="12.75">
      <c r="E135" s="261"/>
    </row>
    <row r="136" spans="1:8" ht="15.75" thickBot="1">
      <c r="A136" s="24" t="s">
        <v>20</v>
      </c>
      <c r="B136" s="24"/>
      <c r="C136" s="25"/>
      <c r="D136" s="25"/>
      <c r="E136" s="261"/>
      <c r="F136" s="58"/>
      <c r="G136" s="58"/>
      <c r="H136" s="58"/>
    </row>
    <row r="137" spans="1:8" ht="15.75">
      <c r="A137" s="474"/>
      <c r="B137" s="477">
        <v>6409</v>
      </c>
      <c r="C137" s="480">
        <v>6901</v>
      </c>
      <c r="D137" s="483"/>
      <c r="E137" s="546" t="s">
        <v>21</v>
      </c>
      <c r="F137" s="46"/>
      <c r="G137" s="383">
        <v>1000</v>
      </c>
      <c r="H137" s="46"/>
    </row>
    <row r="138" spans="1:8" ht="15.75">
      <c r="A138" s="475"/>
      <c r="B138" s="478">
        <v>6310</v>
      </c>
      <c r="C138" s="481">
        <v>5163</v>
      </c>
      <c r="D138" s="484"/>
      <c r="E138" s="547" t="s">
        <v>22</v>
      </c>
      <c r="F138" s="59"/>
      <c r="G138" s="384">
        <v>22.64</v>
      </c>
      <c r="H138" s="60"/>
    </row>
    <row r="139" spans="1:8" ht="16.5" thickBot="1">
      <c r="A139" s="476"/>
      <c r="B139" s="479">
        <v>6409</v>
      </c>
      <c r="C139" s="482">
        <v>5901</v>
      </c>
      <c r="D139" s="485"/>
      <c r="E139" s="548" t="s">
        <v>23</v>
      </c>
      <c r="F139" s="61"/>
      <c r="G139" s="385">
        <v>2921.99</v>
      </c>
      <c r="H139" s="61"/>
    </row>
    <row r="140" spans="4:9" ht="20.25" customHeight="1" thickBot="1">
      <c r="D140" s="62"/>
      <c r="E140" s="315" t="s">
        <v>169</v>
      </c>
      <c r="F140" s="20"/>
      <c r="G140" s="320">
        <f>SUM(G137:G139)</f>
        <v>3944.6299999999997</v>
      </c>
      <c r="H140" s="21"/>
      <c r="I140" s="261"/>
    </row>
    <row r="141" spans="5:9" ht="12.75">
      <c r="E141" s="261"/>
      <c r="I141" s="261"/>
    </row>
    <row r="142" spans="5:9" ht="12.75">
      <c r="E142" s="261"/>
      <c r="I142" s="261"/>
    </row>
    <row r="143" ht="12.75">
      <c r="E143" s="261"/>
    </row>
    <row r="144" ht="12.75">
      <c r="E144" s="261"/>
    </row>
    <row r="145" ht="12.75">
      <c r="E145" s="261"/>
    </row>
    <row r="146" ht="12.75">
      <c r="E146" s="261"/>
    </row>
    <row r="147" ht="12.75">
      <c r="E147" s="261"/>
    </row>
    <row r="148" ht="12.75">
      <c r="E148" s="261"/>
    </row>
    <row r="149" ht="12.75">
      <c r="E149" s="261"/>
    </row>
    <row r="150" ht="12.75">
      <c r="E150" s="261"/>
    </row>
    <row r="151" ht="12.75">
      <c r="E151" s="261"/>
    </row>
    <row r="152" ht="12.75">
      <c r="E152" s="261"/>
    </row>
    <row r="153" ht="12.75">
      <c r="E153" s="261"/>
    </row>
    <row r="154" ht="12.75">
      <c r="E154" s="261"/>
    </row>
    <row r="155" ht="12.75">
      <c r="E155" s="261"/>
    </row>
    <row r="182" spans="1:8" ht="12.75">
      <c r="A182" s="55"/>
      <c r="B182" s="55"/>
      <c r="C182" s="55"/>
      <c r="D182" s="55"/>
      <c r="E182" s="55"/>
      <c r="F182" s="55"/>
      <c r="G182" s="55"/>
      <c r="H182" s="55"/>
    </row>
    <row r="183" spans="1:8" ht="12.75">
      <c r="A183" s="55"/>
      <c r="B183" s="55"/>
      <c r="C183" s="55"/>
      <c r="D183" s="55"/>
      <c r="E183" s="55"/>
      <c r="F183" s="55"/>
      <c r="G183" s="55"/>
      <c r="H183" s="55"/>
    </row>
  </sheetData>
  <sheetProtection/>
  <mergeCells count="3">
    <mergeCell ref="A3:H3"/>
    <mergeCell ref="B91:B92"/>
    <mergeCell ref="D91:D92"/>
  </mergeCells>
  <printOptions horizontalCentered="1"/>
  <pageMargins left="0.1968503937007874" right="0.1968503937007874" top="0.5905511811023623" bottom="0.3937007874015748" header="0.31496062992125984" footer="0.1968503937007874"/>
  <pageSetup horizontalDpi="600" verticalDpi="600" orientation="portrait" paperSize="9" scale="60" r:id="rId1"/>
  <headerFooter alignWithMargins="0">
    <oddFooter>&amp;C&amp;12&amp;P</oddFooter>
  </headerFooter>
  <rowBreaks count="2" manualBreakCount="2">
    <brk id="57" max="7" man="1"/>
    <brk id="1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Volfová Hana Ing.</cp:lastModifiedBy>
  <cp:lastPrinted>2024-02-22T11:31:10Z</cp:lastPrinted>
  <dcterms:created xsi:type="dcterms:W3CDTF">2014-05-28T12:47:48Z</dcterms:created>
  <dcterms:modified xsi:type="dcterms:W3CDTF">2024-03-26T11:54:45Z</dcterms:modified>
  <cp:category/>
  <cp:version/>
  <cp:contentType/>
  <cp:contentStatus/>
</cp:coreProperties>
</file>