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umář" sheetId="1" r:id="rId1"/>
    <sheet name="10 - doprava" sheetId="2" r:id="rId2"/>
    <sheet name="12 - správa" sheetId="3" r:id="rId3"/>
    <sheet name="14 - školství" sheetId="4" r:id="rId4"/>
    <sheet name="15- zdravotnictví" sheetId="5" r:id="rId5"/>
    <sheet name="16 - kultura" sheetId="6" r:id="rId6"/>
    <sheet name="19- kraj " sheetId="7" r:id="rId7"/>
    <sheet name="28- sociální" sheetId="8" r:id="rId8"/>
  </sheets>
  <definedNames>
    <definedName name="_xlnm.Print_Area" localSheetId="3">'14 - školství'!$A$1:$K$56</definedName>
    <definedName name="_xlnm.Print_Area" localSheetId="4">'15- zdravotnictví'!$A$1:$K$61</definedName>
    <definedName name="_xlnm.Print_Area" localSheetId="0">'sumář'!$A$1:$F$19</definedName>
  </definedNames>
  <calcPr fullCalcOnLoad="1"/>
</workbook>
</file>

<file path=xl/sharedStrings.xml><?xml version="1.0" encoding="utf-8"?>
<sst xmlns="http://schemas.openxmlformats.org/spreadsheetml/2006/main" count="411" uniqueCount="210">
  <si>
    <t>Kapitola 50 - Fond rozvoje a reprodukce Královéhradeckého kraje</t>
  </si>
  <si>
    <t>(v tis. Kč)</t>
  </si>
  <si>
    <t>odvětví</t>
  </si>
  <si>
    <t>doprava</t>
  </si>
  <si>
    <t>správa majetku kraje</t>
  </si>
  <si>
    <t>školství</t>
  </si>
  <si>
    <t>zdravotnictví</t>
  </si>
  <si>
    <t>kultura</t>
  </si>
  <si>
    <t>zastupitelstvo kraje</t>
  </si>
  <si>
    <t xml:space="preserve">činnost krajského úřadu </t>
  </si>
  <si>
    <t>sociální věci</t>
  </si>
  <si>
    <t>celkem FRR</t>
  </si>
  <si>
    <t>nerozděleno</t>
  </si>
  <si>
    <t xml:space="preserve">odvětví: </t>
  </si>
  <si>
    <t>školství ( 14 )</t>
  </si>
  <si>
    <t>v tis. Kč</t>
  </si>
  <si>
    <t>č. org.</t>
  </si>
  <si>
    <t>§</t>
  </si>
  <si>
    <t>položka</t>
  </si>
  <si>
    <t>č. akce</t>
  </si>
  <si>
    <t>název organizace a akce</t>
  </si>
  <si>
    <t>rozpočtové náklady celkem</t>
  </si>
  <si>
    <t>poznámka</t>
  </si>
  <si>
    <t xml:space="preserve">CELKEM </t>
  </si>
  <si>
    <t>IV</t>
  </si>
  <si>
    <t>NIV</t>
  </si>
  <si>
    <t>CELKEM</t>
  </si>
  <si>
    <t>Rekapitulace:</t>
  </si>
  <si>
    <t>kapitálové výdaje - investiční transfery PO</t>
  </si>
  <si>
    <t>běžné výdaje - neinvestiční příspěvky PO</t>
  </si>
  <si>
    <t>ostatní kapitálové výdaje - rezervy kapitálových výdajů</t>
  </si>
  <si>
    <t>celkem</t>
  </si>
  <si>
    <t>Královéhradecký kraj</t>
  </si>
  <si>
    <t>Rekapitulace FRR:</t>
  </si>
  <si>
    <t xml:space="preserve">rezerva </t>
  </si>
  <si>
    <t>kapitálové výdaje - pořízení dlouhodobého hmotného majetku (budovy, haly a stavby)</t>
  </si>
  <si>
    <t>dopravy ( 10 )</t>
  </si>
  <si>
    <t>č.
org.</t>
  </si>
  <si>
    <t>kultura (16)</t>
  </si>
  <si>
    <t xml:space="preserve">NUTNÉ rozpracované jmenovité akce </t>
  </si>
  <si>
    <t xml:space="preserve">nerozděleno na odvětví - rezerva            </t>
  </si>
  <si>
    <t>správa majetku kraje ( 12 )</t>
  </si>
  <si>
    <t>Regionální muzeum v Náchodě</t>
  </si>
  <si>
    <t>Muzeum východních Čech v Hradci Králové</t>
  </si>
  <si>
    <t>Studijní a vědecká knihovna v Hradci Králové</t>
  </si>
  <si>
    <t>běžné výdaje - neinvestiční transfery PO</t>
  </si>
  <si>
    <t>,</t>
  </si>
  <si>
    <t xml:space="preserve">Příprava staveb </t>
  </si>
  <si>
    <t>Vítězná - rekonstrukce komunikace</t>
  </si>
  <si>
    <t>Gymnázium B.Němcové, Hradec Králové, Pospíšilova tř. 324</t>
  </si>
  <si>
    <t>SM/13/329</t>
  </si>
  <si>
    <t xml:space="preserve">Výměna oken a dveří  </t>
  </si>
  <si>
    <t>Odborné učiliště a Základní škola Sluneční, Hostinné, Mládežnická 329</t>
  </si>
  <si>
    <t>Lepařovo gymnázium, Jičín, Jiráskova 30</t>
  </si>
  <si>
    <t>Gymnázium a Střední odborná škola pedagogická, Nová Paka, Kumburská 740</t>
  </si>
  <si>
    <t>běžné výdaje odvětví - nákup ostatních služeb</t>
  </si>
  <si>
    <t>běžné výdaje odvětví - opravy a udržování</t>
  </si>
  <si>
    <t>sociální věci (28)</t>
  </si>
  <si>
    <t>Muzeum a galerie Orlických hor v Rychnově nad Kněžnou</t>
  </si>
  <si>
    <t>Restaurování Utzova betlému</t>
  </si>
  <si>
    <t>na rok 2016</t>
  </si>
  <si>
    <t xml:space="preserve">Fond rozvoje a reprodukce ( FRR kap. 50 ) Královéhradeckého kraje v roce 2016  </t>
  </si>
  <si>
    <t>FRR 2016</t>
  </si>
  <si>
    <t xml:space="preserve">investováno do roku 2015 </t>
  </si>
  <si>
    <t>limit 2016</t>
  </si>
  <si>
    <t>I.čerpání FRR 2016</t>
  </si>
  <si>
    <t>akce rozpracované z roku 2015, dofinancování v roce 2016</t>
  </si>
  <si>
    <t>investováno do roku 2015</t>
  </si>
  <si>
    <t>Limit  2016</t>
  </si>
  <si>
    <t>I. čerpání FRR 2016</t>
  </si>
  <si>
    <t>SM/15/335</t>
  </si>
  <si>
    <t>Střední průmyslová škola elektrotechniky a informačních technologií, Dobruška, Čs. odboje 670</t>
  </si>
  <si>
    <t>SM/15/320</t>
  </si>
  <si>
    <t>Výměna oken - přístavba</t>
  </si>
  <si>
    <t>Střední škola zemědělská a ekologická a střední odborné učiliště chladicí a klimatizační techniky, Kostelec nad Orlicí, Komenského 873</t>
  </si>
  <si>
    <t>SM/15/322</t>
  </si>
  <si>
    <t xml:space="preserve">Fasáda DM Komenského, vč. zateplení </t>
  </si>
  <si>
    <t>SM/16/301</t>
  </si>
  <si>
    <t>Oprava a nátěr oken DM Hradecká</t>
  </si>
  <si>
    <t>SM/15/301</t>
  </si>
  <si>
    <t>Oprava střechy a fasády</t>
  </si>
  <si>
    <t>Dětský domov, mateřská škola a školní jídelna, Broumov,třída Masarykova 246</t>
  </si>
  <si>
    <t>SM/16/302</t>
  </si>
  <si>
    <t>Reko kotelny</t>
  </si>
  <si>
    <t>SM/14/350</t>
  </si>
  <si>
    <t>Rekonstrukce sprchových koutů na DM</t>
  </si>
  <si>
    <t>Domov mládeže, internát a školní jídelna, Hradec Králové, Vocelova 1469/5</t>
  </si>
  <si>
    <t>SM/14/351</t>
  </si>
  <si>
    <t>Oprava soc. zařízení na DM Hradecká</t>
  </si>
  <si>
    <t>SM/15/316</t>
  </si>
  <si>
    <t>Výměna rozvodů vody a kanalizace</t>
  </si>
  <si>
    <t>SM/15/303</t>
  </si>
  <si>
    <t>Rekonstrukce školní kuchyně</t>
  </si>
  <si>
    <t>Střední odborná škola a Střední odborné učiliště, Trutnov, Volanovská 243</t>
  </si>
  <si>
    <t>SM/14/355</t>
  </si>
  <si>
    <t xml:space="preserve">Reko elektroinstalace Volanovská 243 </t>
  </si>
  <si>
    <t>Odborné učiliště, Hradec Králové, 17. listopadu 1212</t>
  </si>
  <si>
    <t>SM/16/303</t>
  </si>
  <si>
    <t>Oprava střechy (nad ředitelnou)</t>
  </si>
  <si>
    <t>Gymnázium, Trutnov, Jiráskovo nám. 325</t>
  </si>
  <si>
    <t>SM/16/304</t>
  </si>
  <si>
    <t xml:space="preserve">Výměna oken </t>
  </si>
  <si>
    <t>Střední škola zahradnická, Kopidlno, nám. Hilmarovo 1</t>
  </si>
  <si>
    <t>SM/16/305</t>
  </si>
  <si>
    <t>Reko kuchyně</t>
  </si>
  <si>
    <t xml:space="preserve">  </t>
  </si>
  <si>
    <t>Stavební práce  (Galerie Vl. Preclíka)</t>
  </si>
  <si>
    <t>Osobní automobily</t>
  </si>
  <si>
    <t>Posuvné regály</t>
  </si>
  <si>
    <t>v tis.Kč</t>
  </si>
  <si>
    <t>stroje, přístroje a zařízení</t>
  </si>
  <si>
    <t>dopravní prostředky</t>
  </si>
  <si>
    <t>Rozděleno celkem</t>
  </si>
  <si>
    <t>Projektová dokumentace Stavební úpravy objektu Gayerových kasáren 
vč. přístavby, Opletalova 334/2, Hradec Králové</t>
  </si>
  <si>
    <t>Regionální muzeum a galerie v Jičíně</t>
  </si>
  <si>
    <t>Nový mobilní výstavní systém (mobilní panely na prezentování výtvarných děl)</t>
  </si>
  <si>
    <t xml:space="preserve">Oprava střechy a podhledů objektu depozitáře v Kladské ulici č. p. 733 
</t>
  </si>
  <si>
    <t>OJ</t>
  </si>
  <si>
    <t>Evropské domy v krajích - stavební úpravy objektu "Nový Hluchák" včetně stravovacího zařízení - Pospíšilova 365, Hradec  Králové</t>
  </si>
  <si>
    <t>Oprava sociálního zařízení Rychnov n. Kněžnou</t>
  </si>
  <si>
    <t xml:space="preserve">Opravy pomníků </t>
  </si>
  <si>
    <r>
      <t xml:space="preserve">Domov důchodců Albrechtice                                                                   </t>
    </r>
    <r>
      <rPr>
        <sz val="12"/>
        <rFont val="Arial"/>
        <family val="2"/>
      </rPr>
      <t>dokončení rekonstrukce kotelny, II. etapa</t>
    </r>
  </si>
  <si>
    <r>
      <t xml:space="preserve">Domov důchodců Černožice                                                                              </t>
    </r>
    <r>
      <rPr>
        <sz val="12"/>
        <rFont val="Arial"/>
        <family val="2"/>
      </rPr>
      <t xml:space="preserve"> rekonstrukce stávajícího ubytovacího objektu</t>
    </r>
  </si>
  <si>
    <r>
      <t>Domov V Podzámčí Chlumec n. C.   -</t>
    </r>
    <r>
      <rPr>
        <sz val="12"/>
        <rFont val="Arial"/>
        <family val="2"/>
      </rPr>
      <t xml:space="preserve"> oprava podhledu a stropní konstrukce v prostoru varny a chodby</t>
    </r>
  </si>
  <si>
    <r>
      <t xml:space="preserve">Domov důchodců Tmavý Důl                                                                          </t>
    </r>
    <r>
      <rPr>
        <sz val="12"/>
        <rFont val="Arial"/>
        <family val="2"/>
      </rPr>
      <t>změna vytápění areálu</t>
    </r>
  </si>
  <si>
    <r>
      <t xml:space="preserve">Domov pro seniory Pilníkov                                                                          </t>
    </r>
    <r>
      <rPr>
        <sz val="12"/>
        <rFont val="Arial"/>
        <family val="2"/>
      </rPr>
      <t xml:space="preserve"> vybavení kuchyně</t>
    </r>
  </si>
  <si>
    <r>
      <t xml:space="preserve">Barevné domky Hajnice                                                                                            </t>
    </r>
    <r>
      <rPr>
        <sz val="12"/>
        <rFont val="Arial"/>
        <family val="2"/>
      </rPr>
      <t xml:space="preserve"> oprava střechy a souvisejících částí na Stříbrném domě</t>
    </r>
  </si>
  <si>
    <r>
      <t xml:space="preserve">ÚSP pro mládež Kvasiny                                                                            </t>
    </r>
    <r>
      <rPr>
        <sz val="12"/>
        <rFont val="Arial"/>
        <family val="2"/>
      </rPr>
      <t>devítimístné vozidlo</t>
    </r>
  </si>
  <si>
    <r>
      <t xml:space="preserve">Domov důchodců Police n. M.                                                                      </t>
    </r>
    <r>
      <rPr>
        <sz val="12"/>
        <rFont val="Arial"/>
        <family val="2"/>
      </rPr>
      <t xml:space="preserve"> oprava balkónů na nové budově </t>
    </r>
  </si>
  <si>
    <r>
      <t xml:space="preserve">Domov Dolní zámek Teplice n. M.                                                                               </t>
    </r>
    <r>
      <rPr>
        <sz val="12"/>
        <rFont val="Arial"/>
        <family val="2"/>
      </rPr>
      <t>zateplení zahradního domku včetně projektu</t>
    </r>
  </si>
  <si>
    <t>kapitálové výdaje - investiční transfery zřízeným příspěvkovým organizacím</t>
  </si>
  <si>
    <t>běžné výdaje - neinvestiční příspěvky zřízeným příspěvkovým organizacím</t>
  </si>
  <si>
    <t>Vestavba výtahu do budovy č.p. 488</t>
  </si>
  <si>
    <t>MK/15/910</t>
  </si>
  <si>
    <t>MK/15/912</t>
  </si>
  <si>
    <t>Změna topného systému, Nádražní, Opočno</t>
  </si>
  <si>
    <t>Stavební úpravy RP, Prokopa Holého 221/12, Hradec Králové</t>
  </si>
  <si>
    <t>Centrální modulární přepínač, základní komponenty</t>
  </si>
  <si>
    <t>činnost krajského úřadu (19)</t>
  </si>
  <si>
    <t>Střední uměleckoprůmyslová škola hudebních nástrojů a nábytku, Hr. Králové,  17. listopadu 1202</t>
  </si>
  <si>
    <t>Vyšší odborná škola zdravotnická a Střední zdravotnická škola, Hr. Králové, Komenského 234</t>
  </si>
  <si>
    <t>SM/15/313</t>
  </si>
  <si>
    <t>Reko dílen pro OV obor pekař, Volanovská 243</t>
  </si>
  <si>
    <t xml:space="preserve">investice pro rok 2016     IV </t>
  </si>
  <si>
    <t>neinvestice pro rok 2016      NIV</t>
  </si>
  <si>
    <t>investice a neinvestice po roce 2016</t>
  </si>
  <si>
    <t>zdravotnictví ( 15 )</t>
  </si>
  <si>
    <t>Oblastní nemocnice Jičín a.s.</t>
  </si>
  <si>
    <t>ZD/12/435</t>
  </si>
  <si>
    <t>Rekonstrukce oplocení  a vstupu objektu nemocnice Jičín vč. PD</t>
  </si>
  <si>
    <t>v realizaci</t>
  </si>
  <si>
    <t>ZD/15/401</t>
  </si>
  <si>
    <t>Změna vstupu s lékárnou do areálu nemocnice Jičín vč. PD</t>
  </si>
  <si>
    <t>pouze část nákladaů a realizaci - odhad  cca 18 mil. Kč</t>
  </si>
  <si>
    <t>ZD/15/402</t>
  </si>
  <si>
    <t>Úprava vjezdu do areálu nemocnice Nový Bydžov vč. PD</t>
  </si>
  <si>
    <t>PD bude 10/2015</t>
  </si>
  <si>
    <t>Stavební úpravy - obměna gamakamery</t>
  </si>
  <si>
    <t>Chlazený sklad pro zdravotnický odpad v Jičíně vč. PD</t>
  </si>
  <si>
    <t>Oprava oken v pavilonu operačních oborů nemocnice Jičín - II. část</t>
  </si>
  <si>
    <t>Rekonstrukce prostor ZZS Jičín - odstranění vlhkosti</t>
  </si>
  <si>
    <t>Oblastní nemocnice Náchod a.s.</t>
  </si>
  <si>
    <t>ZD/15/408</t>
  </si>
  <si>
    <t>Výměna oken na oddělení chirurgie Dolní nemocnice (88 ks)</t>
  </si>
  <si>
    <t>ZD/15/409</t>
  </si>
  <si>
    <t>Výměna střešní krytiny -  Broumov</t>
  </si>
  <si>
    <t xml:space="preserve">PD </t>
  </si>
  <si>
    <t>Výměna podlahových krytin</t>
  </si>
  <si>
    <t xml:space="preserve">Oprava kanalizace - Náchod </t>
  </si>
  <si>
    <t>Oblastní nemocnice Rychnov n.K. a.s.</t>
  </si>
  <si>
    <t>ZD/15/410</t>
  </si>
  <si>
    <t>Výměna krytiny na stravovacím provozu</t>
  </si>
  <si>
    <t>PD</t>
  </si>
  <si>
    <t>ZD/15/422</t>
  </si>
  <si>
    <t>Oprava střechy hlavní budovy</t>
  </si>
  <si>
    <t>Oblastní nemocnice Trutnov a.s.</t>
  </si>
  <si>
    <t>ZD/12/455</t>
  </si>
  <si>
    <t>PD výstavby konsolidovaných laboratoří</t>
  </si>
  <si>
    <t>Objekt nukleární medicíny - úprava prostor pro ředění radiofarmak</t>
  </si>
  <si>
    <t>Oprava střešní krytiny na stravovacím provozu a jídelně</t>
  </si>
  <si>
    <t>Zřízení aseptických pokojů a přemístění ambulance na ortopedii</t>
  </si>
  <si>
    <t>Rozšíření a oprava šaten personálu n ainterním pavilonu v suterénu</t>
  </si>
  <si>
    <t>Rekonstrukce provozu vodoléčby rehabilitace vč. PD</t>
  </si>
  <si>
    <t>pouze na PD</t>
  </si>
  <si>
    <t>Pavilon interny - výměna rozvodů vody a kanalizace</t>
  </si>
  <si>
    <t>Městská nemocnice  a.s.Dvůr Králové n.L.</t>
  </si>
  <si>
    <t>ZD/15/414</t>
  </si>
  <si>
    <t>Hlavní budova - vzduchotechnika v podkroví a klimatizace operačního sálu chirurgie v přízemí</t>
  </si>
  <si>
    <t>Půdní vestavba  -hlavní budova - sesterna</t>
  </si>
  <si>
    <t>ZD/14/424</t>
  </si>
  <si>
    <t>Přístavba dvorního traktu laboratoří Městské nemocnice a.s. Dvůr Králové n. L.</t>
  </si>
  <si>
    <t>Léčebna pro dlouhodobě nemocné Hradec Králové</t>
  </si>
  <si>
    <t>EKG</t>
  </si>
  <si>
    <t>Zdravotnická záchranná služba KHK</t>
  </si>
  <si>
    <t>spoluúčast investic na krizovou přípravu 2016</t>
  </si>
  <si>
    <t>usnesení RK/6/214/2015</t>
  </si>
  <si>
    <t>rezerva - havarijní stavy , PD</t>
  </si>
  <si>
    <t>nákup ostatních služeb</t>
  </si>
  <si>
    <t>kapitálové výdaje - pořízení dlouhodobého hmotného  majetku - pozemky</t>
  </si>
  <si>
    <t>Příloha č. 5</t>
  </si>
  <si>
    <t>Příloha č. 5/1</t>
  </si>
  <si>
    <t>Příloha č. 5/2</t>
  </si>
  <si>
    <t>Příloha č. 5/3</t>
  </si>
  <si>
    <t>Příloha č. 5/4</t>
  </si>
  <si>
    <t>Příloha č. 5/5</t>
  </si>
  <si>
    <t>Příloha č. 5/6</t>
  </si>
  <si>
    <t>Příloha č. 5/7</t>
  </si>
  <si>
    <t>finanční limit  FRR pro rok 2016</t>
  </si>
  <si>
    <t>finanční limit na nově zařazené akce</t>
  </si>
  <si>
    <t>číslo odvětví (ÚZ)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</si>
</sst>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4"/>
      <color indexed="57"/>
      <name val="Arial"/>
      <family val="2"/>
    </font>
    <font>
      <sz val="14"/>
      <color indexed="57"/>
      <name val="Arial"/>
      <family val="2"/>
    </font>
    <font>
      <b/>
      <sz val="14"/>
      <color indexed="57"/>
      <name val="Arial"/>
      <family val="2"/>
    </font>
    <font>
      <sz val="12"/>
      <name val="Times New Roman"/>
      <family val="1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 val="single"/>
      <sz val="12"/>
      <color indexed="57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Arial"/>
      <family val="2"/>
    </font>
    <font>
      <sz val="18"/>
      <name val="Arial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Calibri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Calibri"/>
      <family val="2"/>
    </font>
    <font>
      <sz val="12"/>
      <color rgb="FF00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846">
    <xf numFmtId="0" fontId="0" fillId="0" borderId="0" xfId="0" applyFont="1" applyAlignment="1">
      <alignment/>
    </xf>
    <xf numFmtId="0" fontId="5" fillId="0" borderId="0" xfId="46" applyFont="1" applyAlignment="1">
      <alignment horizontal="center" wrapText="1"/>
      <protection/>
    </xf>
    <xf numFmtId="0" fontId="5" fillId="0" borderId="0" xfId="46" applyFont="1" applyAlignment="1">
      <alignment wrapText="1"/>
      <protection/>
    </xf>
    <xf numFmtId="0" fontId="4" fillId="0" borderId="0" xfId="46" applyFont="1" applyFill="1" applyAlignment="1">
      <alignment horizontal="center"/>
      <protection/>
    </xf>
    <xf numFmtId="0" fontId="4" fillId="0" borderId="0" xfId="46" applyFont="1">
      <alignment/>
      <protection/>
    </xf>
    <xf numFmtId="0" fontId="2" fillId="0" borderId="0" xfId="46">
      <alignment/>
      <protection/>
    </xf>
    <xf numFmtId="0" fontId="7" fillId="33" borderId="10" xfId="46" applyFont="1" applyFill="1" applyBorder="1" applyAlignment="1">
      <alignment horizontal="center" vertical="center"/>
      <protection/>
    </xf>
    <xf numFmtId="0" fontId="7" fillId="0" borderId="11" xfId="46" applyFont="1" applyFill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34" borderId="10" xfId="46" applyFont="1" applyFill="1" applyBorder="1" applyAlignment="1">
      <alignment horizontal="center" vertical="center" wrapText="1"/>
      <protection/>
    </xf>
    <xf numFmtId="0" fontId="2" fillId="0" borderId="0" xfId="46" applyBorder="1">
      <alignment/>
      <protection/>
    </xf>
    <xf numFmtId="0" fontId="8" fillId="0" borderId="12" xfId="46" applyFont="1" applyFill="1" applyBorder="1" applyAlignment="1">
      <alignment horizontal="center" vertical="center" wrapText="1"/>
      <protection/>
    </xf>
    <xf numFmtId="164" fontId="8" fillId="0" borderId="0" xfId="46" applyNumberFormat="1" applyFont="1" applyFill="1" applyBorder="1" applyAlignment="1">
      <alignment vertical="center"/>
      <protection/>
    </xf>
    <xf numFmtId="0" fontId="8" fillId="33" borderId="13" xfId="46" applyFont="1" applyFill="1" applyBorder="1" applyAlignment="1">
      <alignment horizontal="center" vertical="center"/>
      <protection/>
    </xf>
    <xf numFmtId="0" fontId="8" fillId="0" borderId="14" xfId="46" applyFont="1" applyFill="1" applyBorder="1" applyAlignment="1">
      <alignment horizontal="center" vertical="center"/>
      <protection/>
    </xf>
    <xf numFmtId="164" fontId="7" fillId="4" borderId="15" xfId="46" applyNumberFormat="1" applyFont="1" applyFill="1" applyBorder="1" applyAlignment="1">
      <alignment vertical="center"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8" fillId="0" borderId="14" xfId="46" applyFont="1" applyFill="1" applyBorder="1" applyAlignment="1">
      <alignment horizontal="center" vertical="center" wrapText="1"/>
      <protection/>
    </xf>
    <xf numFmtId="164" fontId="7" fillId="35" borderId="13" xfId="46" applyNumberFormat="1" applyFont="1" applyFill="1" applyBorder="1" applyAlignment="1">
      <alignment vertical="center"/>
      <protection/>
    </xf>
    <xf numFmtId="0" fontId="8" fillId="33" borderId="16" xfId="46" applyFont="1" applyFill="1" applyBorder="1" applyAlignment="1">
      <alignment horizontal="center" vertical="center" wrapText="1"/>
      <protection/>
    </xf>
    <xf numFmtId="0" fontId="8" fillId="33" borderId="17" xfId="46" applyFont="1" applyFill="1" applyBorder="1" applyAlignment="1">
      <alignment horizontal="center" vertical="center" wrapText="1"/>
      <protection/>
    </xf>
    <xf numFmtId="0" fontId="8" fillId="0" borderId="18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8" fillId="0" borderId="11" xfId="46" applyFont="1" applyFill="1" applyBorder="1" applyAlignment="1">
      <alignment horizontal="center" vertical="center" wrapText="1"/>
      <protection/>
    </xf>
    <xf numFmtId="164" fontId="7" fillId="4" borderId="19" xfId="46" applyNumberFormat="1" applyFont="1" applyFill="1" applyBorder="1" applyAlignment="1">
      <alignment vertical="center"/>
      <protection/>
    </xf>
    <xf numFmtId="0" fontId="7" fillId="33" borderId="20" xfId="46" applyFont="1" applyFill="1" applyBorder="1" applyAlignment="1">
      <alignment horizontal="center" vertical="center" wrapText="1"/>
      <protection/>
    </xf>
    <xf numFmtId="0" fontId="7" fillId="0" borderId="21" xfId="46" applyFont="1" applyFill="1" applyBorder="1" applyAlignment="1">
      <alignment horizontal="center" vertical="center" wrapText="1"/>
      <protection/>
    </xf>
    <xf numFmtId="164" fontId="7" fillId="4" borderId="22" xfId="46" applyNumberFormat="1" applyFont="1" applyFill="1" applyBorder="1" applyAlignment="1">
      <alignment vertical="center"/>
      <protection/>
    </xf>
    <xf numFmtId="0" fontId="7" fillId="0" borderId="23" xfId="46" applyFont="1" applyFill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left" vertical="center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49" fontId="8" fillId="0" borderId="0" xfId="46" applyNumberFormat="1" applyFont="1" applyFill="1" applyBorder="1" applyAlignment="1">
      <alignment vertical="center"/>
      <protection/>
    </xf>
    <xf numFmtId="0" fontId="2" fillId="0" borderId="0" xfId="46" applyFont="1" applyBorder="1" applyAlignment="1">
      <alignment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Font="1">
      <alignment/>
      <protection/>
    </xf>
    <xf numFmtId="4" fontId="2" fillId="0" borderId="0" xfId="46" applyNumberFormat="1" applyFont="1">
      <alignment/>
      <protection/>
    </xf>
    <xf numFmtId="0" fontId="4" fillId="0" borderId="0" xfId="46" applyFont="1" applyFill="1" applyBorder="1" applyAlignment="1">
      <alignment horizontal="center"/>
      <protection/>
    </xf>
    <xf numFmtId="0" fontId="2" fillId="0" borderId="0" xfId="46" applyFont="1" applyFill="1" applyBorder="1">
      <alignment/>
      <protection/>
    </xf>
    <xf numFmtId="4" fontId="2" fillId="0" borderId="0" xfId="46" applyNumberFormat="1" applyFont="1" applyFill="1" applyBorder="1">
      <alignment/>
      <protection/>
    </xf>
    <xf numFmtId="0" fontId="9" fillId="0" borderId="0" xfId="46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 wrapText="1"/>
      <protection/>
    </xf>
    <xf numFmtId="4" fontId="10" fillId="0" borderId="0" xfId="46" applyNumberFormat="1" applyFont="1" applyFill="1" applyBorder="1">
      <alignment/>
      <protection/>
    </xf>
    <xf numFmtId="0" fontId="11" fillId="0" borderId="0" xfId="47" applyFont="1">
      <alignment/>
      <protection/>
    </xf>
    <xf numFmtId="0" fontId="4" fillId="0" borderId="0" xfId="47" applyFont="1">
      <alignment/>
      <protection/>
    </xf>
    <xf numFmtId="0" fontId="7" fillId="0" borderId="24" xfId="47" applyFont="1" applyBorder="1" applyAlignment="1">
      <alignment/>
      <protection/>
    </xf>
    <xf numFmtId="4" fontId="7" fillId="0" borderId="25" xfId="47" applyNumberFormat="1" applyFont="1" applyBorder="1" applyAlignment="1">
      <alignment/>
      <protection/>
    </xf>
    <xf numFmtId="0" fontId="7" fillId="0" borderId="0" xfId="47" applyFont="1" applyBorder="1" applyAlignment="1">
      <alignment/>
      <protection/>
    </xf>
    <xf numFmtId="0" fontId="6" fillId="0" borderId="0" xfId="47" applyFont="1" applyBorder="1" applyAlignment="1">
      <alignment/>
      <protection/>
    </xf>
    <xf numFmtId="0" fontId="8" fillId="0" borderId="26" xfId="47" applyFont="1" applyBorder="1" applyAlignment="1">
      <alignment/>
      <protection/>
    </xf>
    <xf numFmtId="4" fontId="8" fillId="0" borderId="27" xfId="47" applyNumberFormat="1" applyFont="1" applyFill="1" applyBorder="1" applyAlignment="1">
      <alignment/>
      <protection/>
    </xf>
    <xf numFmtId="0" fontId="8" fillId="0" borderId="0" xfId="47" applyFont="1" applyBorder="1" applyAlignment="1">
      <alignment/>
      <protection/>
    </xf>
    <xf numFmtId="0" fontId="12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Border="1">
      <alignment/>
      <protection/>
    </xf>
    <xf numFmtId="0" fontId="13" fillId="0" borderId="0" xfId="47" applyFont="1" applyFill="1" applyBorder="1">
      <alignment/>
      <protection/>
    </xf>
    <xf numFmtId="0" fontId="14" fillId="0" borderId="0" xfId="47" applyFont="1">
      <alignment/>
      <protection/>
    </xf>
    <xf numFmtId="0" fontId="6" fillId="0" borderId="0" xfId="47" applyFont="1" applyFill="1" applyBorder="1">
      <alignment/>
      <protection/>
    </xf>
    <xf numFmtId="0" fontId="7" fillId="0" borderId="28" xfId="47" applyFont="1" applyBorder="1" applyAlignment="1">
      <alignment horizontal="center" vertical="center" wrapText="1"/>
      <protection/>
    </xf>
    <xf numFmtId="0" fontId="7" fillId="0" borderId="28" xfId="47" applyFont="1" applyBorder="1" applyAlignment="1">
      <alignment horizontal="center" vertical="center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8" fillId="0" borderId="10" xfId="47" applyFont="1" applyBorder="1" applyAlignment="1">
      <alignment horizontal="center" vertical="center" wrapText="1"/>
      <protection/>
    </xf>
    <xf numFmtId="0" fontId="9" fillId="0" borderId="0" xfId="47" applyFont="1" applyBorder="1" applyAlignment="1">
      <alignment horizontal="center" vertical="center" wrapText="1"/>
      <protection/>
    </xf>
    <xf numFmtId="164" fontId="9" fillId="0" borderId="29" xfId="47" applyNumberFormat="1" applyFont="1" applyFill="1" applyBorder="1" applyAlignment="1">
      <alignment horizontal="right" vertical="center" wrapText="1"/>
      <protection/>
    </xf>
    <xf numFmtId="0" fontId="6" fillId="0" borderId="0" xfId="47" applyFont="1" applyFill="1" applyBorder="1" applyAlignment="1">
      <alignment horizontal="center"/>
      <protection/>
    </xf>
    <xf numFmtId="164" fontId="4" fillId="34" borderId="10" xfId="47" applyNumberFormat="1" applyFont="1" applyFill="1" applyBorder="1" applyAlignment="1">
      <alignment horizontal="right"/>
      <protection/>
    </xf>
    <xf numFmtId="0" fontId="6" fillId="0" borderId="0" xfId="47" applyFont="1" applyFill="1" applyBorder="1" applyAlignment="1">
      <alignment horizontal="right"/>
      <protection/>
    </xf>
    <xf numFmtId="0" fontId="6" fillId="0" borderId="0" xfId="47" applyFont="1" applyFill="1" applyBorder="1" applyAlignment="1">
      <alignment horizontal="left"/>
      <protection/>
    </xf>
    <xf numFmtId="164" fontId="71" fillId="0" borderId="0" xfId="47" applyNumberFormat="1" applyFont="1" applyFill="1" applyBorder="1" applyAlignment="1">
      <alignment horizontal="right" vertical="center"/>
      <protection/>
    </xf>
    <xf numFmtId="164" fontId="6" fillId="0" borderId="0" xfId="47" applyNumberFormat="1" applyFont="1" applyFill="1" applyBorder="1" applyAlignment="1">
      <alignment horizontal="right" vertical="center"/>
      <protection/>
    </xf>
    <xf numFmtId="164" fontId="6" fillId="0" borderId="0" xfId="47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/>
    </xf>
    <xf numFmtId="0" fontId="8" fillId="0" borderId="30" xfId="47" applyFont="1" applyBorder="1" applyAlignment="1">
      <alignment horizontal="left"/>
      <protection/>
    </xf>
    <xf numFmtId="0" fontId="8" fillId="0" borderId="31" xfId="47" applyFont="1" applyBorder="1" applyAlignment="1">
      <alignment horizontal="left"/>
      <protection/>
    </xf>
    <xf numFmtId="164" fontId="8" fillId="0" borderId="32" xfId="48" applyNumberFormat="1" applyFont="1" applyFill="1" applyBorder="1" applyAlignment="1">
      <alignment horizontal="right" vertical="center"/>
      <protection/>
    </xf>
    <xf numFmtId="0" fontId="8" fillId="0" borderId="33" xfId="47" applyFont="1" applyBorder="1" applyAlignment="1">
      <alignment horizontal="left"/>
      <protection/>
    </xf>
    <xf numFmtId="0" fontId="8" fillId="0" borderId="15" xfId="47" applyFont="1" applyBorder="1" applyAlignment="1">
      <alignment horizontal="left"/>
      <protection/>
    </xf>
    <xf numFmtId="164" fontId="8" fillId="0" borderId="13" xfId="48" applyNumberFormat="1" applyFont="1" applyFill="1" applyBorder="1" applyAlignment="1">
      <alignment horizontal="right" vertical="center"/>
      <protection/>
    </xf>
    <xf numFmtId="0" fontId="8" fillId="0" borderId="34" xfId="47" applyFont="1" applyBorder="1" applyAlignment="1">
      <alignment horizontal="left"/>
      <protection/>
    </xf>
    <xf numFmtId="0" fontId="8" fillId="0" borderId="35" xfId="47" applyFont="1" applyBorder="1" applyAlignment="1">
      <alignment horizontal="left"/>
      <protection/>
    </xf>
    <xf numFmtId="0" fontId="8" fillId="0" borderId="36" xfId="47" applyFont="1" applyBorder="1" applyAlignment="1">
      <alignment horizontal="left"/>
      <protection/>
    </xf>
    <xf numFmtId="4" fontId="8" fillId="0" borderId="35" xfId="47" applyNumberFormat="1" applyFont="1" applyBorder="1" applyAlignment="1">
      <alignment horizontal="left"/>
      <protection/>
    </xf>
    <xf numFmtId="164" fontId="8" fillId="0" borderId="16" xfId="48" applyNumberFormat="1" applyFont="1" applyFill="1" applyBorder="1" applyAlignment="1">
      <alignment horizontal="right" vertical="center"/>
      <protection/>
    </xf>
    <xf numFmtId="164" fontId="6" fillId="0" borderId="0" xfId="47" applyNumberFormat="1" applyFont="1" applyFill="1" applyBorder="1">
      <alignment/>
      <protection/>
    </xf>
    <xf numFmtId="0" fontId="8" fillId="0" borderId="37" xfId="47" applyFont="1" applyBorder="1" applyAlignment="1">
      <alignment horizontal="left"/>
      <protection/>
    </xf>
    <xf numFmtId="0" fontId="8" fillId="0" borderId="22" xfId="47" applyFont="1" applyBorder="1" applyAlignment="1">
      <alignment horizontal="left"/>
      <protection/>
    </xf>
    <xf numFmtId="0" fontId="7" fillId="0" borderId="22" xfId="47" applyFont="1" applyBorder="1" applyAlignment="1">
      <alignment horizontal="left"/>
      <protection/>
    </xf>
    <xf numFmtId="164" fontId="7" fillId="0" borderId="10" xfId="48" applyNumberFormat="1" applyFont="1" applyFill="1" applyBorder="1" applyAlignment="1">
      <alignment horizontal="right" vertical="center"/>
      <protection/>
    </xf>
    <xf numFmtId="0" fontId="6" fillId="0" borderId="0" xfId="47" applyFont="1" applyFill="1" applyBorder="1" applyAlignment="1">
      <alignment/>
      <protection/>
    </xf>
    <xf numFmtId="0" fontId="8" fillId="0" borderId="0" xfId="47" applyFont="1" applyBorder="1" applyAlignment="1">
      <alignment horizontal="left"/>
      <protection/>
    </xf>
    <xf numFmtId="0" fontId="7" fillId="0" borderId="0" xfId="47" applyFont="1" applyBorder="1" applyAlignment="1">
      <alignment horizontal="left"/>
      <protection/>
    </xf>
    <xf numFmtId="164" fontId="7" fillId="0" borderId="0" xfId="48" applyNumberFormat="1" applyFont="1" applyFill="1" applyBorder="1" applyAlignment="1">
      <alignment horizontal="right" vertical="center"/>
      <protection/>
    </xf>
    <xf numFmtId="0" fontId="9" fillId="0" borderId="0" xfId="47" applyFont="1" applyBorder="1">
      <alignment/>
      <protection/>
    </xf>
    <xf numFmtId="14" fontId="9" fillId="0" borderId="0" xfId="47" applyNumberFormat="1" applyFont="1" applyBorder="1">
      <alignment/>
      <protection/>
    </xf>
    <xf numFmtId="0" fontId="18" fillId="0" borderId="0" xfId="47" applyFont="1" applyBorder="1">
      <alignment/>
      <protection/>
    </xf>
    <xf numFmtId="164" fontId="7" fillId="0" borderId="0" xfId="47" applyNumberFormat="1" applyFont="1" applyFill="1" applyBorder="1">
      <alignment/>
      <protection/>
    </xf>
    <xf numFmtId="0" fontId="8" fillId="0" borderId="0" xfId="47" applyFont="1" applyBorder="1">
      <alignment/>
      <protection/>
    </xf>
    <xf numFmtId="0" fontId="19" fillId="0" borderId="0" xfId="47" applyFont="1">
      <alignment/>
      <protection/>
    </xf>
    <xf numFmtId="0" fontId="8" fillId="0" borderId="0" xfId="47" applyFont="1" applyBorder="1" applyAlignment="1">
      <alignment horizontal="center"/>
      <protection/>
    </xf>
    <xf numFmtId="0" fontId="8" fillId="0" borderId="0" xfId="47" applyFont="1">
      <alignment/>
      <protection/>
    </xf>
    <xf numFmtId="164" fontId="8" fillId="0" borderId="0" xfId="47" applyNumberFormat="1" applyFont="1" applyFill="1" applyBorder="1">
      <alignment/>
      <protection/>
    </xf>
    <xf numFmtId="0" fontId="8" fillId="0" borderId="0" xfId="47" applyFont="1" applyFill="1" applyBorder="1">
      <alignment/>
      <protection/>
    </xf>
    <xf numFmtId="4" fontId="8" fillId="0" borderId="38" xfId="47" applyNumberFormat="1" applyFont="1" applyFill="1" applyBorder="1" applyAlignment="1">
      <alignment/>
      <protection/>
    </xf>
    <xf numFmtId="0" fontId="7" fillId="0" borderId="0" xfId="47" applyFont="1" applyFill="1" applyBorder="1" applyAlignment="1">
      <alignment horizontal="center"/>
      <protection/>
    </xf>
    <xf numFmtId="0" fontId="7" fillId="0" borderId="10" xfId="47" applyFont="1" applyFill="1" applyBorder="1" applyAlignment="1">
      <alignment horizontal="left"/>
      <protection/>
    </xf>
    <xf numFmtId="164" fontId="7" fillId="0" borderId="10" xfId="47" applyNumberFormat="1" applyFont="1" applyFill="1" applyBorder="1" applyAlignment="1">
      <alignment horizontal="right"/>
      <protection/>
    </xf>
    <xf numFmtId="164" fontId="7" fillId="0" borderId="10" xfId="47" applyNumberFormat="1" applyFont="1" applyFill="1" applyBorder="1" applyAlignment="1">
      <alignment horizontal="right" vertical="center"/>
      <protection/>
    </xf>
    <xf numFmtId="0" fontId="7" fillId="0" borderId="0" xfId="47" applyFont="1" applyFill="1" applyBorder="1" applyAlignment="1">
      <alignment horizontal="right"/>
      <protection/>
    </xf>
    <xf numFmtId="164" fontId="7" fillId="0" borderId="0" xfId="47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/>
    </xf>
    <xf numFmtId="0" fontId="20" fillId="0" borderId="39" xfId="47" applyFont="1" applyBorder="1" applyAlignment="1">
      <alignment horizontal="left"/>
      <protection/>
    </xf>
    <xf numFmtId="0" fontId="20" fillId="0" borderId="19" xfId="47" applyFont="1" applyBorder="1" applyAlignment="1">
      <alignment horizontal="left"/>
      <protection/>
    </xf>
    <xf numFmtId="0" fontId="8" fillId="0" borderId="19" xfId="47" applyFont="1" applyBorder="1" applyAlignment="1">
      <alignment horizontal="left"/>
      <protection/>
    </xf>
    <xf numFmtId="0" fontId="10" fillId="0" borderId="10" xfId="48" applyFont="1" applyFill="1" applyBorder="1" applyAlignment="1">
      <alignment horizontal="left"/>
      <protection/>
    </xf>
    <xf numFmtId="0" fontId="10" fillId="0" borderId="0" xfId="47" applyFont="1" applyFill="1" applyBorder="1" applyAlignment="1">
      <alignment horizontal="left"/>
      <protection/>
    </xf>
    <xf numFmtId="0" fontId="7" fillId="0" borderId="0" xfId="47" applyFont="1" applyFill="1" applyBorder="1" applyAlignment="1">
      <alignment/>
      <protection/>
    </xf>
    <xf numFmtId="0" fontId="8" fillId="0" borderId="40" xfId="47" applyFont="1" applyBorder="1" applyAlignment="1">
      <alignment horizontal="left"/>
      <protection/>
    </xf>
    <xf numFmtId="0" fontId="8" fillId="0" borderId="41" xfId="47" applyFont="1" applyBorder="1" applyAlignment="1">
      <alignment horizontal="left"/>
      <protection/>
    </xf>
    <xf numFmtId="0" fontId="8" fillId="0" borderId="42" xfId="47" applyFont="1" applyBorder="1" applyAlignment="1">
      <alignment horizontal="left"/>
      <protection/>
    </xf>
    <xf numFmtId="4" fontId="8" fillId="0" borderId="43" xfId="47" applyNumberFormat="1" applyFont="1" applyBorder="1" applyAlignment="1">
      <alignment horizontal="left" wrapText="1"/>
      <protection/>
    </xf>
    <xf numFmtId="0" fontId="2" fillId="0" borderId="0" xfId="46" applyAlignment="1">
      <alignment horizontal="right"/>
      <protection/>
    </xf>
    <xf numFmtId="0" fontId="11" fillId="0" borderId="0" xfId="46" applyFont="1">
      <alignment/>
      <protection/>
    </xf>
    <xf numFmtId="0" fontId="7" fillId="0" borderId="24" xfId="46" applyFont="1" applyBorder="1" applyAlignment="1">
      <alignment/>
      <protection/>
    </xf>
    <xf numFmtId="4" fontId="7" fillId="0" borderId="25" xfId="46" applyNumberFormat="1" applyFont="1" applyBorder="1" applyAlignment="1">
      <alignment/>
      <protection/>
    </xf>
    <xf numFmtId="0" fontId="7" fillId="0" borderId="0" xfId="46" applyFont="1" applyBorder="1" applyAlignment="1">
      <alignment/>
      <protection/>
    </xf>
    <xf numFmtId="0" fontId="6" fillId="0" borderId="0" xfId="46" applyFont="1" applyBorder="1" applyAlignment="1">
      <alignment/>
      <protection/>
    </xf>
    <xf numFmtId="0" fontId="8" fillId="0" borderId="26" xfId="46" applyFont="1" applyBorder="1" applyAlignment="1">
      <alignment/>
      <protection/>
    </xf>
    <xf numFmtId="4" fontId="8" fillId="0" borderId="27" xfId="46" applyNumberFormat="1" applyFont="1" applyFill="1" applyBorder="1" applyAlignment="1">
      <alignment/>
      <protection/>
    </xf>
    <xf numFmtId="0" fontId="8" fillId="0" borderId="0" xfId="46" applyFont="1" applyBorder="1" applyAlignment="1">
      <alignment/>
      <protection/>
    </xf>
    <xf numFmtId="0" fontId="12" fillId="0" borderId="0" xfId="46" applyFont="1">
      <alignment/>
      <protection/>
    </xf>
    <xf numFmtId="0" fontId="6" fillId="0" borderId="0" xfId="46" applyFont="1">
      <alignment/>
      <protection/>
    </xf>
    <xf numFmtId="0" fontId="6" fillId="0" borderId="0" xfId="46" applyFont="1" applyBorder="1">
      <alignment/>
      <protection/>
    </xf>
    <xf numFmtId="0" fontId="13" fillId="0" borderId="0" xfId="46" applyFont="1" applyFill="1" applyBorder="1">
      <alignment/>
      <protection/>
    </xf>
    <xf numFmtId="0" fontId="14" fillId="0" borderId="0" xfId="46" applyFont="1">
      <alignment/>
      <protection/>
    </xf>
    <xf numFmtId="0" fontId="6" fillId="0" borderId="0" xfId="46" applyFont="1" applyFill="1" applyBorder="1">
      <alignment/>
      <protection/>
    </xf>
    <xf numFmtId="0" fontId="7" fillId="0" borderId="28" xfId="46" applyFont="1" applyBorder="1" applyAlignment="1">
      <alignment horizontal="center" vertical="center" wrapText="1"/>
      <protection/>
    </xf>
    <xf numFmtId="0" fontId="7" fillId="0" borderId="28" xfId="46" applyFont="1" applyBorder="1" applyAlignment="1">
      <alignment horizontal="center" vertical="center"/>
      <protection/>
    </xf>
    <xf numFmtId="0" fontId="7" fillId="0" borderId="44" xfId="46" applyFont="1" applyFill="1" applyBorder="1" applyAlignment="1">
      <alignment horizontal="center" vertical="center" wrapText="1"/>
      <protection/>
    </xf>
    <xf numFmtId="0" fontId="7" fillId="34" borderId="44" xfId="46" applyFont="1" applyFill="1" applyBorder="1" applyAlignment="1">
      <alignment horizontal="center" vertical="center" wrapText="1"/>
      <protection/>
    </xf>
    <xf numFmtId="0" fontId="8" fillId="0" borderId="44" xfId="46" applyFont="1" applyBorder="1" applyAlignment="1">
      <alignment horizontal="center" vertical="center" wrapText="1"/>
      <protection/>
    </xf>
    <xf numFmtId="0" fontId="9" fillId="0" borderId="0" xfId="46" applyFont="1" applyBorder="1" applyAlignment="1">
      <alignment horizontal="center" vertical="center" wrapText="1"/>
      <protection/>
    </xf>
    <xf numFmtId="0" fontId="2" fillId="0" borderId="44" xfId="46" applyNumberFormat="1" applyFill="1" applyBorder="1" applyAlignment="1">
      <alignment horizontal="center" vertical="center" wrapText="1"/>
      <protection/>
    </xf>
    <xf numFmtId="0" fontId="2" fillId="0" borderId="28" xfId="46" applyNumberFormat="1" applyFill="1" applyBorder="1" applyAlignment="1">
      <alignment horizontal="center" vertical="center" wrapText="1"/>
      <protection/>
    </xf>
    <xf numFmtId="164" fontId="9" fillId="0" borderId="28" xfId="46" applyNumberFormat="1" applyFont="1" applyFill="1" applyBorder="1" applyAlignment="1">
      <alignment horizontal="right" vertical="center" wrapText="1"/>
      <protection/>
    </xf>
    <xf numFmtId="164" fontId="4" fillId="34" borderId="23" xfId="46" applyNumberFormat="1" applyFont="1" applyFill="1" applyBorder="1" applyAlignment="1">
      <alignment horizontal="right" vertical="center" wrapText="1"/>
      <protection/>
    </xf>
    <xf numFmtId="164" fontId="9" fillId="0" borderId="44" xfId="46" applyNumberFormat="1" applyFont="1" applyFill="1" applyBorder="1" applyAlignment="1">
      <alignment horizontal="right" vertical="center" wrapText="1"/>
      <protection/>
    </xf>
    <xf numFmtId="0" fontId="8" fillId="0" borderId="13" xfId="46" applyNumberFormat="1" applyFont="1" applyFill="1" applyBorder="1" applyAlignment="1">
      <alignment horizontal="center" vertical="center" wrapText="1"/>
      <protection/>
    </xf>
    <xf numFmtId="164" fontId="9" fillId="0" borderId="33" xfId="46" applyNumberFormat="1" applyFont="1" applyFill="1" applyBorder="1" applyAlignment="1">
      <alignment horizontal="right" vertical="center" wrapText="1"/>
      <protection/>
    </xf>
    <xf numFmtId="164" fontId="4" fillId="34" borderId="15" xfId="46" applyNumberFormat="1" applyFont="1" applyFill="1" applyBorder="1" applyAlignment="1">
      <alignment horizontal="right" vertical="center" wrapText="1"/>
      <protection/>
    </xf>
    <xf numFmtId="164" fontId="9" fillId="0" borderId="13" xfId="46" applyNumberFormat="1" applyFont="1" applyFill="1" applyBorder="1" applyAlignment="1">
      <alignment horizontal="right" vertical="center" wrapText="1"/>
      <protection/>
    </xf>
    <xf numFmtId="164" fontId="9" fillId="0" borderId="29" xfId="46" applyNumberFormat="1" applyFont="1" applyFill="1" applyBorder="1" applyAlignment="1">
      <alignment horizontal="right" vertical="center" wrapText="1"/>
      <protection/>
    </xf>
    <xf numFmtId="0" fontId="72" fillId="0" borderId="32" xfId="0" applyFont="1" applyBorder="1" applyAlignment="1">
      <alignment/>
    </xf>
    <xf numFmtId="0" fontId="8" fillId="0" borderId="29" xfId="46" applyNumberFormat="1" applyFont="1" applyFill="1" applyBorder="1" applyAlignment="1">
      <alignment horizontal="center" vertical="center" wrapText="1"/>
      <protection/>
    </xf>
    <xf numFmtId="164" fontId="2" fillId="0" borderId="0" xfId="46" applyNumberFormat="1" applyAlignment="1">
      <alignment horizontal="right" vertical="center"/>
      <protection/>
    </xf>
    <xf numFmtId="0" fontId="7" fillId="0" borderId="0" xfId="46" applyFont="1" applyFill="1" applyBorder="1" applyAlignment="1">
      <alignment horizontal="center"/>
      <protection/>
    </xf>
    <xf numFmtId="0" fontId="7" fillId="0" borderId="10" xfId="46" applyFont="1" applyFill="1" applyBorder="1" applyAlignment="1">
      <alignment horizontal="left"/>
      <protection/>
    </xf>
    <xf numFmtId="164" fontId="7" fillId="0" borderId="10" xfId="46" applyNumberFormat="1" applyFont="1" applyFill="1" applyBorder="1" applyAlignment="1">
      <alignment horizontal="right"/>
      <protection/>
    </xf>
    <xf numFmtId="164" fontId="4" fillId="34" borderId="10" xfId="46" applyNumberFormat="1" applyFont="1" applyFill="1" applyBorder="1" applyAlignment="1">
      <alignment horizontal="right"/>
      <protection/>
    </xf>
    <xf numFmtId="164" fontId="7" fillId="0" borderId="10" xfId="46" applyNumberFormat="1" applyFont="1" applyFill="1" applyBorder="1" applyAlignment="1">
      <alignment horizontal="right" vertical="center"/>
      <protection/>
    </xf>
    <xf numFmtId="0" fontId="7" fillId="0" borderId="0" xfId="46" applyFont="1" applyFill="1" applyBorder="1" applyAlignment="1">
      <alignment horizontal="right"/>
      <protection/>
    </xf>
    <xf numFmtId="0" fontId="7" fillId="0" borderId="0" xfId="46" applyFont="1" applyFill="1" applyBorder="1" applyAlignment="1">
      <alignment horizontal="left"/>
      <protection/>
    </xf>
    <xf numFmtId="164" fontId="7" fillId="0" borderId="0" xfId="46" applyNumberFormat="1" applyFont="1" applyFill="1" applyBorder="1" applyAlignment="1">
      <alignment horizontal="right" vertical="center"/>
      <protection/>
    </xf>
    <xf numFmtId="0" fontId="10" fillId="0" borderId="0" xfId="46" applyFont="1" applyFill="1" applyBorder="1" applyAlignment="1">
      <alignment horizontal="left"/>
      <protection/>
    </xf>
    <xf numFmtId="164" fontId="7" fillId="0" borderId="0" xfId="46" applyNumberFormat="1" applyFont="1" applyFill="1" applyBorder="1">
      <alignment/>
      <protection/>
    </xf>
    <xf numFmtId="14" fontId="7" fillId="0" borderId="0" xfId="46" applyNumberFormat="1" applyFont="1" applyFill="1" applyBorder="1" applyAlignment="1">
      <alignment horizontal="left"/>
      <protection/>
    </xf>
    <xf numFmtId="0" fontId="2" fillId="0" borderId="0" xfId="46" applyFill="1">
      <alignment/>
      <protection/>
    </xf>
    <xf numFmtId="0" fontId="7" fillId="0" borderId="0" xfId="46" applyFont="1" applyFill="1" applyBorder="1" applyAlignment="1">
      <alignment/>
      <protection/>
    </xf>
    <xf numFmtId="0" fontId="2" fillId="0" borderId="0" xfId="46" applyFill="1" applyBorder="1">
      <alignment/>
      <protection/>
    </xf>
    <xf numFmtId="0" fontId="8" fillId="0" borderId="0" xfId="46" applyFont="1" applyFill="1" applyBorder="1">
      <alignment/>
      <protection/>
    </xf>
    <xf numFmtId="0" fontId="8" fillId="0" borderId="0" xfId="46" applyFont="1">
      <alignment/>
      <protection/>
    </xf>
    <xf numFmtId="164" fontId="7" fillId="0" borderId="24" xfId="46" applyNumberFormat="1" applyFont="1" applyBorder="1" applyAlignment="1">
      <alignment/>
      <protection/>
    </xf>
    <xf numFmtId="164" fontId="7" fillId="0" borderId="25" xfId="46" applyNumberFormat="1" applyFont="1" applyBorder="1" applyAlignment="1">
      <alignment/>
      <protection/>
    </xf>
    <xf numFmtId="164" fontId="8" fillId="0" borderId="26" xfId="46" applyNumberFormat="1" applyFont="1" applyBorder="1" applyAlignment="1">
      <alignment/>
      <protection/>
    </xf>
    <xf numFmtId="164" fontId="8" fillId="0" borderId="27" xfId="46" applyNumberFormat="1" applyFont="1" applyBorder="1" applyAlignment="1">
      <alignment/>
      <protection/>
    </xf>
    <xf numFmtId="4" fontId="6" fillId="0" borderId="0" xfId="46" applyNumberFormat="1" applyFont="1" applyBorder="1" applyAlignment="1">
      <alignment/>
      <protection/>
    </xf>
    <xf numFmtId="0" fontId="6" fillId="0" borderId="0" xfId="46" applyFont="1" applyFill="1" applyBorder="1" applyAlignment="1">
      <alignment horizontal="right"/>
      <protection/>
    </xf>
    <xf numFmtId="0" fontId="7" fillId="0" borderId="39" xfId="46" applyFont="1" applyBorder="1" applyAlignment="1">
      <alignment horizontal="center" vertical="center" wrapText="1"/>
      <protection/>
    </xf>
    <xf numFmtId="0" fontId="7" fillId="0" borderId="39" xfId="46" applyFont="1" applyBorder="1" applyAlignment="1">
      <alignment horizontal="center" vertical="center"/>
      <protection/>
    </xf>
    <xf numFmtId="164" fontId="16" fillId="0" borderId="0" xfId="46" applyNumberFormat="1" applyFont="1" applyFill="1" applyBorder="1">
      <alignment/>
      <protection/>
    </xf>
    <xf numFmtId="0" fontId="20" fillId="0" borderId="39" xfId="46" applyFont="1" applyFill="1" applyBorder="1" applyAlignment="1">
      <alignment/>
      <protection/>
    </xf>
    <xf numFmtId="0" fontId="8" fillId="0" borderId="0" xfId="46" applyFont="1" applyBorder="1" applyAlignment="1">
      <alignment horizontal="center"/>
      <protection/>
    </xf>
    <xf numFmtId="0" fontId="8" fillId="0" borderId="39" xfId="46" applyFont="1" applyBorder="1">
      <alignment/>
      <protection/>
    </xf>
    <xf numFmtId="0" fontId="9" fillId="0" borderId="0" xfId="46" applyFont="1" applyFill="1" applyBorder="1">
      <alignment/>
      <protection/>
    </xf>
    <xf numFmtId="165" fontId="2" fillId="0" borderId="0" xfId="46" applyNumberFormat="1" applyFill="1" applyBorder="1">
      <alignment/>
      <protection/>
    </xf>
    <xf numFmtId="0" fontId="19" fillId="0" borderId="0" xfId="46" applyFont="1">
      <alignment/>
      <protection/>
    </xf>
    <xf numFmtId="164" fontId="8" fillId="0" borderId="0" xfId="46" applyNumberFormat="1" applyFont="1" applyFill="1" applyBorder="1">
      <alignment/>
      <protection/>
    </xf>
    <xf numFmtId="0" fontId="4" fillId="0" borderId="0" xfId="46" applyFont="1" applyFill="1" applyBorder="1" applyAlignment="1">
      <alignment horizontal="center" vertical="center"/>
      <protection/>
    </xf>
    <xf numFmtId="164" fontId="9" fillId="0" borderId="13" xfId="47" applyNumberFormat="1" applyFont="1" applyFill="1" applyBorder="1" applyAlignment="1">
      <alignment horizontal="right" vertical="center" wrapText="1"/>
      <protection/>
    </xf>
    <xf numFmtId="164" fontId="9" fillId="0" borderId="45" xfId="47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horizontal="left"/>
    </xf>
    <xf numFmtId="164" fontId="6" fillId="0" borderId="10" xfId="46" applyNumberFormat="1" applyFont="1" applyFill="1" applyBorder="1" applyAlignment="1">
      <alignment horizontal="right" vertical="center"/>
      <protection/>
    </xf>
    <xf numFmtId="164" fontId="6" fillId="0" borderId="0" xfId="46" applyNumberFormat="1" applyFont="1" applyFill="1" applyBorder="1" applyAlignment="1">
      <alignment horizontal="right" vertical="center"/>
      <protection/>
    </xf>
    <xf numFmtId="0" fontId="8" fillId="0" borderId="46" xfId="47" applyFont="1" applyFill="1" applyBorder="1" applyAlignment="1">
      <alignment/>
      <protection/>
    </xf>
    <xf numFmtId="0" fontId="2" fillId="0" borderId="0" xfId="47" applyFont="1">
      <alignment/>
      <protection/>
    </xf>
    <xf numFmtId="0" fontId="2" fillId="0" borderId="0" xfId="47" applyFont="1" applyBorder="1">
      <alignment/>
      <protection/>
    </xf>
    <xf numFmtId="0" fontId="2" fillId="0" borderId="0" xfId="47" applyFont="1" applyBorder="1" applyAlignment="1">
      <alignment/>
      <protection/>
    </xf>
    <xf numFmtId="0" fontId="2" fillId="0" borderId="0" xfId="47" applyFont="1" applyAlignment="1">
      <alignment horizontal="right"/>
      <protection/>
    </xf>
    <xf numFmtId="0" fontId="2" fillId="0" borderId="45" xfId="47" applyNumberFormat="1" applyFont="1" applyFill="1" applyBorder="1" applyAlignment="1">
      <alignment horizontal="center" vertical="center" wrapText="1"/>
      <protection/>
    </xf>
    <xf numFmtId="0" fontId="2" fillId="0" borderId="13" xfId="47" applyNumberFormat="1" applyFont="1" applyFill="1" applyBorder="1" applyAlignment="1">
      <alignment horizontal="center" vertical="center" wrapText="1"/>
      <protection/>
    </xf>
    <xf numFmtId="164" fontId="2" fillId="0" borderId="0" xfId="47" applyNumberFormat="1" applyFont="1" applyAlignment="1">
      <alignment horizontal="right" vertical="center"/>
      <protection/>
    </xf>
    <xf numFmtId="0" fontId="2" fillId="0" borderId="47" xfId="47" applyFont="1" applyBorder="1">
      <alignment/>
      <protection/>
    </xf>
    <xf numFmtId="0" fontId="2" fillId="0" borderId="0" xfId="47" applyFont="1" applyFill="1">
      <alignment/>
      <protection/>
    </xf>
    <xf numFmtId="0" fontId="2" fillId="0" borderId="0" xfId="47" applyFont="1" applyFill="1" applyBorder="1">
      <alignment/>
      <protection/>
    </xf>
    <xf numFmtId="165" fontId="2" fillId="0" borderId="0" xfId="47" applyNumberFormat="1" applyFont="1" applyFill="1" applyBorder="1">
      <alignment/>
      <protection/>
    </xf>
    <xf numFmtId="0" fontId="2" fillId="0" borderId="0" xfId="46" applyFont="1" applyBorder="1">
      <alignment/>
      <protection/>
    </xf>
    <xf numFmtId="0" fontId="2" fillId="0" borderId="0" xfId="46" applyFont="1">
      <alignment/>
      <protection/>
    </xf>
    <xf numFmtId="0" fontId="16" fillId="0" borderId="45" xfId="46" applyFont="1" applyFill="1" applyBorder="1">
      <alignment/>
      <protection/>
    </xf>
    <xf numFmtId="164" fontId="73" fillId="34" borderId="13" xfId="0" applyNumberFormat="1" applyFont="1" applyFill="1" applyBorder="1" applyAlignment="1">
      <alignment/>
    </xf>
    <xf numFmtId="0" fontId="7" fillId="0" borderId="10" xfId="46" applyFont="1" applyBorder="1" applyAlignment="1">
      <alignment horizontal="center" vertical="center"/>
      <protection/>
    </xf>
    <xf numFmtId="0" fontId="7" fillId="4" borderId="39" xfId="46" applyFont="1" applyFill="1" applyBorder="1" applyAlignment="1">
      <alignment horizontal="center" vertical="center" wrapText="1"/>
      <protection/>
    </xf>
    <xf numFmtId="164" fontId="7" fillId="34" borderId="16" xfId="46" applyNumberFormat="1" applyFont="1" applyFill="1" applyBorder="1" applyAlignment="1">
      <alignment horizontal="right" vertical="center"/>
      <protection/>
    </xf>
    <xf numFmtId="164" fontId="7" fillId="34" borderId="13" xfId="46" applyNumberFormat="1" applyFont="1" applyFill="1" applyBorder="1" applyAlignment="1">
      <alignment horizontal="right" vertical="center"/>
      <protection/>
    </xf>
    <xf numFmtId="164" fontId="7" fillId="34" borderId="10" xfId="46" applyNumberFormat="1" applyFont="1" applyFill="1" applyBorder="1" applyAlignment="1">
      <alignment horizontal="right" vertical="center"/>
      <protection/>
    </xf>
    <xf numFmtId="164" fontId="7" fillId="34" borderId="20" xfId="46" applyNumberFormat="1" applyFont="1" applyFill="1" applyBorder="1" applyAlignment="1">
      <alignment horizontal="right" vertical="center"/>
      <protection/>
    </xf>
    <xf numFmtId="164" fontId="7" fillId="35" borderId="30" xfId="46" applyNumberFormat="1" applyFont="1" applyFill="1" applyBorder="1" applyAlignment="1">
      <alignment vertical="center"/>
      <protection/>
    </xf>
    <xf numFmtId="164" fontId="7" fillId="35" borderId="39" xfId="46" applyNumberFormat="1" applyFont="1" applyFill="1" applyBorder="1" applyAlignment="1">
      <alignment vertical="center"/>
      <protection/>
    </xf>
    <xf numFmtId="164" fontId="7" fillId="35" borderId="37" xfId="46" applyNumberFormat="1" applyFont="1" applyFill="1" applyBorder="1" applyAlignment="1">
      <alignment vertical="center"/>
      <protection/>
    </xf>
    <xf numFmtId="0" fontId="7" fillId="34" borderId="11" xfId="46" applyFont="1" applyFill="1" applyBorder="1" applyAlignment="1">
      <alignment horizontal="center" vertical="center" wrapText="1"/>
      <protection/>
    </xf>
    <xf numFmtId="164" fontId="7" fillId="34" borderId="13" xfId="46" applyNumberFormat="1" applyFont="1" applyFill="1" applyBorder="1" applyAlignment="1">
      <alignment vertical="center"/>
      <protection/>
    </xf>
    <xf numFmtId="164" fontId="7" fillId="34" borderId="16" xfId="46" applyNumberFormat="1" applyFont="1" applyFill="1" applyBorder="1" applyAlignment="1">
      <alignment vertical="center"/>
      <protection/>
    </xf>
    <xf numFmtId="164" fontId="7" fillId="34" borderId="17" xfId="46" applyNumberFormat="1" applyFont="1" applyFill="1" applyBorder="1" applyAlignment="1">
      <alignment vertical="center"/>
      <protection/>
    </xf>
    <xf numFmtId="164" fontId="7" fillId="34" borderId="10" xfId="46" applyNumberFormat="1" applyFont="1" applyFill="1" applyBorder="1" applyAlignment="1">
      <alignment vertical="center"/>
      <protection/>
    </xf>
    <xf numFmtId="164" fontId="7" fillId="34" borderId="20" xfId="46" applyNumberFormat="1" applyFont="1" applyFill="1" applyBorder="1" applyAlignment="1">
      <alignment vertical="center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/>
      <protection/>
    </xf>
    <xf numFmtId="0" fontId="2" fillId="0" borderId="44" xfId="46" applyNumberFormat="1" applyFont="1" applyFill="1" applyBorder="1" applyAlignment="1">
      <alignment horizontal="center" vertical="center" wrapText="1"/>
      <protection/>
    </xf>
    <xf numFmtId="164" fontId="2" fillId="0" borderId="44" xfId="46" applyNumberFormat="1" applyFont="1" applyFill="1" applyBorder="1" applyAlignment="1">
      <alignment wrapText="1"/>
      <protection/>
    </xf>
    <xf numFmtId="0" fontId="2" fillId="0" borderId="16" xfId="46" applyNumberFormat="1" applyFont="1" applyFill="1" applyBorder="1" applyAlignment="1">
      <alignment horizontal="center" vertical="center" wrapText="1"/>
      <protection/>
    </xf>
    <xf numFmtId="0" fontId="2" fillId="0" borderId="33" xfId="46" applyNumberFormat="1" applyFont="1" applyFill="1" applyBorder="1" applyAlignment="1">
      <alignment horizontal="center" vertical="center" wrapText="1"/>
      <protection/>
    </xf>
    <xf numFmtId="164" fontId="2" fillId="0" borderId="13" xfId="46" applyNumberFormat="1" applyFont="1" applyFill="1" applyBorder="1" applyAlignment="1">
      <alignment wrapText="1"/>
      <protection/>
    </xf>
    <xf numFmtId="0" fontId="2" fillId="0" borderId="20" xfId="46" applyNumberFormat="1" applyFont="1" applyFill="1" applyBorder="1" applyAlignment="1">
      <alignment horizontal="center" vertical="center" wrapText="1"/>
      <protection/>
    </xf>
    <xf numFmtId="0" fontId="2" fillId="0" borderId="34" xfId="46" applyNumberFormat="1" applyFont="1" applyFill="1" applyBorder="1" applyAlignment="1">
      <alignment horizontal="center" vertical="center" wrapText="1"/>
      <protection/>
    </xf>
    <xf numFmtId="164" fontId="2" fillId="0" borderId="29" xfId="46" applyNumberFormat="1" applyFont="1" applyFill="1" applyBorder="1" applyAlignment="1">
      <alignment wrapText="1"/>
      <protection/>
    </xf>
    <xf numFmtId="0" fontId="2" fillId="0" borderId="47" xfId="46" applyFont="1" applyBorder="1">
      <alignment/>
      <protection/>
    </xf>
    <xf numFmtId="0" fontId="2" fillId="0" borderId="0" xfId="46" applyFont="1" applyFill="1">
      <alignment/>
      <protection/>
    </xf>
    <xf numFmtId="0" fontId="3" fillId="0" borderId="0" xfId="46" applyFont="1" applyFill="1" applyAlignment="1">
      <alignment horizontal="center"/>
      <protection/>
    </xf>
    <xf numFmtId="0" fontId="8" fillId="0" borderId="46" xfId="47" applyFont="1" applyBorder="1" applyAlignment="1">
      <alignment/>
      <protection/>
    </xf>
    <xf numFmtId="0" fontId="10" fillId="0" borderId="39" xfId="47" applyFont="1" applyBorder="1" applyAlignment="1">
      <alignment horizontal="center" vertical="center" wrapText="1"/>
      <protection/>
    </xf>
    <xf numFmtId="0" fontId="10" fillId="0" borderId="39" xfId="47" applyFont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 wrapText="1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16" fillId="0" borderId="40" xfId="47" applyFont="1" applyFill="1" applyBorder="1">
      <alignment/>
      <protection/>
    </xf>
    <xf numFmtId="164" fontId="9" fillId="34" borderId="42" xfId="47" applyNumberFormat="1" applyFont="1" applyFill="1" applyBorder="1" applyAlignment="1">
      <alignment horizontal="right" vertical="center" wrapText="1"/>
      <protection/>
    </xf>
    <xf numFmtId="164" fontId="10" fillId="34" borderId="48" xfId="47" applyNumberFormat="1" applyFont="1" applyFill="1" applyBorder="1" applyAlignment="1">
      <alignment horizontal="right" vertical="center" wrapText="1"/>
      <protection/>
    </xf>
    <xf numFmtId="164" fontId="9" fillId="0" borderId="48" xfId="47" applyNumberFormat="1" applyFont="1" applyFill="1" applyBorder="1" applyAlignment="1">
      <alignment horizontal="right" vertical="center" wrapText="1"/>
      <protection/>
    </xf>
    <xf numFmtId="164" fontId="2" fillId="0" borderId="49" xfId="47" applyNumberFormat="1" applyFont="1" applyFill="1" applyBorder="1" applyAlignment="1">
      <alignment wrapText="1"/>
      <protection/>
    </xf>
    <xf numFmtId="0" fontId="2" fillId="0" borderId="33" xfId="47" applyNumberFormat="1" applyFont="1" applyFill="1" applyBorder="1" applyAlignment="1">
      <alignment horizontal="center" vertical="center" wrapText="1"/>
      <protection/>
    </xf>
    <xf numFmtId="164" fontId="4" fillId="34" borderId="50" xfId="47" applyNumberFormat="1" applyFont="1" applyFill="1" applyBorder="1" applyAlignment="1">
      <alignment horizontal="right" vertical="center" wrapText="1"/>
      <protection/>
    </xf>
    <xf numFmtId="164" fontId="4" fillId="34" borderId="51" xfId="47" applyNumberFormat="1" applyFont="1" applyFill="1" applyBorder="1" applyAlignment="1">
      <alignment horizontal="right" vertical="center" wrapText="1"/>
      <protection/>
    </xf>
    <xf numFmtId="164" fontId="9" fillId="0" borderId="51" xfId="47" applyNumberFormat="1" applyFont="1" applyFill="1" applyBorder="1" applyAlignment="1">
      <alignment horizontal="right" vertical="center" wrapText="1"/>
      <protection/>
    </xf>
    <xf numFmtId="164" fontId="2" fillId="0" borderId="52" xfId="47" applyNumberFormat="1" applyFont="1" applyFill="1" applyBorder="1" applyAlignment="1">
      <alignment wrapText="1"/>
      <protection/>
    </xf>
    <xf numFmtId="164" fontId="8" fillId="0" borderId="45" xfId="48" applyNumberFormat="1" applyFont="1" applyFill="1" applyBorder="1" applyAlignment="1">
      <alignment horizontal="right" vertical="center"/>
      <protection/>
    </xf>
    <xf numFmtId="0" fontId="8" fillId="0" borderId="39" xfId="47" applyFont="1" applyBorder="1" applyAlignment="1">
      <alignment horizontal="left"/>
      <protection/>
    </xf>
    <xf numFmtId="0" fontId="7" fillId="0" borderId="19" xfId="47" applyFont="1" applyBorder="1" applyAlignment="1">
      <alignment horizontal="left"/>
      <protection/>
    </xf>
    <xf numFmtId="1" fontId="8" fillId="0" borderId="20" xfId="46" applyNumberFormat="1" applyFont="1" applyFill="1" applyBorder="1" applyAlignment="1">
      <alignment horizontal="center" vertical="center" wrapText="1"/>
      <protection/>
    </xf>
    <xf numFmtId="0" fontId="8" fillId="0" borderId="20" xfId="46" applyNumberFormat="1" applyFont="1" applyFill="1" applyBorder="1" applyAlignment="1">
      <alignment horizontal="center" vertical="center" wrapText="1"/>
      <protection/>
    </xf>
    <xf numFmtId="164" fontId="4" fillId="34" borderId="20" xfId="46" applyNumberFormat="1" applyFont="1" applyFill="1" applyBorder="1" applyAlignment="1">
      <alignment horizontal="right"/>
      <protection/>
    </xf>
    <xf numFmtId="0" fontId="6" fillId="0" borderId="28" xfId="47" applyFont="1" applyBorder="1" applyAlignment="1">
      <alignment horizontal="center" vertical="center"/>
      <protection/>
    </xf>
    <xf numFmtId="164" fontId="2" fillId="0" borderId="0" xfId="0" applyNumberFormat="1" applyFont="1" applyFill="1" applyBorder="1" applyAlignment="1">
      <alignment wrapText="1"/>
    </xf>
    <xf numFmtId="0" fontId="4" fillId="0" borderId="0" xfId="47" applyFont="1" applyFill="1">
      <alignment/>
      <protection/>
    </xf>
    <xf numFmtId="164" fontId="4" fillId="0" borderId="0" xfId="47" applyNumberFormat="1" applyFont="1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2" fillId="0" borderId="44" xfId="47" applyFont="1" applyBorder="1" applyAlignment="1">
      <alignment horizontal="right" vertical="center" wrapText="1"/>
      <protection/>
    </xf>
    <xf numFmtId="0" fontId="2" fillId="0" borderId="10" xfId="47" applyFont="1" applyBorder="1">
      <alignment/>
      <protection/>
    </xf>
    <xf numFmtId="164" fontId="8" fillId="0" borderId="20" xfId="48" applyNumberFormat="1" applyFont="1" applyFill="1" applyBorder="1" applyAlignment="1">
      <alignment horizontal="right" vertical="center"/>
      <protection/>
    </xf>
    <xf numFmtId="164" fontId="7" fillId="0" borderId="20" xfId="48" applyNumberFormat="1" applyFont="1" applyFill="1" applyBorder="1" applyAlignment="1">
      <alignment horizontal="right" vertical="center"/>
      <protection/>
    </xf>
    <xf numFmtId="164" fontId="2" fillId="0" borderId="14" xfId="47" applyNumberFormat="1" applyFont="1" applyFill="1" applyBorder="1" applyAlignment="1">
      <alignment wrapText="1"/>
      <protection/>
    </xf>
    <xf numFmtId="0" fontId="2" fillId="0" borderId="15" xfId="47" applyNumberFormat="1" applyFont="1" applyFill="1" applyBorder="1" applyAlignment="1">
      <alignment horizontal="center" vertical="center" wrapText="1"/>
      <protection/>
    </xf>
    <xf numFmtId="14" fontId="21" fillId="0" borderId="0" xfId="46" applyNumberFormat="1" applyFont="1" applyFill="1" applyAlignment="1">
      <alignment horizontal="right"/>
      <protection/>
    </xf>
    <xf numFmtId="0" fontId="25" fillId="0" borderId="0" xfId="46" applyFont="1">
      <alignment/>
      <protection/>
    </xf>
    <xf numFmtId="0" fontId="8" fillId="0" borderId="28" xfId="47" applyFont="1" applyBorder="1" applyAlignment="1">
      <alignment horizontal="left"/>
      <protection/>
    </xf>
    <xf numFmtId="164" fontId="4" fillId="0" borderId="0" xfId="47" applyNumberFormat="1" applyFont="1" applyFill="1" applyBorder="1" applyAlignment="1">
      <alignment horizontal="right" vertical="center"/>
      <protection/>
    </xf>
    <xf numFmtId="0" fontId="8" fillId="0" borderId="44" xfId="47" applyFont="1" applyBorder="1" applyAlignment="1">
      <alignment horizontal="right" wrapText="1"/>
      <protection/>
    </xf>
    <xf numFmtId="0" fontId="8" fillId="0" borderId="51" xfId="47" applyFont="1" applyBorder="1" applyAlignment="1">
      <alignment horizontal="center"/>
      <protection/>
    </xf>
    <xf numFmtId="0" fontId="8" fillId="0" borderId="53" xfId="46" applyFont="1" applyBorder="1">
      <alignment/>
      <protection/>
    </xf>
    <xf numFmtId="0" fontId="8" fillId="0" borderId="54" xfId="46" applyFont="1" applyBorder="1" applyAlignment="1">
      <alignment horizontal="center"/>
      <protection/>
    </xf>
    <xf numFmtId="0" fontId="8" fillId="0" borderId="54" xfId="46" applyFont="1" applyBorder="1">
      <alignment/>
      <protection/>
    </xf>
    <xf numFmtId="0" fontId="2" fillId="0" borderId="0" xfId="46" applyAlignment="1">
      <alignment vertical="center"/>
      <protection/>
    </xf>
    <xf numFmtId="164" fontId="9" fillId="0" borderId="20" xfId="46" applyNumberFormat="1" applyFont="1" applyFill="1" applyBorder="1" applyAlignment="1">
      <alignment vertical="center"/>
      <protection/>
    </xf>
    <xf numFmtId="164" fontId="22" fillId="0" borderId="20" xfId="46" applyNumberFormat="1" applyFont="1" applyFill="1" applyBorder="1" applyAlignment="1">
      <alignment vertical="center" wrapText="1"/>
      <protection/>
    </xf>
    <xf numFmtId="0" fontId="26" fillId="0" borderId="20" xfId="46" applyFont="1" applyFill="1" applyBorder="1" applyAlignment="1">
      <alignment vertical="top" wrapText="1"/>
      <protection/>
    </xf>
    <xf numFmtId="164" fontId="9" fillId="0" borderId="17" xfId="47" applyNumberFormat="1" applyFont="1" applyFill="1" applyBorder="1" applyAlignment="1">
      <alignment horizontal="right" vertical="center" wrapText="1"/>
      <protection/>
    </xf>
    <xf numFmtId="164" fontId="4" fillId="34" borderId="55" xfId="47" applyNumberFormat="1" applyFont="1" applyFill="1" applyBorder="1" applyAlignment="1">
      <alignment horizontal="right" vertical="center" wrapText="1"/>
      <protection/>
    </xf>
    <xf numFmtId="164" fontId="4" fillId="34" borderId="54" xfId="47" applyNumberFormat="1" applyFont="1" applyFill="1" applyBorder="1" applyAlignment="1">
      <alignment horizontal="right" vertical="center" wrapText="1"/>
      <protection/>
    </xf>
    <xf numFmtId="0" fontId="8" fillId="0" borderId="33" xfId="47" applyFont="1" applyFill="1" applyBorder="1" applyAlignment="1">
      <alignment vertical="center" wrapText="1"/>
      <protection/>
    </xf>
    <xf numFmtId="0" fontId="8" fillId="0" borderId="56" xfId="47" applyFont="1" applyFill="1" applyBorder="1" applyAlignment="1">
      <alignment vertical="center" wrapText="1"/>
      <protection/>
    </xf>
    <xf numFmtId="0" fontId="8" fillId="0" borderId="23" xfId="47" applyFont="1" applyBorder="1" applyAlignment="1">
      <alignment horizontal="left"/>
      <protection/>
    </xf>
    <xf numFmtId="0" fontId="2" fillId="0" borderId="40" xfId="47" applyNumberFormat="1" applyFont="1" applyFill="1" applyBorder="1" applyAlignment="1">
      <alignment horizontal="center" vertical="center" wrapText="1"/>
      <protection/>
    </xf>
    <xf numFmtId="0" fontId="2" fillId="0" borderId="41" xfId="47" applyNumberFormat="1" applyFont="1" applyFill="1" applyBorder="1" applyAlignment="1">
      <alignment horizontal="center" vertical="center" wrapText="1"/>
      <protection/>
    </xf>
    <xf numFmtId="0" fontId="2" fillId="0" borderId="34" xfId="47" applyNumberFormat="1" applyFont="1" applyFill="1" applyBorder="1" applyAlignment="1">
      <alignment horizontal="center" vertical="center" wrapText="1"/>
      <protection/>
    </xf>
    <xf numFmtId="0" fontId="2" fillId="0" borderId="29" xfId="47" applyNumberFormat="1" applyFont="1" applyFill="1" applyBorder="1" applyAlignment="1">
      <alignment horizontal="center" vertical="center" wrapText="1"/>
      <protection/>
    </xf>
    <xf numFmtId="0" fontId="2" fillId="0" borderId="35" xfId="47" applyNumberFormat="1" applyFont="1" applyFill="1" applyBorder="1" applyAlignment="1">
      <alignment horizontal="center" vertical="center" wrapText="1"/>
      <protection/>
    </xf>
    <xf numFmtId="164" fontId="4" fillId="34" borderId="36" xfId="47" applyNumberFormat="1" applyFont="1" applyFill="1" applyBorder="1" applyAlignment="1">
      <alignment horizontal="right" vertical="center" wrapText="1"/>
      <protection/>
    </xf>
    <xf numFmtId="164" fontId="4" fillId="34" borderId="57" xfId="47" applyNumberFormat="1" applyFont="1" applyFill="1" applyBorder="1" applyAlignment="1">
      <alignment horizontal="right" vertical="center" wrapText="1"/>
      <protection/>
    </xf>
    <xf numFmtId="164" fontId="9" fillId="0" borderId="57" xfId="47" applyNumberFormat="1" applyFont="1" applyFill="1" applyBorder="1" applyAlignment="1">
      <alignment horizontal="right" vertical="center" wrapText="1"/>
      <protection/>
    </xf>
    <xf numFmtId="164" fontId="2" fillId="0" borderId="38" xfId="47" applyNumberFormat="1" applyFont="1" applyFill="1" applyBorder="1" applyAlignment="1">
      <alignment wrapText="1"/>
      <protection/>
    </xf>
    <xf numFmtId="0" fontId="15" fillId="0" borderId="20" xfId="0" applyFont="1" applyFill="1" applyBorder="1" applyAlignment="1">
      <alignment horizontal="center" vertical="center"/>
    </xf>
    <xf numFmtId="0" fontId="2" fillId="0" borderId="20" xfId="46" applyFill="1" applyBorder="1" applyAlignment="1">
      <alignment wrapText="1"/>
      <protection/>
    </xf>
    <xf numFmtId="164" fontId="4" fillId="34" borderId="20" xfId="46" applyNumberFormat="1" applyFont="1" applyFill="1" applyBorder="1" applyAlignment="1">
      <alignment horizontal="right" wrapText="1"/>
      <protection/>
    </xf>
    <xf numFmtId="164" fontId="23" fillId="0" borderId="20" xfId="46" applyNumberFormat="1" applyFont="1" applyFill="1" applyBorder="1" applyAlignment="1">
      <alignment horizontal="right" wrapText="1"/>
      <protection/>
    </xf>
    <xf numFmtId="164" fontId="22" fillId="0" borderId="20" xfId="46" applyNumberFormat="1" applyFont="1" applyFill="1" applyBorder="1" applyAlignment="1">
      <alignment horizontal="right" wrapText="1"/>
      <protection/>
    </xf>
    <xf numFmtId="164" fontId="8" fillId="0" borderId="20" xfId="46" applyNumberFormat="1" applyFont="1" applyFill="1" applyBorder="1" applyAlignment="1">
      <alignment horizontal="center" vertical="center" wrapText="1"/>
      <protection/>
    </xf>
    <xf numFmtId="164" fontId="9" fillId="0" borderId="20" xfId="46" applyNumberFormat="1" applyFont="1" applyFill="1" applyBorder="1" applyAlignment="1">
      <alignment horizontal="right"/>
      <protection/>
    </xf>
    <xf numFmtId="164" fontId="2" fillId="0" borderId="0" xfId="46" applyNumberFormat="1" applyFont="1">
      <alignment/>
      <protection/>
    </xf>
    <xf numFmtId="164" fontId="4" fillId="0" borderId="0" xfId="46" applyNumberFormat="1" applyFont="1" applyAlignment="1">
      <alignment horizontal="right"/>
      <protection/>
    </xf>
    <xf numFmtId="164" fontId="2" fillId="0" borderId="0" xfId="46" applyNumberFormat="1" applyAlignment="1">
      <alignment horizontal="right"/>
      <protection/>
    </xf>
    <xf numFmtId="164" fontId="8" fillId="0" borderId="10" xfId="46" applyNumberFormat="1" applyFont="1" applyFill="1" applyBorder="1" applyAlignment="1">
      <alignment horizontal="right"/>
      <protection/>
    </xf>
    <xf numFmtId="164" fontId="7" fillId="0" borderId="0" xfId="46" applyNumberFormat="1" applyFont="1" applyFill="1" applyBorder="1" applyAlignment="1">
      <alignment horizontal="center"/>
      <protection/>
    </xf>
    <xf numFmtId="164" fontId="8" fillId="0" borderId="0" xfId="46" applyNumberFormat="1" applyFont="1" applyFill="1" applyBorder="1" applyAlignment="1">
      <alignment horizontal="right"/>
      <protection/>
    </xf>
    <xf numFmtId="164" fontId="7" fillId="0" borderId="0" xfId="46" applyNumberFormat="1" applyFont="1" applyFill="1" applyBorder="1" applyAlignment="1">
      <alignment horizontal="right"/>
      <protection/>
    </xf>
    <xf numFmtId="0" fontId="7" fillId="0" borderId="19" xfId="46" applyFont="1" applyFill="1" applyBorder="1" applyAlignment="1">
      <alignment/>
      <protection/>
    </xf>
    <xf numFmtId="0" fontId="8" fillId="0" borderId="37" xfId="46" applyFont="1" applyBorder="1">
      <alignment/>
      <protection/>
    </xf>
    <xf numFmtId="0" fontId="8" fillId="0" borderId="22" xfId="46" applyFont="1" applyBorder="1">
      <alignment/>
      <protection/>
    </xf>
    <xf numFmtId="0" fontId="20" fillId="0" borderId="22" xfId="46" applyFont="1" applyBorder="1">
      <alignment/>
      <protection/>
    </xf>
    <xf numFmtId="164" fontId="7" fillId="0" borderId="20" xfId="46" applyNumberFormat="1" applyFont="1" applyFill="1" applyBorder="1" applyAlignment="1">
      <alignment horizontal="right"/>
      <protection/>
    </xf>
    <xf numFmtId="0" fontId="2" fillId="0" borderId="0" xfId="46" applyFont="1" applyFill="1" applyBorder="1">
      <alignment/>
      <protection/>
    </xf>
    <xf numFmtId="0" fontId="16" fillId="0" borderId="44" xfId="0" applyFont="1" applyFill="1" applyBorder="1" applyAlignment="1">
      <alignment vertical="center" wrapText="1"/>
    </xf>
    <xf numFmtId="0" fontId="15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164" fontId="4" fillId="34" borderId="44" xfId="46" applyNumberFormat="1" applyFont="1" applyFill="1" applyBorder="1" applyAlignment="1">
      <alignment horizontal="right" vertical="center" wrapText="1"/>
      <protection/>
    </xf>
    <xf numFmtId="0" fontId="7" fillId="0" borderId="44" xfId="46" applyFont="1" applyBorder="1" applyAlignment="1">
      <alignment horizontal="center" vertical="center" wrapText="1"/>
      <protection/>
    </xf>
    <xf numFmtId="0" fontId="72" fillId="0" borderId="20" xfId="0" applyFont="1" applyBorder="1" applyAlignment="1">
      <alignment/>
    </xf>
    <xf numFmtId="164" fontId="9" fillId="0" borderId="34" xfId="46" applyNumberFormat="1" applyFont="1" applyFill="1" applyBorder="1" applyAlignment="1">
      <alignment horizontal="right" vertical="center" wrapText="1"/>
      <protection/>
    </xf>
    <xf numFmtId="164" fontId="73" fillId="34" borderId="29" xfId="0" applyNumberFormat="1" applyFont="1" applyFill="1" applyBorder="1" applyAlignment="1">
      <alignment/>
    </xf>
    <xf numFmtId="164" fontId="4" fillId="34" borderId="35" xfId="46" applyNumberFormat="1" applyFont="1" applyFill="1" applyBorder="1" applyAlignment="1">
      <alignment horizontal="right" vertical="center" wrapText="1"/>
      <protection/>
    </xf>
    <xf numFmtId="0" fontId="8" fillId="0" borderId="58" xfId="47" applyFont="1" applyBorder="1" applyAlignment="1">
      <alignment horizontal="left"/>
      <protection/>
    </xf>
    <xf numFmtId="0" fontId="8" fillId="0" borderId="58" xfId="47" applyFont="1" applyBorder="1" applyAlignment="1">
      <alignment horizontal="center"/>
      <protection/>
    </xf>
    <xf numFmtId="0" fontId="8" fillId="0" borderId="48" xfId="47" applyFont="1" applyBorder="1" applyAlignment="1">
      <alignment horizontal="center" vertical="center"/>
      <protection/>
    </xf>
    <xf numFmtId="0" fontId="8" fillId="0" borderId="57" xfId="47" applyFont="1" applyBorder="1" applyAlignment="1">
      <alignment horizontal="center"/>
      <protection/>
    </xf>
    <xf numFmtId="0" fontId="8" fillId="0" borderId="47" xfId="47" applyFont="1" applyBorder="1" applyAlignment="1">
      <alignment horizontal="left"/>
      <protection/>
    </xf>
    <xf numFmtId="0" fontId="8" fillId="0" borderId="59" xfId="47" applyFont="1" applyBorder="1" applyAlignment="1">
      <alignment horizontal="center"/>
      <protection/>
    </xf>
    <xf numFmtId="0" fontId="7" fillId="0" borderId="11" xfId="47" applyFont="1" applyBorder="1" applyAlignment="1">
      <alignment horizontal="left"/>
      <protection/>
    </xf>
    <xf numFmtId="164" fontId="8" fillId="0" borderId="46" xfId="46" applyNumberFormat="1" applyFont="1" applyFill="1" applyBorder="1">
      <alignment/>
      <protection/>
    </xf>
    <xf numFmtId="164" fontId="8" fillId="0" borderId="38" xfId="46" applyNumberFormat="1" applyFont="1" applyFill="1" applyBorder="1" applyAlignment="1">
      <alignment/>
      <protection/>
    </xf>
    <xf numFmtId="0" fontId="9" fillId="0" borderId="26" xfId="47" applyFont="1" applyBorder="1" applyAlignment="1">
      <alignment/>
      <protection/>
    </xf>
    <xf numFmtId="4" fontId="8" fillId="0" borderId="38" xfId="46" applyNumberFormat="1" applyFont="1" applyFill="1" applyBorder="1" applyAlignment="1">
      <alignment/>
      <protection/>
    </xf>
    <xf numFmtId="0" fontId="8" fillId="0" borderId="46" xfId="46" applyFont="1" applyFill="1" applyBorder="1" applyAlignment="1">
      <alignment/>
      <protection/>
    </xf>
    <xf numFmtId="164" fontId="71" fillId="0" borderId="0" xfId="47" applyNumberFormat="1" applyFont="1" applyFill="1" applyBorder="1" applyAlignment="1">
      <alignment horizontal="right" vertical="top"/>
      <protection/>
    </xf>
    <xf numFmtId="164" fontId="8" fillId="0" borderId="13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0" fontId="7" fillId="0" borderId="37" xfId="46" applyFont="1" applyFill="1" applyBorder="1" applyAlignment="1">
      <alignment vertical="center" wrapText="1"/>
      <protection/>
    </xf>
    <xf numFmtId="0" fontId="7" fillId="0" borderId="0" xfId="47" applyFont="1" applyFill="1" applyBorder="1" applyAlignment="1">
      <alignment vertical="top"/>
      <protection/>
    </xf>
    <xf numFmtId="0" fontId="2" fillId="0" borderId="0" xfId="47" applyFont="1" applyBorder="1" applyAlignment="1">
      <alignment vertical="top"/>
      <protection/>
    </xf>
    <xf numFmtId="4" fontId="8" fillId="0" borderId="60" xfId="47" applyNumberFormat="1" applyFont="1" applyBorder="1" applyAlignment="1">
      <alignment horizontal="left"/>
      <protection/>
    </xf>
    <xf numFmtId="4" fontId="8" fillId="0" borderId="52" xfId="47" applyNumberFormat="1" applyFont="1" applyBorder="1" applyAlignment="1">
      <alignment horizontal="left"/>
      <protection/>
    </xf>
    <xf numFmtId="4" fontId="8" fillId="0" borderId="52" xfId="47" applyNumberFormat="1" applyFont="1" applyBorder="1" applyAlignment="1">
      <alignment horizontal="left" wrapText="1"/>
      <protection/>
    </xf>
    <xf numFmtId="4" fontId="8" fillId="0" borderId="61" xfId="47" applyNumberFormat="1" applyFont="1" applyBorder="1" applyAlignment="1">
      <alignment horizontal="left"/>
      <protection/>
    </xf>
    <xf numFmtId="0" fontId="8" fillId="0" borderId="51" xfId="47" applyFont="1" applyBorder="1" applyAlignment="1">
      <alignment horizontal="left"/>
      <protection/>
    </xf>
    <xf numFmtId="0" fontId="8" fillId="0" borderId="54" xfId="47" applyFont="1" applyBorder="1" applyAlignment="1">
      <alignment horizontal="left"/>
      <protection/>
    </xf>
    <xf numFmtId="0" fontId="8" fillId="0" borderId="54" xfId="47" applyFont="1" applyBorder="1" applyAlignment="1">
      <alignment horizontal="center"/>
      <protection/>
    </xf>
    <xf numFmtId="4" fontId="8" fillId="0" borderId="53" xfId="47" applyNumberFormat="1" applyFont="1" applyBorder="1" applyAlignment="1">
      <alignment horizontal="left"/>
      <protection/>
    </xf>
    <xf numFmtId="164" fontId="8" fillId="0" borderId="17" xfId="48" applyNumberFormat="1" applyFont="1" applyFill="1" applyBorder="1" applyAlignment="1">
      <alignment horizontal="right" vertical="center"/>
      <protection/>
    </xf>
    <xf numFmtId="0" fontId="8" fillId="0" borderId="44" xfId="47" applyFont="1" applyFill="1" applyBorder="1" applyAlignment="1">
      <alignment wrapText="1"/>
      <protection/>
    </xf>
    <xf numFmtId="0" fontId="8" fillId="0" borderId="16" xfId="47" applyFont="1" applyFill="1" applyBorder="1" applyAlignment="1">
      <alignment wrapText="1"/>
      <protection/>
    </xf>
    <xf numFmtId="0" fontId="8" fillId="0" borderId="53" xfId="47" applyFont="1" applyBorder="1" applyAlignment="1">
      <alignment horizontal="left"/>
      <protection/>
    </xf>
    <xf numFmtId="0" fontId="8" fillId="35" borderId="60" xfId="0" applyFont="1" applyFill="1" applyBorder="1" applyAlignment="1">
      <alignment/>
    </xf>
    <xf numFmtId="0" fontId="8" fillId="35" borderId="62" xfId="0" applyFont="1" applyFill="1" applyBorder="1" applyAlignment="1">
      <alignment/>
    </xf>
    <xf numFmtId="0" fontId="8" fillId="0" borderId="20" xfId="47" applyFont="1" applyBorder="1" applyAlignment="1">
      <alignment horizontal="right" wrapText="1"/>
      <protection/>
    </xf>
    <xf numFmtId="0" fontId="2" fillId="0" borderId="16" xfId="47" applyFont="1" applyBorder="1" applyAlignment="1">
      <alignment horizontal="right" vertical="center" wrapText="1"/>
      <protection/>
    </xf>
    <xf numFmtId="0" fontId="8" fillId="0" borderId="16" xfId="47" applyFont="1" applyBorder="1" applyAlignment="1">
      <alignment horizontal="right" wrapText="1"/>
      <protection/>
    </xf>
    <xf numFmtId="0" fontId="72" fillId="0" borderId="20" xfId="0" applyFont="1" applyBorder="1" applyAlignment="1">
      <alignment wrapText="1"/>
    </xf>
    <xf numFmtId="164" fontId="8" fillId="0" borderId="20" xfId="47" applyNumberFormat="1" applyFont="1" applyFill="1" applyBorder="1" applyAlignment="1">
      <alignment horizontal="right" wrapText="1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/>
    </xf>
    <xf numFmtId="0" fontId="6" fillId="0" borderId="3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/>
    </xf>
    <xf numFmtId="3" fontId="6" fillId="0" borderId="45" xfId="49" applyNumberFormat="1" applyFont="1" applyFill="1" applyBorder="1" applyAlignment="1">
      <alignment horizontal="center" vertical="center"/>
      <protection/>
    </xf>
    <xf numFmtId="0" fontId="6" fillId="0" borderId="45" xfId="49" applyNumberFormat="1" applyFont="1" applyBorder="1" applyAlignment="1">
      <alignment horizontal="center"/>
      <protection/>
    </xf>
    <xf numFmtId="3" fontId="6" fillId="0" borderId="45" xfId="49" applyNumberFormat="1" applyFont="1" applyFill="1" applyBorder="1" applyAlignment="1">
      <alignment horizontal="center"/>
      <protection/>
    </xf>
    <xf numFmtId="0" fontId="28" fillId="0" borderId="28" xfId="0" applyFont="1" applyFill="1" applyBorder="1" applyAlignment="1">
      <alignment/>
    </xf>
    <xf numFmtId="164" fontId="8" fillId="0" borderId="28" xfId="47" applyNumberFormat="1" applyFont="1" applyFill="1" applyBorder="1" applyAlignment="1">
      <alignment horizontal="right" wrapText="1"/>
      <protection/>
    </xf>
    <xf numFmtId="0" fontId="8" fillId="0" borderId="23" xfId="47" applyFont="1" applyBorder="1" applyAlignment="1">
      <alignment horizontal="right" wrapText="1"/>
      <protection/>
    </xf>
    <xf numFmtId="3" fontId="6" fillId="0" borderId="32" xfId="49" applyNumberFormat="1" applyFont="1" applyFill="1" applyBorder="1" applyAlignment="1">
      <alignment horizontal="center" vertical="center"/>
      <protection/>
    </xf>
    <xf numFmtId="0" fontId="6" fillId="0" borderId="32" xfId="49" applyNumberFormat="1" applyFont="1" applyBorder="1" applyAlignment="1">
      <alignment horizontal="center"/>
      <protection/>
    </xf>
    <xf numFmtId="0" fontId="6" fillId="0" borderId="32" xfId="0" applyFont="1" applyFill="1" applyBorder="1" applyAlignment="1">
      <alignment horizontal="center"/>
    </xf>
    <xf numFmtId="164" fontId="15" fillId="0" borderId="33" xfId="49" applyNumberFormat="1" applyFont="1" applyFill="1" applyBorder="1" applyAlignment="1">
      <alignment/>
      <protection/>
    </xf>
    <xf numFmtId="164" fontId="8" fillId="0" borderId="47" xfId="47" applyNumberFormat="1" applyFont="1" applyFill="1" applyBorder="1" applyAlignment="1">
      <alignment horizontal="right" wrapText="1"/>
      <protection/>
    </xf>
    <xf numFmtId="0" fontId="8" fillId="0" borderId="0" xfId="47" applyFont="1" applyBorder="1" applyAlignment="1">
      <alignment horizontal="right" wrapText="1"/>
      <protection/>
    </xf>
    <xf numFmtId="3" fontId="6" fillId="0" borderId="32" xfId="49" applyNumberFormat="1" applyFont="1" applyFill="1" applyBorder="1" applyAlignment="1">
      <alignment horizontal="center"/>
      <protection/>
    </xf>
    <xf numFmtId="3" fontId="6" fillId="0" borderId="32" xfId="49" applyNumberFormat="1" applyFont="1" applyBorder="1" applyAlignment="1">
      <alignment horizontal="center"/>
      <protection/>
    </xf>
    <xf numFmtId="164" fontId="15" fillId="0" borderId="30" xfId="49" applyNumberFormat="1" applyFont="1" applyFill="1" applyBorder="1" applyAlignment="1">
      <alignment/>
      <protection/>
    </xf>
    <xf numFmtId="0" fontId="6" fillId="0" borderId="45" xfId="0" applyFont="1" applyFill="1" applyBorder="1" applyAlignment="1">
      <alignment vertical="center"/>
    </xf>
    <xf numFmtId="0" fontId="74" fillId="0" borderId="45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15" fillId="0" borderId="47" xfId="0" applyFont="1" applyFill="1" applyBorder="1" applyAlignment="1">
      <alignment/>
    </xf>
    <xf numFmtId="164" fontId="8" fillId="0" borderId="37" xfId="47" applyNumberFormat="1" applyFont="1" applyFill="1" applyBorder="1" applyAlignment="1">
      <alignment horizontal="right" wrapText="1"/>
      <protection/>
    </xf>
    <xf numFmtId="164" fontId="2" fillId="0" borderId="20" xfId="47" applyNumberFormat="1" applyFont="1" applyFill="1" applyBorder="1" applyAlignment="1">
      <alignment horizontal="right" vertical="center" wrapText="1"/>
      <protection/>
    </xf>
    <xf numFmtId="164" fontId="8" fillId="0" borderId="22" xfId="47" applyNumberFormat="1" applyFont="1" applyFill="1" applyBorder="1" applyAlignment="1">
      <alignment horizontal="right" wrapText="1"/>
      <protection/>
    </xf>
    <xf numFmtId="164" fontId="8" fillId="0" borderId="20" xfId="47" applyNumberFormat="1" applyFont="1" applyFill="1" applyBorder="1" applyAlignment="1">
      <alignment wrapText="1"/>
      <protection/>
    </xf>
    <xf numFmtId="3" fontId="6" fillId="35" borderId="45" xfId="49" applyNumberFormat="1" applyFont="1" applyFill="1" applyBorder="1" applyAlignment="1">
      <alignment vertical="center"/>
      <protection/>
    </xf>
    <xf numFmtId="3" fontId="6" fillId="35" borderId="45" xfId="49" applyNumberFormat="1" applyFont="1" applyFill="1" applyBorder="1" applyAlignment="1">
      <alignment horizontal="center"/>
      <protection/>
    </xf>
    <xf numFmtId="0" fontId="28" fillId="0" borderId="40" xfId="0" applyFont="1" applyFill="1" applyBorder="1" applyAlignment="1">
      <alignment wrapText="1"/>
    </xf>
    <xf numFmtId="3" fontId="6" fillId="0" borderId="16" xfId="49" applyNumberFormat="1" applyFont="1" applyFill="1" applyBorder="1" applyAlignment="1">
      <alignment horizontal="center"/>
      <protection/>
    </xf>
    <xf numFmtId="3" fontId="6" fillId="35" borderId="16" xfId="49" applyNumberFormat="1" applyFont="1" applyFill="1" applyBorder="1" applyAlignment="1">
      <alignment vertical="center"/>
      <protection/>
    </xf>
    <xf numFmtId="3" fontId="6" fillId="0" borderId="13" xfId="49" applyNumberFormat="1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wrapText="1"/>
    </xf>
    <xf numFmtId="3" fontId="6" fillId="0" borderId="20" xfId="49" applyNumberFormat="1" applyFont="1" applyFill="1" applyBorder="1" applyAlignment="1">
      <alignment horizontal="center"/>
      <protection/>
    </xf>
    <xf numFmtId="3" fontId="6" fillId="35" borderId="20" xfId="49" applyNumberFormat="1" applyFont="1" applyFill="1" applyBorder="1" applyAlignment="1">
      <alignment vertical="center"/>
      <protection/>
    </xf>
    <xf numFmtId="0" fontId="15" fillId="0" borderId="37" xfId="0" applyFont="1" applyFill="1" applyBorder="1" applyAlignment="1">
      <alignment wrapText="1"/>
    </xf>
    <xf numFmtId="164" fontId="8" fillId="0" borderId="20" xfId="0" applyNumberFormat="1" applyFont="1" applyFill="1" applyBorder="1" applyAlignment="1">
      <alignment wrapText="1"/>
    </xf>
    <xf numFmtId="3" fontId="6" fillId="0" borderId="44" xfId="49" applyNumberFormat="1" applyFont="1" applyFill="1" applyBorder="1" applyAlignment="1">
      <alignment horizontal="center" vertical="center"/>
      <protection/>
    </xf>
    <xf numFmtId="0" fontId="6" fillId="0" borderId="44" xfId="49" applyNumberFormat="1" applyFont="1" applyBorder="1" applyAlignment="1">
      <alignment horizontal="center"/>
      <protection/>
    </xf>
    <xf numFmtId="0" fontId="6" fillId="0" borderId="23" xfId="49" applyNumberFormat="1" applyFont="1" applyBorder="1" applyAlignment="1">
      <alignment horizontal="center"/>
      <protection/>
    </xf>
    <xf numFmtId="3" fontId="6" fillId="35" borderId="44" xfId="49" applyNumberFormat="1" applyFont="1" applyFill="1" applyBorder="1" applyAlignment="1">
      <alignment horizontal="center"/>
      <protection/>
    </xf>
    <xf numFmtId="0" fontId="28" fillId="0" borderId="23" xfId="0" applyFont="1" applyFill="1" applyBorder="1" applyAlignment="1">
      <alignment wrapText="1"/>
    </xf>
    <xf numFmtId="0" fontId="8" fillId="0" borderId="28" xfId="47" applyFont="1" applyBorder="1" applyAlignment="1">
      <alignment horizontal="right" wrapText="1"/>
      <protection/>
    </xf>
    <xf numFmtId="166" fontId="8" fillId="0" borderId="44" xfId="47" applyNumberFormat="1" applyFont="1" applyBorder="1" applyAlignment="1">
      <alignment horizontal="right" wrapText="1"/>
      <protection/>
    </xf>
    <xf numFmtId="0" fontId="72" fillId="0" borderId="44" xfId="0" applyFont="1" applyBorder="1" applyAlignment="1">
      <alignment wrapText="1"/>
    </xf>
    <xf numFmtId="3" fontId="6" fillId="0" borderId="13" xfId="49" applyNumberFormat="1" applyFont="1" applyBorder="1" applyAlignment="1">
      <alignment horizontal="center"/>
      <protection/>
    </xf>
    <xf numFmtId="0" fontId="6" fillId="0" borderId="15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/>
    </xf>
    <xf numFmtId="164" fontId="15" fillId="0" borderId="15" xfId="49" applyNumberFormat="1" applyFont="1" applyFill="1" applyBorder="1" applyAlignment="1">
      <alignment/>
      <protection/>
    </xf>
    <xf numFmtId="0" fontId="8" fillId="0" borderId="47" xfId="47" applyFont="1" applyBorder="1" applyAlignment="1">
      <alignment horizontal="right" wrapText="1"/>
      <protection/>
    </xf>
    <xf numFmtId="166" fontId="8" fillId="0" borderId="16" xfId="47" applyNumberFormat="1" applyFont="1" applyBorder="1" applyAlignment="1">
      <alignment horizontal="right" wrapText="1"/>
      <protection/>
    </xf>
    <xf numFmtId="0" fontId="72" fillId="0" borderId="16" xfId="0" applyFont="1" applyBorder="1" applyAlignment="1">
      <alignment wrapText="1"/>
    </xf>
    <xf numFmtId="3" fontId="6" fillId="0" borderId="20" xfId="49" applyNumberFormat="1" applyFont="1" applyBorder="1" applyAlignment="1">
      <alignment horizont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/>
    </xf>
    <xf numFmtId="164" fontId="15" fillId="0" borderId="22" xfId="49" applyNumberFormat="1" applyFont="1" applyFill="1" applyBorder="1" applyAlignment="1">
      <alignment/>
      <protection/>
    </xf>
    <xf numFmtId="0" fontId="8" fillId="0" borderId="37" xfId="47" applyFont="1" applyBorder="1" applyAlignment="1">
      <alignment horizontal="right" wrapText="1"/>
      <protection/>
    </xf>
    <xf numFmtId="166" fontId="8" fillId="0" borderId="20" xfId="47" applyNumberFormat="1" applyFont="1" applyBorder="1" applyAlignment="1">
      <alignment horizontal="right" wrapText="1"/>
      <protection/>
    </xf>
    <xf numFmtId="0" fontId="8" fillId="0" borderId="22" xfId="47" applyFont="1" applyBorder="1" applyAlignment="1">
      <alignment horizontal="right" wrapText="1"/>
      <protection/>
    </xf>
    <xf numFmtId="0" fontId="6" fillId="0" borderId="4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left" vertical="center" wrapText="1"/>
    </xf>
    <xf numFmtId="0" fontId="29" fillId="0" borderId="45" xfId="0" applyFont="1" applyFill="1" applyBorder="1" applyAlignment="1">
      <alignment horizontal="center" vertical="center"/>
    </xf>
    <xf numFmtId="0" fontId="29" fillId="35" borderId="45" xfId="0" applyFont="1" applyFill="1" applyBorder="1" applyAlignment="1">
      <alignment horizontal="center" vertical="center" wrapText="1"/>
    </xf>
    <xf numFmtId="0" fontId="75" fillId="0" borderId="45" xfId="0" applyFont="1" applyFill="1" applyBorder="1" applyAlignment="1">
      <alignment horizontal="left" vertical="top" wrapText="1"/>
    </xf>
    <xf numFmtId="166" fontId="8" fillId="0" borderId="23" xfId="47" applyNumberFormat="1" applyFont="1" applyBorder="1" applyAlignment="1">
      <alignment horizontal="right" wrapText="1"/>
      <protection/>
    </xf>
    <xf numFmtId="0" fontId="6" fillId="0" borderId="3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/>
    </xf>
    <xf numFmtId="166" fontId="8" fillId="0" borderId="22" xfId="47" applyNumberFormat="1" applyFont="1" applyBorder="1" applyAlignment="1">
      <alignment horizontal="right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wrapText="1"/>
    </xf>
    <xf numFmtId="0" fontId="15" fillId="0" borderId="29" xfId="0" applyFont="1" applyFill="1" applyBorder="1" applyAlignment="1">
      <alignment/>
    </xf>
    <xf numFmtId="3" fontId="6" fillId="0" borderId="40" xfId="49" applyNumberFormat="1" applyFont="1" applyFill="1" applyBorder="1" applyAlignment="1">
      <alignment horizontal="center"/>
      <protection/>
    </xf>
    <xf numFmtId="3" fontId="6" fillId="0" borderId="45" xfId="49" applyNumberFormat="1" applyFont="1" applyBorder="1" applyAlignment="1">
      <alignment vertical="center"/>
      <protection/>
    </xf>
    <xf numFmtId="3" fontId="6" fillId="0" borderId="45" xfId="49" applyNumberFormat="1" applyFont="1" applyBorder="1" applyAlignment="1">
      <alignment horizontal="center"/>
      <protection/>
    </xf>
    <xf numFmtId="0" fontId="6" fillId="35" borderId="41" xfId="0" applyFont="1" applyFill="1" applyBorder="1" applyAlignment="1">
      <alignment horizontal="center" vertical="center"/>
    </xf>
    <xf numFmtId="3" fontId="6" fillId="0" borderId="47" xfId="49" applyNumberFormat="1" applyFont="1" applyFill="1" applyBorder="1" applyAlignment="1">
      <alignment horizontal="center"/>
      <protection/>
    </xf>
    <xf numFmtId="3" fontId="6" fillId="0" borderId="16" xfId="49" applyNumberFormat="1" applyFont="1" applyBorder="1" applyAlignment="1">
      <alignment vertical="center"/>
      <protection/>
    </xf>
    <xf numFmtId="3" fontId="6" fillId="0" borderId="16" xfId="49" applyNumberFormat="1" applyFont="1" applyBorder="1" applyAlignment="1">
      <alignment horizontal="center"/>
      <protection/>
    </xf>
    <xf numFmtId="0" fontId="6" fillId="35" borderId="0" xfId="0" applyFont="1" applyFill="1" applyBorder="1" applyAlignment="1">
      <alignment horizontal="center" vertical="center"/>
    </xf>
    <xf numFmtId="164" fontId="15" fillId="0" borderId="47" xfId="49" applyNumberFormat="1" applyFont="1" applyFill="1" applyBorder="1" applyAlignment="1">
      <alignment/>
      <protection/>
    </xf>
    <xf numFmtId="0" fontId="6" fillId="35" borderId="45" xfId="0" applyFont="1" applyFill="1" applyBorder="1" applyAlignment="1">
      <alignment horizontal="center"/>
    </xf>
    <xf numFmtId="0" fontId="6" fillId="35" borderId="45" xfId="49" applyNumberFormat="1" applyFont="1" applyFill="1" applyBorder="1" applyAlignment="1">
      <alignment horizontal="center"/>
      <protection/>
    </xf>
    <xf numFmtId="164" fontId="6" fillId="35" borderId="45" xfId="0" applyNumberFormat="1" applyFont="1" applyFill="1" applyBorder="1" applyAlignment="1">
      <alignment horizontal="center"/>
    </xf>
    <xf numFmtId="0" fontId="28" fillId="35" borderId="45" xfId="0" applyFont="1" applyFill="1" applyBorder="1" applyAlignment="1">
      <alignment wrapText="1"/>
    </xf>
    <xf numFmtId="0" fontId="6" fillId="35" borderId="20" xfId="49" applyNumberFormat="1" applyFont="1" applyFill="1" applyBorder="1" applyAlignment="1">
      <alignment horizontal="center"/>
      <protection/>
    </xf>
    <xf numFmtId="164" fontId="6" fillId="35" borderId="20" xfId="0" applyNumberFormat="1" applyFont="1" applyFill="1" applyBorder="1" applyAlignment="1">
      <alignment horizontal="center"/>
    </xf>
    <xf numFmtId="0" fontId="15" fillId="35" borderId="20" xfId="0" applyFont="1" applyFill="1" applyBorder="1" applyAlignment="1">
      <alignment/>
    </xf>
    <xf numFmtId="0" fontId="6" fillId="0" borderId="32" xfId="49" applyNumberFormat="1" applyFont="1" applyFill="1" applyBorder="1" applyAlignment="1">
      <alignment horizontal="center"/>
      <protection/>
    </xf>
    <xf numFmtId="0" fontId="6" fillId="35" borderId="32" xfId="0" applyFont="1" applyFill="1" applyBorder="1" applyAlignment="1">
      <alignment horizontal="center"/>
    </xf>
    <xf numFmtId="164" fontId="28" fillId="0" borderId="32" xfId="49" applyNumberFormat="1" applyFont="1" applyFill="1" applyBorder="1" applyAlignment="1">
      <alignment/>
      <protection/>
    </xf>
    <xf numFmtId="3" fontId="6" fillId="0" borderId="16" xfId="49" applyNumberFormat="1" applyFont="1" applyFill="1" applyBorder="1" applyAlignment="1">
      <alignment horizontal="center" vertical="center"/>
      <protection/>
    </xf>
    <xf numFmtId="0" fontId="6" fillId="0" borderId="16" xfId="49" applyNumberFormat="1" applyFont="1" applyBorder="1" applyAlignment="1">
      <alignment horizontal="center"/>
      <protection/>
    </xf>
    <xf numFmtId="0" fontId="6" fillId="0" borderId="16" xfId="49" applyNumberFormat="1" applyFont="1" applyFill="1" applyBorder="1" applyAlignment="1">
      <alignment horizontal="center"/>
      <protection/>
    </xf>
    <xf numFmtId="0" fontId="6" fillId="35" borderId="16" xfId="0" applyFont="1" applyFill="1" applyBorder="1" applyAlignment="1">
      <alignment horizontal="center"/>
    </xf>
    <xf numFmtId="164" fontId="15" fillId="0" borderId="16" xfId="49" applyNumberFormat="1" applyFont="1" applyFill="1" applyBorder="1" applyAlignment="1">
      <alignment/>
      <protection/>
    </xf>
    <xf numFmtId="0" fontId="6" fillId="0" borderId="23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/>
    </xf>
    <xf numFmtId="166" fontId="8" fillId="0" borderId="0" xfId="47" applyNumberFormat="1" applyFont="1" applyBorder="1" applyAlignment="1">
      <alignment horizontal="right" wrapText="1"/>
      <protection/>
    </xf>
    <xf numFmtId="0" fontId="6" fillId="0" borderId="41" xfId="0" applyFont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wrapText="1"/>
    </xf>
    <xf numFmtId="0" fontId="6" fillId="0" borderId="34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5" fillId="0" borderId="29" xfId="0" applyFont="1" applyFill="1" applyBorder="1" applyAlignment="1">
      <alignment wrapText="1"/>
    </xf>
    <xf numFmtId="0" fontId="72" fillId="0" borderId="16" xfId="0" applyFont="1" applyBorder="1" applyAlignment="1" quotePrefix="1">
      <alignment wrapText="1"/>
    </xf>
    <xf numFmtId="0" fontId="6" fillId="35" borderId="0" xfId="47" applyFont="1" applyFill="1" applyBorder="1" applyAlignment="1">
      <alignment horizontal="center"/>
      <protection/>
    </xf>
    <xf numFmtId="0" fontId="6" fillId="0" borderId="20" xfId="47" applyFont="1" applyFill="1" applyBorder="1" applyAlignment="1">
      <alignment horizontal="left"/>
      <protection/>
    </xf>
    <xf numFmtId="164" fontId="6" fillId="0" borderId="20" xfId="47" applyNumberFormat="1" applyFont="1" applyFill="1" applyBorder="1" applyAlignment="1">
      <alignment horizontal="right"/>
      <protection/>
    </xf>
    <xf numFmtId="164" fontId="6" fillId="0" borderId="20" xfId="47" applyNumberFormat="1" applyFont="1" applyFill="1" applyBorder="1" applyAlignment="1">
      <alignment horizontal="right" vertical="center"/>
      <protection/>
    </xf>
    <xf numFmtId="0" fontId="6" fillId="0" borderId="0" xfId="47" applyFont="1" applyFill="1">
      <alignment/>
      <protection/>
    </xf>
    <xf numFmtId="14" fontId="6" fillId="0" borderId="0" xfId="47" applyNumberFormat="1" applyFont="1" applyFill="1" applyAlignment="1">
      <alignment horizontal="left"/>
      <protection/>
    </xf>
    <xf numFmtId="0" fontId="7" fillId="0" borderId="28" xfId="46" applyFont="1" applyFill="1" applyBorder="1" applyAlignment="1">
      <alignment horizontal="center" vertical="center" wrapText="1"/>
      <protection/>
    </xf>
    <xf numFmtId="0" fontId="72" fillId="0" borderId="37" xfId="0" applyFont="1" applyFill="1" applyBorder="1" applyAlignment="1">
      <alignment vertical="center"/>
    </xf>
    <xf numFmtId="164" fontId="8" fillId="0" borderId="10" xfId="46" applyNumberFormat="1" applyFont="1" applyFill="1" applyBorder="1" applyAlignment="1">
      <alignment vertical="center"/>
      <protection/>
    </xf>
    <xf numFmtId="164" fontId="8" fillId="0" borderId="10" xfId="46" applyNumberFormat="1" applyFont="1" applyFill="1" applyBorder="1" applyAlignment="1">
      <alignment vertical="center" wrapText="1"/>
      <protection/>
    </xf>
    <xf numFmtId="0" fontId="8" fillId="0" borderId="10" xfId="46" applyFont="1" applyFill="1" applyBorder="1" applyAlignment="1">
      <alignment vertical="top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1" fontId="8" fillId="0" borderId="10" xfId="46" applyNumberFormat="1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vertical="center"/>
      <protection/>
    </xf>
    <xf numFmtId="164" fontId="9" fillId="0" borderId="10" xfId="46" applyNumberFormat="1" applyFont="1" applyFill="1" applyBorder="1" applyAlignment="1">
      <alignment vertical="center"/>
      <protection/>
    </xf>
    <xf numFmtId="164" fontId="76" fillId="0" borderId="10" xfId="46" applyNumberFormat="1" applyFont="1" applyFill="1" applyBorder="1" applyAlignment="1">
      <alignment vertical="center" wrapText="1"/>
      <protection/>
    </xf>
    <xf numFmtId="0" fontId="77" fillId="0" borderId="10" xfId="46" applyFont="1" applyFill="1" applyBorder="1" applyAlignment="1">
      <alignment vertical="top" wrapText="1"/>
      <protection/>
    </xf>
    <xf numFmtId="0" fontId="8" fillId="0" borderId="37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vertical="center" wrapText="1"/>
      <protection/>
    </xf>
    <xf numFmtId="1" fontId="8" fillId="0" borderId="0" xfId="46" applyNumberFormat="1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/>
      <protection/>
    </xf>
    <xf numFmtId="164" fontId="9" fillId="0" borderId="0" xfId="46" applyNumberFormat="1" applyFont="1" applyFill="1" applyBorder="1" applyAlignment="1">
      <alignment vertical="center"/>
      <protection/>
    </xf>
    <xf numFmtId="164" fontId="4" fillId="0" borderId="0" xfId="46" applyNumberFormat="1" applyFont="1" applyFill="1" applyBorder="1" applyAlignment="1">
      <alignment vertical="center" wrapText="1"/>
      <protection/>
    </xf>
    <xf numFmtId="164" fontId="22" fillId="0" borderId="0" xfId="46" applyNumberFormat="1" applyFont="1" applyFill="1" applyBorder="1" applyAlignment="1">
      <alignment vertical="center" wrapText="1"/>
      <protection/>
    </xf>
    <xf numFmtId="0" fontId="26" fillId="0" borderId="0" xfId="46" applyFont="1" applyFill="1" applyBorder="1" applyAlignment="1">
      <alignment vertical="top" wrapText="1"/>
      <protection/>
    </xf>
    <xf numFmtId="0" fontId="7" fillId="0" borderId="39" xfId="46" applyFont="1" applyFill="1" applyBorder="1" applyAlignment="1">
      <alignment horizontal="left"/>
      <protection/>
    </xf>
    <xf numFmtId="0" fontId="10" fillId="0" borderId="10" xfId="46" applyFont="1" applyFill="1" applyBorder="1" applyAlignment="1">
      <alignment horizontal="left"/>
      <protection/>
    </xf>
    <xf numFmtId="164" fontId="7" fillId="0" borderId="10" xfId="46" applyNumberFormat="1" applyFont="1" applyFill="1" applyBorder="1">
      <alignment/>
      <protection/>
    </xf>
    <xf numFmtId="164" fontId="7" fillId="0" borderId="19" xfId="46" applyNumberFormat="1" applyFont="1" applyFill="1" applyBorder="1">
      <alignment/>
      <protection/>
    </xf>
    <xf numFmtId="164" fontId="8" fillId="0" borderId="32" xfId="46" applyNumberFormat="1" applyFont="1" applyFill="1" applyBorder="1" applyAlignment="1">
      <alignment horizontal="right"/>
      <protection/>
    </xf>
    <xf numFmtId="0" fontId="8" fillId="0" borderId="51" xfId="46" applyFont="1" applyBorder="1">
      <alignment/>
      <protection/>
    </xf>
    <xf numFmtId="14" fontId="8" fillId="0" borderId="51" xfId="46" applyNumberFormat="1" applyFont="1" applyBorder="1">
      <alignment/>
      <protection/>
    </xf>
    <xf numFmtId="0" fontId="8" fillId="0" borderId="51" xfId="46" applyFont="1" applyBorder="1" applyAlignment="1">
      <alignment horizontal="center"/>
      <protection/>
    </xf>
    <xf numFmtId="0" fontId="8" fillId="0" borderId="64" xfId="46" applyFont="1" applyBorder="1">
      <alignment/>
      <protection/>
    </xf>
    <xf numFmtId="0" fontId="2" fillId="0" borderId="19" xfId="46" applyBorder="1">
      <alignment/>
      <protection/>
    </xf>
    <xf numFmtId="0" fontId="7" fillId="0" borderId="19" xfId="46" applyFont="1" applyBorder="1">
      <alignment/>
      <protection/>
    </xf>
    <xf numFmtId="164" fontId="4" fillId="0" borderId="20" xfId="47" applyNumberFormat="1" applyFont="1" applyFill="1" applyBorder="1" applyAlignment="1">
      <alignment horizontal="right"/>
      <protection/>
    </xf>
    <xf numFmtId="0" fontId="11" fillId="0" borderId="0" xfId="46" applyFont="1" applyAlignment="1">
      <alignment vertical="center"/>
      <protection/>
    </xf>
    <xf numFmtId="0" fontId="4" fillId="0" borderId="0" xfId="46" applyFont="1" applyAlignment="1">
      <alignment vertical="center"/>
      <protection/>
    </xf>
    <xf numFmtId="0" fontId="2" fillId="0" borderId="0" xfId="46" applyBorder="1" applyAlignment="1">
      <alignment vertical="center"/>
      <protection/>
    </xf>
    <xf numFmtId="0" fontId="7" fillId="0" borderId="24" xfId="46" applyFont="1" applyBorder="1" applyAlignment="1">
      <alignment vertical="center"/>
      <protection/>
    </xf>
    <xf numFmtId="4" fontId="7" fillId="0" borderId="25" xfId="46" applyNumberFormat="1" applyFont="1" applyBorder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6" fillId="0" borderId="0" xfId="46" applyFont="1" applyBorder="1" applyAlignment="1">
      <alignment vertical="center"/>
      <protection/>
    </xf>
    <xf numFmtId="0" fontId="2" fillId="0" borderId="0" xfId="46" applyFont="1" applyBorder="1" applyAlignment="1">
      <alignment vertical="center"/>
      <protection/>
    </xf>
    <xf numFmtId="0" fontId="2" fillId="0" borderId="0" xfId="46" applyFont="1" applyAlignment="1">
      <alignment vertical="center"/>
      <protection/>
    </xf>
    <xf numFmtId="0" fontId="9" fillId="0" borderId="26" xfId="46" applyFont="1" applyBorder="1" applyAlignment="1">
      <alignment vertical="center"/>
      <protection/>
    </xf>
    <xf numFmtId="4" fontId="8" fillId="0" borderId="27" xfId="46" applyNumberFormat="1" applyFont="1" applyFill="1" applyBorder="1" applyAlignment="1">
      <alignment vertical="center"/>
      <protection/>
    </xf>
    <xf numFmtId="0" fontId="8" fillId="0" borderId="0" xfId="46" applyFont="1" applyBorder="1" applyAlignment="1">
      <alignment vertical="center"/>
      <protection/>
    </xf>
    <xf numFmtId="0" fontId="9" fillId="0" borderId="0" xfId="46" applyFont="1" applyBorder="1" applyAlignment="1">
      <alignment vertical="center"/>
      <protection/>
    </xf>
    <xf numFmtId="14" fontId="9" fillId="0" borderId="0" xfId="46" applyNumberFormat="1" applyFont="1" applyBorder="1" applyAlignment="1">
      <alignment vertical="center"/>
      <protection/>
    </xf>
    <xf numFmtId="4" fontId="9" fillId="0" borderId="0" xfId="46" applyNumberFormat="1" applyFont="1" applyBorder="1" applyAlignment="1">
      <alignment vertical="center"/>
      <protection/>
    </xf>
    <xf numFmtId="0" fontId="12" fillId="0" borderId="0" xfId="46" applyFont="1" applyAlignment="1">
      <alignment vertical="center"/>
      <protection/>
    </xf>
    <xf numFmtId="0" fontId="6" fillId="0" borderId="0" xfId="46" applyFont="1" applyAlignment="1">
      <alignment vertical="center"/>
      <protection/>
    </xf>
    <xf numFmtId="0" fontId="13" fillId="0" borderId="0" xfId="46" applyFont="1" applyFill="1" applyBorder="1" applyAlignment="1">
      <alignment vertical="center"/>
      <protection/>
    </xf>
    <xf numFmtId="0" fontId="14" fillId="0" borderId="0" xfId="46" applyFont="1" applyAlignment="1">
      <alignment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2" fillId="0" borderId="0" xfId="46" applyAlignment="1">
      <alignment horizontal="right" vertical="center"/>
      <protection/>
    </xf>
    <xf numFmtId="164" fontId="4" fillId="34" borderId="10" xfId="46" applyNumberFormat="1" applyFont="1" applyFill="1" applyBorder="1" applyAlignment="1">
      <alignment horizontal="right" vertical="center"/>
      <protection/>
    </xf>
    <xf numFmtId="0" fontId="2" fillId="0" borderId="47" xfId="46" applyFont="1" applyBorder="1" applyAlignment="1">
      <alignment vertical="center"/>
      <protection/>
    </xf>
    <xf numFmtId="0" fontId="6" fillId="0" borderId="0" xfId="46" applyFont="1" applyFill="1" applyBorder="1" applyAlignment="1">
      <alignment horizontal="right"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164" fontId="6" fillId="0" borderId="0" xfId="46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39" xfId="47" applyFont="1" applyBorder="1" applyAlignment="1">
      <alignment horizontal="left" vertical="center"/>
      <protection/>
    </xf>
    <xf numFmtId="0" fontId="17" fillId="0" borderId="19" xfId="47" applyFont="1" applyBorder="1" applyAlignment="1">
      <alignment horizontal="left" vertical="center"/>
      <protection/>
    </xf>
    <xf numFmtId="0" fontId="2" fillId="0" borderId="19" xfId="47" applyFont="1" applyBorder="1" applyAlignment="1">
      <alignment horizontal="left" vertical="center"/>
      <protection/>
    </xf>
    <xf numFmtId="0" fontId="6" fillId="0" borderId="10" xfId="48" applyFont="1" applyFill="1" applyBorder="1" applyAlignment="1">
      <alignment horizontal="left" vertical="center"/>
      <protection/>
    </xf>
    <xf numFmtId="0" fontId="8" fillId="0" borderId="40" xfId="47" applyFont="1" applyBorder="1" applyAlignment="1">
      <alignment horizontal="left" vertical="center"/>
      <protection/>
    </xf>
    <xf numFmtId="0" fontId="8" fillId="0" borderId="41" xfId="47" applyFont="1" applyBorder="1" applyAlignment="1">
      <alignment horizontal="left" vertical="center"/>
      <protection/>
    </xf>
    <xf numFmtId="0" fontId="8" fillId="0" borderId="42" xfId="47" applyFont="1" applyBorder="1" applyAlignment="1">
      <alignment horizontal="left" vertical="center"/>
      <protection/>
    </xf>
    <xf numFmtId="0" fontId="8" fillId="0" borderId="33" xfId="47" applyFont="1" applyBorder="1" applyAlignment="1">
      <alignment horizontal="left" vertical="center"/>
      <protection/>
    </xf>
    <xf numFmtId="0" fontId="8" fillId="0" borderId="15" xfId="47" applyFont="1" applyBorder="1" applyAlignment="1">
      <alignment horizontal="left" vertical="center"/>
      <protection/>
    </xf>
    <xf numFmtId="0" fontId="8" fillId="0" borderId="50" xfId="47" applyFont="1" applyBorder="1" applyAlignment="1">
      <alignment horizontal="left" vertical="center"/>
      <protection/>
    </xf>
    <xf numFmtId="4" fontId="8" fillId="0" borderId="14" xfId="47" applyNumberFormat="1" applyFont="1" applyBorder="1" applyAlignment="1">
      <alignment horizontal="left" vertical="center"/>
      <protection/>
    </xf>
    <xf numFmtId="0" fontId="8" fillId="0" borderId="37" xfId="47" applyFont="1" applyBorder="1" applyAlignment="1">
      <alignment horizontal="left" vertical="center"/>
      <protection/>
    </xf>
    <xf numFmtId="0" fontId="8" fillId="0" borderId="22" xfId="47" applyFont="1" applyBorder="1" applyAlignment="1">
      <alignment horizontal="left" vertical="center"/>
      <protection/>
    </xf>
    <xf numFmtId="0" fontId="8" fillId="0" borderId="65" xfId="47" applyFont="1" applyBorder="1" applyAlignment="1">
      <alignment horizontal="left" vertical="center"/>
      <protection/>
    </xf>
    <xf numFmtId="4" fontId="8" fillId="0" borderId="21" xfId="47" applyNumberFormat="1" applyFont="1" applyBorder="1" applyAlignment="1">
      <alignment horizontal="left" vertical="center"/>
      <protection/>
    </xf>
    <xf numFmtId="0" fontId="7" fillId="0" borderId="22" xfId="47" applyFont="1" applyBorder="1" applyAlignment="1">
      <alignment horizontal="left" vertical="center"/>
      <protection/>
    </xf>
    <xf numFmtId="0" fontId="6" fillId="0" borderId="0" xfId="46" applyFont="1" applyFill="1" applyBorder="1" applyAlignment="1">
      <alignment vertical="center"/>
      <protection/>
    </xf>
    <xf numFmtId="164" fontId="6" fillId="0" borderId="0" xfId="46" applyNumberFormat="1" applyFont="1" applyFill="1" applyBorder="1" applyAlignment="1">
      <alignment vertical="center"/>
      <protection/>
    </xf>
    <xf numFmtId="0" fontId="2" fillId="0" borderId="0" xfId="46" applyFont="1" applyFill="1" applyAlignment="1">
      <alignment vertical="center"/>
      <protection/>
    </xf>
    <xf numFmtId="0" fontId="8" fillId="0" borderId="20" xfId="0" applyFont="1" applyFill="1" applyBorder="1" applyAlignment="1">
      <alignment vertical="top" wrapText="1"/>
    </xf>
    <xf numFmtId="0" fontId="7" fillId="0" borderId="0" xfId="47" applyFont="1" applyFill="1" applyBorder="1" applyAlignment="1">
      <alignment horizontal="left"/>
      <protection/>
    </xf>
    <xf numFmtId="0" fontId="8" fillId="0" borderId="46" xfId="46" applyFont="1" applyFill="1" applyBorder="1" applyAlignment="1">
      <alignment vertical="center"/>
      <protection/>
    </xf>
    <xf numFmtId="4" fontId="8" fillId="0" borderId="38" xfId="46" applyNumberFormat="1" applyFont="1" applyFill="1" applyBorder="1" applyAlignment="1">
      <alignment vertical="center"/>
      <protection/>
    </xf>
    <xf numFmtId="0" fontId="8" fillId="0" borderId="20" xfId="46" applyFont="1" applyFill="1" applyBorder="1" applyAlignment="1">
      <alignment horizontal="center" vertical="center" wrapText="1"/>
      <protection/>
    </xf>
    <xf numFmtId="0" fontId="78" fillId="0" borderId="13" xfId="0" applyFont="1" applyBorder="1" applyAlignment="1">
      <alignment vertical="center" wrapText="1"/>
    </xf>
    <xf numFmtId="0" fontId="8" fillId="0" borderId="13" xfId="47" applyFont="1" applyFill="1" applyBorder="1" applyAlignment="1">
      <alignment vertical="center" wrapText="1"/>
      <protection/>
    </xf>
    <xf numFmtId="0" fontId="78" fillId="0" borderId="21" xfId="0" applyFont="1" applyBorder="1" applyAlignment="1">
      <alignment vertical="center" wrapText="1"/>
    </xf>
    <xf numFmtId="166" fontId="8" fillId="0" borderId="32" xfId="48" applyNumberFormat="1" applyFont="1" applyFill="1" applyBorder="1" applyAlignment="1">
      <alignment horizontal="right"/>
      <protection/>
    </xf>
    <xf numFmtId="166" fontId="8" fillId="0" borderId="13" xfId="48" applyNumberFormat="1" applyFont="1" applyFill="1" applyBorder="1" applyAlignment="1">
      <alignment horizontal="right"/>
      <protection/>
    </xf>
    <xf numFmtId="166" fontId="8" fillId="0" borderId="17" xfId="48" applyNumberFormat="1" applyFont="1" applyFill="1" applyBorder="1" applyAlignment="1">
      <alignment horizontal="right" vertical="center"/>
      <protection/>
    </xf>
    <xf numFmtId="166" fontId="7" fillId="0" borderId="10" xfId="48" applyNumberFormat="1" applyFont="1" applyFill="1" applyBorder="1" applyAlignment="1">
      <alignment horizontal="right" vertical="center"/>
      <protection/>
    </xf>
    <xf numFmtId="164" fontId="4" fillId="34" borderId="10" xfId="46" applyNumberFormat="1" applyFont="1" applyFill="1" applyBorder="1" applyAlignment="1">
      <alignment vertical="center"/>
      <protection/>
    </xf>
    <xf numFmtId="164" fontId="7" fillId="34" borderId="10" xfId="46" applyNumberFormat="1" applyFont="1" applyFill="1" applyBorder="1" applyAlignment="1">
      <alignment vertical="center" wrapText="1"/>
      <protection/>
    </xf>
    <xf numFmtId="164" fontId="79" fillId="34" borderId="10" xfId="46" applyNumberFormat="1" applyFont="1" applyFill="1" applyBorder="1" applyAlignment="1">
      <alignment vertical="center" wrapText="1"/>
      <protection/>
    </xf>
    <xf numFmtId="164" fontId="4" fillId="34" borderId="20" xfId="46" applyNumberFormat="1" applyFont="1" applyFill="1" applyBorder="1" applyAlignment="1">
      <alignment vertical="center" wrapText="1"/>
      <protection/>
    </xf>
    <xf numFmtId="164" fontId="4" fillId="34" borderId="19" xfId="46" applyNumberFormat="1" applyFont="1" applyFill="1" applyBorder="1" applyAlignment="1">
      <alignment horizontal="right"/>
      <protection/>
    </xf>
    <xf numFmtId="164" fontId="7" fillId="34" borderId="10" xfId="46" applyNumberFormat="1" applyFont="1" applyFill="1" applyBorder="1">
      <alignment/>
      <protection/>
    </xf>
    <xf numFmtId="0" fontId="7" fillId="0" borderId="39" xfId="46" applyFont="1" applyFill="1" applyBorder="1" applyAlignment="1">
      <alignment wrapText="1"/>
      <protection/>
    </xf>
    <xf numFmtId="164" fontId="9" fillId="0" borderId="10" xfId="46" applyNumberFormat="1" applyFont="1" applyFill="1" applyBorder="1" applyAlignment="1">
      <alignment horizontal="right"/>
      <protection/>
    </xf>
    <xf numFmtId="164" fontId="4" fillId="34" borderId="10" xfId="46" applyNumberFormat="1" applyFont="1" applyFill="1" applyBorder="1" applyAlignment="1">
      <alignment horizontal="right" wrapText="1"/>
      <protection/>
    </xf>
    <xf numFmtId="164" fontId="23" fillId="0" borderId="10" xfId="46" applyNumberFormat="1" applyFont="1" applyFill="1" applyBorder="1" applyAlignment="1">
      <alignment horizontal="right" wrapText="1"/>
      <protection/>
    </xf>
    <xf numFmtId="164" fontId="22" fillId="0" borderId="10" xfId="46" applyNumberFormat="1" applyFont="1" applyFill="1" applyBorder="1" applyAlignment="1">
      <alignment horizontal="right" wrapText="1"/>
      <protection/>
    </xf>
    <xf numFmtId="0" fontId="2" fillId="0" borderId="10" xfId="46" applyFill="1" applyBorder="1" applyAlignment="1">
      <alignment wrapText="1"/>
      <protection/>
    </xf>
    <xf numFmtId="0" fontId="7" fillId="0" borderId="37" xfId="46" applyFont="1" applyFill="1" applyBorder="1" applyAlignment="1">
      <alignment wrapText="1"/>
      <protection/>
    </xf>
    <xf numFmtId="0" fontId="6" fillId="0" borderId="20" xfId="46" applyFont="1" applyFill="1" applyBorder="1" applyAlignment="1">
      <alignment wrapText="1"/>
      <protection/>
    </xf>
    <xf numFmtId="164" fontId="79" fillId="34" borderId="20" xfId="46" applyNumberFormat="1" applyFont="1" applyFill="1" applyBorder="1" applyAlignment="1">
      <alignment horizontal="right"/>
      <protection/>
    </xf>
    <xf numFmtId="164" fontId="4" fillId="0" borderId="0" xfId="46" applyNumberFormat="1" applyFont="1" applyFill="1" applyBorder="1" applyAlignment="1">
      <alignment horizontal="center"/>
      <protection/>
    </xf>
    <xf numFmtId="0" fontId="8" fillId="0" borderId="11" xfId="47" applyFont="1" applyBorder="1" applyAlignment="1">
      <alignment horizontal="left"/>
      <protection/>
    </xf>
    <xf numFmtId="0" fontId="11" fillId="0" borderId="0" xfId="47" applyFont="1" applyFill="1">
      <alignment/>
      <protection/>
    </xf>
    <xf numFmtId="14" fontId="4" fillId="0" borderId="0" xfId="47" applyNumberFormat="1" applyFont="1" applyFill="1">
      <alignment/>
      <protection/>
    </xf>
    <xf numFmtId="14" fontId="4" fillId="0" borderId="0" xfId="46" applyNumberFormat="1" applyFont="1" applyFill="1">
      <alignment/>
      <protection/>
    </xf>
    <xf numFmtId="14" fontId="4" fillId="0" borderId="0" xfId="46" applyNumberFormat="1" applyFont="1" applyFill="1" applyAlignment="1">
      <alignment vertical="center"/>
      <protection/>
    </xf>
    <xf numFmtId="0" fontId="8" fillId="0" borderId="66" xfId="47" applyFont="1" applyBorder="1" applyAlignment="1">
      <alignment horizontal="left"/>
      <protection/>
    </xf>
    <xf numFmtId="0" fontId="8" fillId="0" borderId="64" xfId="47" applyFont="1" applyBorder="1" applyAlignment="1">
      <alignment horizontal="left"/>
      <protection/>
    </xf>
    <xf numFmtId="0" fontId="10" fillId="0" borderId="47" xfId="47" applyFont="1" applyFill="1" applyBorder="1" applyAlignment="1">
      <alignment horizontal="left"/>
      <protection/>
    </xf>
    <xf numFmtId="0" fontId="8" fillId="0" borderId="51" xfId="47" applyFont="1" applyBorder="1" applyAlignment="1">
      <alignment horizontal="center" vertical="center"/>
      <protection/>
    </xf>
    <xf numFmtId="0" fontId="8" fillId="0" borderId="67" xfId="47" applyFont="1" applyBorder="1" applyAlignment="1">
      <alignment horizontal="center" vertical="center"/>
      <protection/>
    </xf>
    <xf numFmtId="0" fontId="8" fillId="0" borderId="68" xfId="47" applyFont="1" applyBorder="1" applyAlignment="1">
      <alignment horizontal="center"/>
      <protection/>
    </xf>
    <xf numFmtId="0" fontId="8" fillId="0" borderId="67" xfId="47" applyFont="1" applyBorder="1" applyAlignment="1">
      <alignment horizontal="center"/>
      <protection/>
    </xf>
    <xf numFmtId="164" fontId="8" fillId="0" borderId="69" xfId="46" applyNumberFormat="1" applyFont="1" applyFill="1" applyBorder="1">
      <alignment/>
      <protection/>
    </xf>
    <xf numFmtId="164" fontId="8" fillId="0" borderId="64" xfId="46" applyNumberFormat="1" applyFont="1" applyFill="1" applyBorder="1">
      <alignment/>
      <protection/>
    </xf>
    <xf numFmtId="164" fontId="8" fillId="0" borderId="70" xfId="46" applyNumberFormat="1" applyFont="1" applyFill="1" applyBorder="1">
      <alignment/>
      <protection/>
    </xf>
    <xf numFmtId="4" fontId="8" fillId="0" borderId="25" xfId="47" applyNumberFormat="1" applyFont="1" applyBorder="1" applyAlignment="1">
      <alignment horizontal="left" wrapText="1"/>
      <protection/>
    </xf>
    <xf numFmtId="14" fontId="3" fillId="0" borderId="0" xfId="46" applyNumberFormat="1" applyFont="1" applyFill="1" applyAlignment="1">
      <alignment horizontal="center"/>
      <protection/>
    </xf>
    <xf numFmtId="4" fontId="8" fillId="0" borderId="43" xfId="47" applyNumberFormat="1" applyFont="1" applyBorder="1" applyAlignment="1">
      <alignment horizontal="left" vertical="center" wrapText="1"/>
      <protection/>
    </xf>
    <xf numFmtId="164" fontId="1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164" fontId="8" fillId="0" borderId="44" xfId="46" applyNumberFormat="1" applyFont="1" applyFill="1" applyBorder="1" applyAlignment="1">
      <alignment horizontal="right"/>
      <protection/>
    </xf>
    <xf numFmtId="164" fontId="8" fillId="0" borderId="20" xfId="46" applyNumberFormat="1" applyFont="1" applyFill="1" applyBorder="1" applyAlignment="1">
      <alignment horizontal="right"/>
      <protection/>
    </xf>
    <xf numFmtId="166" fontId="4" fillId="34" borderId="44" xfId="47" applyNumberFormat="1" applyFont="1" applyFill="1" applyBorder="1" applyAlignment="1">
      <alignment horizontal="right" wrapText="1"/>
      <protection/>
    </xf>
    <xf numFmtId="166" fontId="4" fillId="34" borderId="23" xfId="47" applyNumberFormat="1" applyFont="1" applyFill="1" applyBorder="1" applyAlignment="1">
      <alignment horizontal="right" wrapText="1"/>
      <protection/>
    </xf>
    <xf numFmtId="166" fontId="4" fillId="34" borderId="16" xfId="47" applyNumberFormat="1" applyFont="1" applyFill="1" applyBorder="1" applyAlignment="1">
      <alignment horizontal="right" wrapText="1"/>
      <protection/>
    </xf>
    <xf numFmtId="166" fontId="4" fillId="34" borderId="0" xfId="47" applyNumberFormat="1" applyFont="1" applyFill="1" applyBorder="1" applyAlignment="1">
      <alignment horizontal="right" wrapText="1"/>
      <protection/>
    </xf>
    <xf numFmtId="166" fontId="4" fillId="34" borderId="20" xfId="47" applyNumberFormat="1" applyFont="1" applyFill="1" applyBorder="1" applyAlignment="1">
      <alignment horizontal="right" wrapText="1"/>
      <protection/>
    </xf>
    <xf numFmtId="166" fontId="4" fillId="34" borderId="22" xfId="47" applyNumberFormat="1" applyFont="1" applyFill="1" applyBorder="1" applyAlignment="1">
      <alignment horizontal="right" wrapText="1"/>
      <protection/>
    </xf>
    <xf numFmtId="164" fontId="4" fillId="34" borderId="20" xfId="47" applyNumberFormat="1" applyFont="1" applyFill="1" applyBorder="1" applyAlignment="1">
      <alignment horizontal="right"/>
      <protection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66" fontId="27" fillId="34" borderId="20" xfId="0" applyNumberFormat="1" applyFont="1" applyFill="1" applyBorder="1" applyAlignment="1">
      <alignment/>
    </xf>
    <xf numFmtId="166" fontId="15" fillId="35" borderId="20" xfId="0" applyNumberFormat="1" applyFont="1" applyFill="1" applyBorder="1" applyAlignment="1">
      <alignment wrapText="1"/>
    </xf>
    <xf numFmtId="166" fontId="27" fillId="34" borderId="0" xfId="0" applyNumberFormat="1" applyFont="1" applyFill="1" applyBorder="1" applyAlignment="1">
      <alignment/>
    </xf>
    <xf numFmtId="3" fontId="27" fillId="0" borderId="44" xfId="49" applyNumberFormat="1" applyFont="1" applyFill="1" applyBorder="1" applyAlignment="1">
      <alignment/>
      <protection/>
    </xf>
    <xf numFmtId="3" fontId="27" fillId="0" borderId="20" xfId="49" applyNumberFormat="1" applyFont="1" applyFill="1" applyBorder="1" applyAlignment="1">
      <alignment/>
      <protection/>
    </xf>
    <xf numFmtId="166" fontId="4" fillId="34" borderId="22" xfId="0" applyNumberFormat="1" applyFont="1" applyFill="1" applyBorder="1" applyAlignment="1">
      <alignment/>
    </xf>
    <xf numFmtId="166" fontId="27" fillId="34" borderId="44" xfId="0" applyNumberFormat="1" applyFont="1" applyFill="1" applyBorder="1" applyAlignment="1">
      <alignment/>
    </xf>
    <xf numFmtId="166" fontId="15" fillId="35" borderId="44" xfId="0" applyNumberFormat="1" applyFont="1" applyFill="1" applyBorder="1" applyAlignment="1">
      <alignment wrapText="1"/>
    </xf>
    <xf numFmtId="0" fontId="8" fillId="4" borderId="46" xfId="47" applyFont="1" applyFill="1" applyBorder="1" applyAlignment="1">
      <alignment/>
      <protection/>
    </xf>
    <xf numFmtId="4" fontId="8" fillId="4" borderId="38" xfId="47" applyNumberFormat="1" applyFont="1" applyFill="1" applyBorder="1" applyAlignment="1">
      <alignment/>
      <protection/>
    </xf>
    <xf numFmtId="0" fontId="7" fillId="0" borderId="39" xfId="47" applyFont="1" applyBorder="1" applyAlignment="1">
      <alignment horizontal="center" vertical="center" wrapText="1"/>
      <protection/>
    </xf>
    <xf numFmtId="0" fontId="7" fillId="0" borderId="39" xfId="47" applyFont="1" applyBorder="1" applyAlignment="1">
      <alignment horizontal="center" vertical="center"/>
      <protection/>
    </xf>
    <xf numFmtId="1" fontId="8" fillId="0" borderId="45" xfId="46" applyNumberFormat="1" applyFont="1" applyFill="1" applyBorder="1" applyAlignment="1">
      <alignment horizontal="center" vertical="center" wrapText="1"/>
      <protection/>
    </xf>
    <xf numFmtId="0" fontId="8" fillId="0" borderId="45" xfId="46" applyNumberFormat="1" applyFont="1" applyFill="1" applyBorder="1" applyAlignment="1">
      <alignment horizontal="center" vertical="center" wrapText="1"/>
      <protection/>
    </xf>
    <xf numFmtId="0" fontId="7" fillId="0" borderId="28" xfId="47" applyFont="1" applyBorder="1" applyAlignment="1">
      <alignment vertical="center"/>
      <protection/>
    </xf>
    <xf numFmtId="0" fontId="7" fillId="0" borderId="44" xfId="47" applyFont="1" applyFill="1" applyBorder="1" applyAlignment="1">
      <alignment horizontal="center" vertical="center" wrapText="1"/>
      <protection/>
    </xf>
    <xf numFmtId="2" fontId="7" fillId="34" borderId="44" xfId="46" applyNumberFormat="1" applyFont="1" applyFill="1" applyBorder="1" applyAlignment="1">
      <alignment horizontal="center" vertical="center" wrapText="1"/>
      <protection/>
    </xf>
    <xf numFmtId="0" fontId="8" fillId="0" borderId="44" xfId="47" applyFont="1" applyBorder="1" applyAlignment="1">
      <alignment horizontal="center" vertical="center" wrapText="1"/>
      <protection/>
    </xf>
    <xf numFmtId="0" fontId="7" fillId="0" borderId="44" xfId="47" applyFont="1" applyBorder="1" applyAlignment="1">
      <alignment horizontal="center" vertical="center" wrapText="1"/>
      <protection/>
    </xf>
    <xf numFmtId="0" fontId="8" fillId="0" borderId="28" xfId="47" applyFont="1" applyBorder="1" applyAlignment="1">
      <alignment horizontal="center" vertical="center"/>
      <protection/>
    </xf>
    <xf numFmtId="0" fontId="8" fillId="0" borderId="28" xfId="47" applyFont="1" applyBorder="1" applyAlignment="1">
      <alignment vertical="center"/>
      <protection/>
    </xf>
    <xf numFmtId="0" fontId="7" fillId="0" borderId="45" xfId="47" applyFont="1" applyFill="1" applyBorder="1" applyAlignment="1">
      <alignment horizontal="center" vertical="center" wrapText="1"/>
      <protection/>
    </xf>
    <xf numFmtId="2" fontId="8" fillId="34" borderId="45" xfId="46" applyNumberFormat="1" applyFont="1" applyFill="1" applyBorder="1" applyAlignment="1">
      <alignment horizontal="right" vertical="center" wrapText="1"/>
      <protection/>
    </xf>
    <xf numFmtId="0" fontId="7" fillId="34" borderId="45" xfId="46" applyFont="1" applyFill="1" applyBorder="1" applyAlignment="1">
      <alignment horizontal="center" vertical="center" wrapText="1"/>
      <protection/>
    </xf>
    <xf numFmtId="0" fontId="7" fillId="0" borderId="45" xfId="46" applyFont="1" applyFill="1" applyBorder="1" applyAlignment="1">
      <alignment horizontal="center" vertical="center" wrapText="1"/>
      <protection/>
    </xf>
    <xf numFmtId="0" fontId="7" fillId="0" borderId="47" xfId="47" applyFont="1" applyBorder="1" applyAlignment="1">
      <alignment horizontal="center" vertical="center" wrapText="1"/>
      <protection/>
    </xf>
    <xf numFmtId="0" fontId="7" fillId="0" borderId="16" xfId="47" applyFont="1" applyBorder="1" applyAlignment="1">
      <alignment horizontal="center" vertical="center"/>
      <protection/>
    </xf>
    <xf numFmtId="0" fontId="8" fillId="0" borderId="13" xfId="47" applyFont="1" applyBorder="1" applyAlignment="1">
      <alignment horizontal="center" vertical="center"/>
      <protection/>
    </xf>
    <xf numFmtId="0" fontId="8" fillId="0" borderId="13" xfId="47" applyFont="1" applyBorder="1" applyAlignment="1">
      <alignment horizontal="left" vertical="center" wrapText="1"/>
      <protection/>
    </xf>
    <xf numFmtId="0" fontId="7" fillId="0" borderId="13" xfId="47" applyFont="1" applyFill="1" applyBorder="1" applyAlignment="1">
      <alignment horizontal="center" vertical="center" wrapText="1"/>
      <protection/>
    </xf>
    <xf numFmtId="4" fontId="8" fillId="34" borderId="13" xfId="46" applyNumberFormat="1" applyFont="1" applyFill="1" applyBorder="1" applyAlignment="1">
      <alignment horizontal="right" vertical="center" wrapText="1"/>
      <protection/>
    </xf>
    <xf numFmtId="0" fontId="7" fillId="34" borderId="16" xfId="46" applyFont="1" applyFill="1" applyBorder="1" applyAlignment="1">
      <alignment horizontal="center" vertical="center" wrapText="1"/>
      <protection/>
    </xf>
    <xf numFmtId="0" fontId="7" fillId="0" borderId="32" xfId="46" applyFont="1" applyFill="1" applyBorder="1" applyAlignment="1">
      <alignment horizontal="center" vertical="center" wrapText="1"/>
      <protection/>
    </xf>
    <xf numFmtId="0" fontId="7" fillId="0" borderId="32" xfId="47" applyFont="1" applyFill="1" applyBorder="1" applyAlignment="1">
      <alignment horizontal="center" vertical="center" wrapText="1"/>
      <protection/>
    </xf>
    <xf numFmtId="0" fontId="2" fillId="0" borderId="45" xfId="47" applyFont="1" applyBorder="1" applyAlignment="1">
      <alignment horizontal="left" vertical="center" wrapText="1"/>
      <protection/>
    </xf>
    <xf numFmtId="0" fontId="7" fillId="0" borderId="16" xfId="47" applyFont="1" applyFill="1" applyBorder="1" applyAlignment="1">
      <alignment horizontal="center" vertical="center" wrapText="1"/>
      <protection/>
    </xf>
    <xf numFmtId="2" fontId="8" fillId="34" borderId="13" xfId="46" applyNumberFormat="1" applyFont="1" applyFill="1" applyBorder="1" applyAlignment="1">
      <alignment horizontal="right" vertical="center" wrapText="1"/>
      <protection/>
    </xf>
    <xf numFmtId="0" fontId="7" fillId="34" borderId="17" xfId="46" applyFont="1" applyFill="1" applyBorder="1" applyAlignment="1">
      <alignment horizontal="center" vertical="center" wrapText="1"/>
      <protection/>
    </xf>
    <xf numFmtId="0" fontId="8" fillId="0" borderId="32" xfId="47" applyFont="1" applyBorder="1" applyAlignment="1">
      <alignment horizontal="center" vertical="center" wrapText="1"/>
      <protection/>
    </xf>
    <xf numFmtId="0" fontId="7" fillId="0" borderId="16" xfId="47" applyFont="1" applyBorder="1" applyAlignment="1">
      <alignment horizontal="center" vertical="center" wrapText="1"/>
      <protection/>
    </xf>
    <xf numFmtId="0" fontId="7" fillId="0" borderId="13" xfId="47" applyFont="1" applyBorder="1" applyAlignment="1">
      <alignment horizontal="center" vertical="center"/>
      <protection/>
    </xf>
    <xf numFmtId="0" fontId="8" fillId="0" borderId="13" xfId="47" applyFont="1" applyBorder="1" applyAlignment="1">
      <alignment vertical="center"/>
      <protection/>
    </xf>
    <xf numFmtId="4" fontId="8" fillId="34" borderId="16" xfId="46" applyNumberFormat="1" applyFont="1" applyFill="1" applyBorder="1" applyAlignment="1">
      <alignment horizontal="right" vertical="center" wrapText="1"/>
      <protection/>
    </xf>
    <xf numFmtId="0" fontId="7" fillId="34" borderId="13" xfId="46" applyFont="1" applyFill="1" applyBorder="1" applyAlignment="1">
      <alignment horizontal="center" vertical="center" wrapText="1"/>
      <protection/>
    </xf>
    <xf numFmtId="0" fontId="7" fillId="0" borderId="13" xfId="46" applyFont="1" applyFill="1" applyBorder="1" applyAlignment="1">
      <alignment horizontal="center" vertical="center" wrapText="1"/>
      <protection/>
    </xf>
    <xf numFmtId="0" fontId="8" fillId="0" borderId="13" xfId="47" applyFont="1" applyBorder="1" applyAlignment="1">
      <alignment horizontal="center" vertical="center" wrapText="1"/>
      <protection/>
    </xf>
    <xf numFmtId="0" fontId="8" fillId="0" borderId="47" xfId="47" applyFont="1" applyBorder="1" applyAlignment="1">
      <alignment vertical="center"/>
      <protection/>
    </xf>
    <xf numFmtId="0" fontId="8" fillId="0" borderId="32" xfId="47" applyFont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left"/>
    </xf>
    <xf numFmtId="0" fontId="7" fillId="0" borderId="20" xfId="47" applyFont="1" applyBorder="1" applyAlignment="1">
      <alignment horizontal="center" vertical="center" wrapText="1"/>
      <protection/>
    </xf>
    <xf numFmtId="0" fontId="7" fillId="0" borderId="47" xfId="47" applyFont="1" applyBorder="1" applyAlignment="1">
      <alignment horizontal="center" vertical="center"/>
      <protection/>
    </xf>
    <xf numFmtId="0" fontId="8" fillId="0" borderId="47" xfId="47" applyFont="1" applyBorder="1" applyAlignment="1">
      <alignment horizontal="center" vertical="center"/>
      <protection/>
    </xf>
    <xf numFmtId="0" fontId="7" fillId="0" borderId="29" xfId="47" applyFont="1" applyFill="1" applyBorder="1" applyAlignment="1">
      <alignment horizontal="center" vertical="center" wrapText="1"/>
      <protection/>
    </xf>
    <xf numFmtId="2" fontId="8" fillId="34" borderId="16" xfId="46" applyNumberFormat="1" applyFont="1" applyFill="1" applyBorder="1" applyAlignment="1">
      <alignment horizontal="right" vertical="center" wrapText="1"/>
      <protection/>
    </xf>
    <xf numFmtId="0" fontId="7" fillId="0" borderId="16" xfId="46" applyFont="1" applyFill="1" applyBorder="1" applyAlignment="1">
      <alignment horizontal="center" vertical="center" wrapText="1"/>
      <protection/>
    </xf>
    <xf numFmtId="0" fontId="8" fillId="0" borderId="16" xfId="47" applyFont="1" applyBorder="1" applyAlignment="1">
      <alignment horizontal="center" vertical="center" wrapText="1"/>
      <protection/>
    </xf>
    <xf numFmtId="0" fontId="8" fillId="0" borderId="28" xfId="47" applyFont="1" applyBorder="1" applyAlignment="1">
      <alignment horizontal="center" vertical="center" wrapText="1"/>
      <protection/>
    </xf>
    <xf numFmtId="0" fontId="7" fillId="0" borderId="10" xfId="47" applyFont="1" applyBorder="1" applyAlignment="1">
      <alignment horizontal="center" vertical="center"/>
      <protection/>
    </xf>
    <xf numFmtId="2" fontId="8" fillId="34" borderId="44" xfId="46" applyNumberFormat="1" applyFont="1" applyFill="1" applyBorder="1" applyAlignment="1">
      <alignment horizontal="right" vertical="center" wrapText="1"/>
      <protection/>
    </xf>
    <xf numFmtId="0" fontId="7" fillId="0" borderId="44" xfId="47" applyFont="1" applyBorder="1" applyAlignment="1">
      <alignment horizontal="center" vertical="center"/>
      <protection/>
    </xf>
    <xf numFmtId="0" fontId="8" fillId="0" borderId="44" xfId="47" applyFont="1" applyBorder="1" applyAlignment="1">
      <alignment horizontal="center" vertical="center"/>
      <protection/>
    </xf>
    <xf numFmtId="4" fontId="8" fillId="34" borderId="44" xfId="46" applyNumberFormat="1" applyFont="1" applyFill="1" applyBorder="1" applyAlignment="1">
      <alignment horizontal="right" vertical="center" wrapText="1"/>
      <protection/>
    </xf>
    <xf numFmtId="0" fontId="8" fillId="0" borderId="45" xfId="47" applyFont="1" applyBorder="1" applyAlignment="1">
      <alignment horizontal="center" vertical="center" wrapText="1"/>
      <protection/>
    </xf>
    <xf numFmtId="0" fontId="8" fillId="0" borderId="13" xfId="47" applyFont="1" applyFill="1" applyBorder="1" applyAlignment="1">
      <alignment vertical="center"/>
      <protection/>
    </xf>
    <xf numFmtId="0" fontId="7" fillId="0" borderId="17" xfId="47" applyFont="1" applyBorder="1" applyAlignment="1">
      <alignment horizontal="center" vertical="center"/>
      <protection/>
    </xf>
    <xf numFmtId="2" fontId="8" fillId="34" borderId="32" xfId="46" applyNumberFormat="1" applyFont="1" applyFill="1" applyBorder="1" applyAlignment="1">
      <alignment horizontal="right" vertical="center" wrapText="1"/>
      <protection/>
    </xf>
    <xf numFmtId="0" fontId="7" fillId="0" borderId="20" xfId="47" applyFont="1" applyBorder="1" applyAlignment="1">
      <alignment horizontal="center" vertical="center"/>
      <protection/>
    </xf>
    <xf numFmtId="0" fontId="7" fillId="0" borderId="29" xfId="47" applyFont="1" applyBorder="1" applyAlignment="1">
      <alignment horizontal="center" vertical="center"/>
      <protection/>
    </xf>
    <xf numFmtId="0" fontId="8" fillId="0" borderId="47" xfId="47" applyFont="1" applyBorder="1" applyAlignment="1">
      <alignment horizontal="left" vertical="center"/>
      <protection/>
    </xf>
    <xf numFmtId="0" fontId="16" fillId="0" borderId="10" xfId="46" applyFont="1" applyFill="1" applyBorder="1">
      <alignment/>
      <protection/>
    </xf>
    <xf numFmtId="166" fontId="8" fillId="34" borderId="44" xfId="46" applyNumberFormat="1" applyFont="1" applyFill="1" applyBorder="1" applyAlignment="1">
      <alignment horizontal="right" vertical="center" wrapText="1"/>
      <protection/>
    </xf>
    <xf numFmtId="0" fontId="8" fillId="0" borderId="45" xfId="47" applyFont="1" applyBorder="1" applyAlignment="1">
      <alignment horizontal="center" vertical="center"/>
      <protection/>
    </xf>
    <xf numFmtId="0" fontId="8" fillId="0" borderId="45" xfId="0" applyFont="1" applyFill="1" applyBorder="1" applyAlignment="1">
      <alignment horizontal="left"/>
    </xf>
    <xf numFmtId="4" fontId="8" fillId="34" borderId="45" xfId="46" applyNumberFormat="1" applyFont="1" applyFill="1" applyBorder="1" applyAlignment="1">
      <alignment horizontal="right" vertical="center" wrapText="1"/>
      <protection/>
    </xf>
    <xf numFmtId="0" fontId="72" fillId="0" borderId="29" xfId="0" applyFont="1" applyBorder="1" applyAlignment="1">
      <alignment/>
    </xf>
    <xf numFmtId="2" fontId="8" fillId="34" borderId="29" xfId="46" applyNumberFormat="1" applyFont="1" applyFill="1" applyBorder="1" applyAlignment="1">
      <alignment horizontal="right" vertical="center" wrapText="1"/>
      <protection/>
    </xf>
    <xf numFmtId="0" fontId="8" fillId="0" borderId="59" xfId="46" applyFont="1" applyFill="1" applyBorder="1" applyAlignment="1">
      <alignment horizontal="left"/>
      <protection/>
    </xf>
    <xf numFmtId="0" fontId="8" fillId="0" borderId="17" xfId="47" applyFont="1" applyBorder="1" applyAlignment="1">
      <alignment horizontal="center" vertical="center"/>
      <protection/>
    </xf>
    <xf numFmtId="0" fontId="72" fillId="0" borderId="13" xfId="0" applyFont="1" applyBorder="1" applyAlignment="1">
      <alignment/>
    </xf>
    <xf numFmtId="2" fontId="8" fillId="34" borderId="17" xfId="46" applyNumberFormat="1" applyFont="1" applyFill="1" applyBorder="1" applyAlignment="1">
      <alignment horizontal="right" vertical="center" wrapText="1"/>
      <protection/>
    </xf>
    <xf numFmtId="0" fontId="8" fillId="0" borderId="16" xfId="47" applyFont="1" applyBorder="1" applyAlignment="1">
      <alignment horizontal="center" vertical="center"/>
      <protection/>
    </xf>
    <xf numFmtId="0" fontId="72" fillId="0" borderId="32" xfId="0" applyFont="1" applyBorder="1" applyAlignment="1">
      <alignment/>
    </xf>
    <xf numFmtId="0" fontId="72" fillId="0" borderId="0" xfId="0" applyFont="1" applyAlignment="1">
      <alignment/>
    </xf>
    <xf numFmtId="0" fontId="8" fillId="0" borderId="29" xfId="47" applyFont="1" applyBorder="1" applyAlignment="1">
      <alignment horizontal="left" vertical="center"/>
      <protection/>
    </xf>
    <xf numFmtId="2" fontId="7" fillId="34" borderId="29" xfId="46" applyNumberFormat="1" applyFont="1" applyFill="1" applyBorder="1" applyAlignment="1">
      <alignment horizontal="center" vertical="center" wrapText="1"/>
      <protection/>
    </xf>
    <xf numFmtId="0" fontId="7" fillId="0" borderId="10" xfId="47" applyFont="1" applyBorder="1" applyAlignment="1">
      <alignment horizontal="center" vertical="center" wrapText="1"/>
      <protection/>
    </xf>
    <xf numFmtId="0" fontId="8" fillId="0" borderId="44" xfId="47" applyFont="1" applyBorder="1" applyAlignment="1">
      <alignment horizontal="left" vertical="center" wrapText="1"/>
      <protection/>
    </xf>
    <xf numFmtId="0" fontId="8" fillId="0" borderId="40" xfId="47" applyFont="1" applyBorder="1" applyAlignment="1">
      <alignment horizontal="center" vertical="center"/>
      <protection/>
    </xf>
    <xf numFmtId="0" fontId="8" fillId="0" borderId="32" xfId="47" applyFont="1" applyFill="1" applyBorder="1" applyAlignment="1">
      <alignment wrapText="1"/>
      <protection/>
    </xf>
    <xf numFmtId="0" fontId="8" fillId="0" borderId="32" xfId="47" applyFont="1" applyBorder="1" applyAlignment="1">
      <alignment horizontal="left" vertical="center"/>
      <protection/>
    </xf>
    <xf numFmtId="0" fontId="8" fillId="0" borderId="29" xfId="47" applyFont="1" applyBorder="1" applyAlignment="1">
      <alignment horizontal="center" vertical="center"/>
      <protection/>
    </xf>
    <xf numFmtId="0" fontId="72" fillId="0" borderId="0" xfId="0" applyFont="1" applyAlignment="1">
      <alignment vertical="center"/>
    </xf>
    <xf numFmtId="2" fontId="8" fillId="0" borderId="16" xfId="47" applyNumberFormat="1" applyFont="1" applyBorder="1" applyAlignment="1">
      <alignment horizontal="center" vertical="center" wrapText="1"/>
      <protection/>
    </xf>
    <xf numFmtId="0" fontId="16" fillId="0" borderId="10" xfId="48" applyFont="1" applyFill="1" applyBorder="1" applyAlignment="1">
      <alignment horizontal="left" wrapText="1"/>
      <protection/>
    </xf>
    <xf numFmtId="0" fontId="8" fillId="0" borderId="28" xfId="47" applyFont="1" applyBorder="1" applyAlignment="1">
      <alignment horizontal="left" vertical="center"/>
      <protection/>
    </xf>
    <xf numFmtId="0" fontId="7" fillId="0" borderId="30" xfId="48" applyFont="1" applyFill="1" applyBorder="1" applyAlignment="1">
      <alignment horizontal="left" wrapText="1"/>
      <protection/>
    </xf>
    <xf numFmtId="0" fontId="8" fillId="0" borderId="10" xfId="47" applyFont="1" applyBorder="1" applyAlignment="1">
      <alignment horizontal="left" vertical="center"/>
      <protection/>
    </xf>
    <xf numFmtId="0" fontId="8" fillId="35" borderId="20" xfId="47" applyFont="1" applyFill="1" applyBorder="1" applyAlignment="1">
      <alignment horizontal="center" vertical="center" wrapText="1"/>
      <protection/>
    </xf>
    <xf numFmtId="1" fontId="8" fillId="35" borderId="10" xfId="47" applyNumberFormat="1" applyFont="1" applyFill="1" applyBorder="1" applyAlignment="1">
      <alignment horizontal="center" vertical="center" wrapText="1"/>
      <protection/>
    </xf>
    <xf numFmtId="0" fontId="8" fillId="4" borderId="20" xfId="47" applyFont="1" applyFill="1" applyBorder="1" applyAlignment="1">
      <alignment wrapText="1"/>
      <protection/>
    </xf>
    <xf numFmtId="2" fontId="8" fillId="34" borderId="10" xfId="46" applyNumberFormat="1" applyFont="1" applyFill="1" applyBorder="1" applyAlignment="1">
      <alignment horizontal="right" vertical="center" wrapText="1"/>
      <protection/>
    </xf>
    <xf numFmtId="2" fontId="8" fillId="0" borderId="44" xfId="47" applyNumberFormat="1" applyFont="1" applyBorder="1" applyAlignment="1">
      <alignment horizontal="left" vertical="center" wrapText="1"/>
      <protection/>
    </xf>
    <xf numFmtId="164" fontId="2" fillId="0" borderId="0" xfId="47" applyNumberFormat="1" applyFont="1">
      <alignment/>
      <protection/>
    </xf>
    <xf numFmtId="164" fontId="8" fillId="0" borderId="0" xfId="47" applyNumberFormat="1" applyFont="1" applyAlignment="1">
      <alignment horizontal="right" vertical="center"/>
      <protection/>
    </xf>
    <xf numFmtId="0" fontId="2" fillId="0" borderId="23" xfId="47" applyFont="1" applyBorder="1">
      <alignment/>
      <protection/>
    </xf>
    <xf numFmtId="164" fontId="8" fillId="0" borderId="10" xfId="47" applyNumberFormat="1" applyFont="1" applyFill="1" applyBorder="1" applyAlignment="1">
      <alignment horizontal="right" vertical="center"/>
      <protection/>
    </xf>
    <xf numFmtId="0" fontId="7" fillId="0" borderId="0" xfId="47" applyFont="1" applyFill="1" applyBorder="1" applyAlignment="1">
      <alignment horizontal="left" wrapText="1"/>
      <protection/>
    </xf>
    <xf numFmtId="164" fontId="7" fillId="0" borderId="31" xfId="0" applyNumberFormat="1" applyFont="1" applyFill="1" applyBorder="1" applyAlignment="1">
      <alignment/>
    </xf>
    <xf numFmtId="0" fontId="7" fillId="0" borderId="10" xfId="48" applyFont="1" applyFill="1" applyBorder="1" applyAlignment="1">
      <alignment horizontal="left"/>
      <protection/>
    </xf>
    <xf numFmtId="0" fontId="8" fillId="0" borderId="15" xfId="47" applyFont="1" applyBorder="1" applyAlignment="1">
      <alignment horizontal="center"/>
      <protection/>
    </xf>
    <xf numFmtId="0" fontId="8" fillId="35" borderId="25" xfId="0" applyFont="1" applyFill="1" applyBorder="1" applyAlignment="1">
      <alignment/>
    </xf>
    <xf numFmtId="0" fontId="8" fillId="0" borderId="31" xfId="47" applyFont="1" applyBorder="1" applyAlignment="1">
      <alignment horizontal="center"/>
      <protection/>
    </xf>
    <xf numFmtId="0" fontId="8" fillId="0" borderId="56" xfId="47" applyFont="1" applyBorder="1" applyAlignment="1">
      <alignment horizontal="left"/>
      <protection/>
    </xf>
    <xf numFmtId="4" fontId="8" fillId="0" borderId="27" xfId="47" applyNumberFormat="1" applyFont="1" applyBorder="1" applyAlignment="1">
      <alignment horizontal="left" vertical="center" wrapText="1"/>
      <protection/>
    </xf>
    <xf numFmtId="164" fontId="7" fillId="0" borderId="0" xfId="0" applyNumberFormat="1" applyFont="1" applyFill="1" applyBorder="1" applyAlignment="1">
      <alignment/>
    </xf>
    <xf numFmtId="0" fontId="8" fillId="0" borderId="35" xfId="47" applyFont="1" applyBorder="1" applyAlignment="1">
      <alignment horizontal="center"/>
      <protection/>
    </xf>
    <xf numFmtId="0" fontId="20" fillId="0" borderId="0" xfId="47" applyFont="1" applyFill="1" applyBorder="1" applyAlignment="1">
      <alignment horizontal="left"/>
      <protection/>
    </xf>
    <xf numFmtId="0" fontId="8" fillId="0" borderId="0" xfId="47" applyFont="1" applyFill="1" applyBorder="1" applyAlignment="1">
      <alignment horizontal="left"/>
      <protection/>
    </xf>
    <xf numFmtId="0" fontId="4" fillId="0" borderId="0" xfId="47" applyFont="1" applyFill="1" applyBorder="1" applyAlignment="1">
      <alignment horizontal="left"/>
      <protection/>
    </xf>
    <xf numFmtId="0" fontId="10" fillId="0" borderId="0" xfId="48" applyFont="1" applyFill="1" applyBorder="1" applyAlignment="1">
      <alignment horizontal="left"/>
      <protection/>
    </xf>
    <xf numFmtId="0" fontId="2" fillId="0" borderId="0" xfId="47" applyFont="1" applyFill="1" applyBorder="1" applyAlignment="1">
      <alignment horizontal="left"/>
      <protection/>
    </xf>
    <xf numFmtId="0" fontId="2" fillId="0" borderId="0" xfId="47" applyFont="1" applyFill="1" applyBorder="1" applyAlignment="1">
      <alignment horizontal="center"/>
      <protection/>
    </xf>
    <xf numFmtId="4" fontId="2" fillId="0" borderId="0" xfId="47" applyNumberFormat="1" applyFont="1" applyFill="1" applyBorder="1" applyAlignment="1">
      <alignment horizontal="left"/>
      <protection/>
    </xf>
    <xf numFmtId="164" fontId="2" fillId="0" borderId="0" xfId="48" applyNumberFormat="1" applyFont="1" applyFill="1" applyBorder="1" applyAlignment="1">
      <alignment horizontal="right" vertical="center"/>
      <protection/>
    </xf>
    <xf numFmtId="0" fontId="8" fillId="0" borderId="0" xfId="47" applyFont="1" applyFill="1" applyBorder="1" applyAlignment="1">
      <alignment horizontal="center"/>
      <protection/>
    </xf>
    <xf numFmtId="0" fontId="16" fillId="0" borderId="0" xfId="48" applyFont="1" applyFill="1" applyBorder="1" applyAlignment="1">
      <alignment horizontal="left" vertical="center"/>
      <protection/>
    </xf>
    <xf numFmtId="0" fontId="8" fillId="0" borderId="0" xfId="48" applyFont="1" applyFill="1" applyBorder="1" applyAlignment="1">
      <alignment horizontal="left" vertical="center"/>
      <protection/>
    </xf>
    <xf numFmtId="164" fontId="8" fillId="0" borderId="0" xfId="48" applyNumberFormat="1" applyFont="1" applyFill="1" applyBorder="1" applyAlignment="1">
      <alignment horizontal="right" vertical="center"/>
      <protection/>
    </xf>
    <xf numFmtId="14" fontId="7" fillId="0" borderId="0" xfId="47" applyNumberFormat="1" applyFont="1" applyFill="1" applyBorder="1" applyAlignment="1">
      <alignment horizontal="left"/>
      <protection/>
    </xf>
    <xf numFmtId="0" fontId="16" fillId="0" borderId="0" xfId="47" applyFont="1" applyFill="1" applyBorder="1">
      <alignment/>
      <protection/>
    </xf>
    <xf numFmtId="164" fontId="6" fillId="0" borderId="0" xfId="48" applyNumberFormat="1" applyFont="1" applyFill="1" applyBorder="1" applyAlignment="1">
      <alignment horizontal="right" vertical="center"/>
      <protection/>
    </xf>
    <xf numFmtId="0" fontId="8" fillId="0" borderId="0" xfId="48" applyFont="1" applyFill="1" applyBorder="1" applyAlignment="1">
      <alignment horizontal="left" vertical="center" wrapText="1"/>
      <protection/>
    </xf>
    <xf numFmtId="0" fontId="9" fillId="0" borderId="0" xfId="47" applyFont="1" applyFill="1" applyBorder="1">
      <alignment/>
      <protection/>
    </xf>
    <xf numFmtId="14" fontId="8" fillId="0" borderId="0" xfId="47" applyNumberFormat="1" applyFont="1" applyFill="1" applyBorder="1" applyAlignment="1">
      <alignment horizontal="center"/>
      <protection/>
    </xf>
    <xf numFmtId="49" fontId="8" fillId="0" borderId="0" xfId="47" applyNumberFormat="1" applyFont="1" applyFill="1" applyBorder="1" applyAlignment="1">
      <alignment horizontal="center"/>
      <protection/>
    </xf>
    <xf numFmtId="0" fontId="8" fillId="0" borderId="0" xfId="48" applyFont="1" applyFill="1" applyBorder="1">
      <alignment/>
      <protection/>
    </xf>
    <xf numFmtId="0" fontId="8" fillId="0" borderId="0" xfId="48" applyFont="1" applyFill="1" applyBorder="1" applyAlignment="1">
      <alignment horizontal="left"/>
      <protection/>
    </xf>
    <xf numFmtId="0" fontId="16" fillId="0" borderId="0" xfId="48" applyFont="1" applyFill="1" applyBorder="1" applyAlignment="1">
      <alignment horizontal="left"/>
      <protection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0" fontId="11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16" fillId="0" borderId="0" xfId="48" applyFont="1" applyFill="1" applyBorder="1" applyAlignment="1">
      <alignment horizontal="left" wrapText="1"/>
      <protection/>
    </xf>
    <xf numFmtId="0" fontId="72" fillId="0" borderId="0" xfId="0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 readingOrder="1"/>
    </xf>
    <xf numFmtId="0" fontId="8" fillId="35" borderId="52" xfId="0" applyFont="1" applyFill="1" applyBorder="1" applyAlignment="1">
      <alignment/>
    </xf>
    <xf numFmtId="0" fontId="8" fillId="0" borderId="71" xfId="47" applyFont="1" applyBorder="1" applyAlignment="1">
      <alignment horizontal="left"/>
      <protection/>
    </xf>
    <xf numFmtId="0" fontId="8" fillId="0" borderId="0" xfId="46" applyFont="1" applyAlignment="1">
      <alignment horizontal="right" vertical="top"/>
      <protection/>
    </xf>
    <xf numFmtId="0" fontId="8" fillId="0" borderId="0" xfId="46" applyFont="1" applyAlignment="1">
      <alignment horizontal="right"/>
      <protection/>
    </xf>
    <xf numFmtId="0" fontId="8" fillId="0" borderId="0" xfId="46" applyFont="1" applyAlignment="1">
      <alignment horizontal="right" vertical="center"/>
      <protection/>
    </xf>
    <xf numFmtId="0" fontId="8" fillId="0" borderId="0" xfId="47" applyFont="1" applyAlignment="1">
      <alignment horizontal="right" vertical="top"/>
      <protection/>
    </xf>
    <xf numFmtId="0" fontId="8" fillId="0" borderId="0" xfId="47" applyFont="1" applyAlignment="1">
      <alignment horizontal="right"/>
      <protection/>
    </xf>
    <xf numFmtId="164" fontId="7" fillId="34" borderId="39" xfId="46" applyNumberFormat="1" applyFont="1" applyFill="1" applyBorder="1" applyAlignment="1">
      <alignment horizontal="center" vertical="center"/>
      <protection/>
    </xf>
    <xf numFmtId="164" fontId="7" fillId="34" borderId="19" xfId="46" applyNumberFormat="1" applyFont="1" applyFill="1" applyBorder="1" applyAlignment="1">
      <alignment horizontal="center" vertical="center"/>
      <protection/>
    </xf>
    <xf numFmtId="164" fontId="7" fillId="34" borderId="11" xfId="46" applyNumberFormat="1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left"/>
      <protection/>
    </xf>
    <xf numFmtId="0" fontId="4" fillId="0" borderId="0" xfId="46" applyFont="1" applyFill="1" applyBorder="1" applyAlignment="1">
      <alignment horizontal="center"/>
      <protection/>
    </xf>
    <xf numFmtId="0" fontId="24" fillId="0" borderId="0" xfId="46" applyFont="1" applyFill="1" applyAlignment="1">
      <alignment horizontal="center" wrapText="1"/>
      <protection/>
    </xf>
    <xf numFmtId="0" fontId="3" fillId="0" borderId="0" xfId="46" applyFont="1" applyFill="1" applyAlignment="1">
      <alignment horizontal="center"/>
      <protection/>
    </xf>
    <xf numFmtId="0" fontId="6" fillId="0" borderId="0" xfId="46" applyFont="1" applyFill="1" applyAlignment="1">
      <alignment horizontal="right"/>
      <protection/>
    </xf>
    <xf numFmtId="164" fontId="4" fillId="34" borderId="39" xfId="46" applyNumberFormat="1" applyFont="1" applyFill="1" applyBorder="1" applyAlignment="1">
      <alignment horizontal="center"/>
      <protection/>
    </xf>
    <xf numFmtId="164" fontId="4" fillId="34" borderId="11" xfId="46" applyNumberFormat="1" applyFont="1" applyFill="1" applyBorder="1" applyAlignment="1">
      <alignment horizontal="center"/>
      <protection/>
    </xf>
    <xf numFmtId="164" fontId="7" fillId="34" borderId="39" xfId="47" applyNumberFormat="1" applyFont="1" applyFill="1" applyBorder="1" applyAlignment="1">
      <alignment horizontal="center" vertical="center"/>
      <protection/>
    </xf>
    <xf numFmtId="0" fontId="2" fillId="0" borderId="11" xfId="47" applyFont="1" applyBorder="1" applyAlignment="1">
      <alignment horizontal="center" vertical="center"/>
      <protection/>
    </xf>
    <xf numFmtId="164" fontId="4" fillId="34" borderId="39" xfId="47" applyNumberFormat="1" applyFont="1" applyFill="1" applyBorder="1" applyAlignment="1">
      <alignment horizontal="center"/>
      <protection/>
    </xf>
    <xf numFmtId="0" fontId="4" fillId="34" borderId="11" xfId="47" applyFont="1" applyFill="1" applyBorder="1" applyAlignment="1">
      <alignment horizontal="center"/>
      <protection/>
    </xf>
    <xf numFmtId="164" fontId="8" fillId="0" borderId="44" xfId="47" applyNumberFormat="1" applyFont="1" applyFill="1" applyBorder="1" applyAlignment="1">
      <alignment wrapText="1"/>
      <protection/>
    </xf>
    <xf numFmtId="0" fontId="8" fillId="0" borderId="16" xfId="47" applyFont="1" applyFill="1" applyBorder="1" applyAlignment="1">
      <alignment wrapText="1"/>
      <protection/>
    </xf>
    <xf numFmtId="0" fontId="2" fillId="34" borderId="11" xfId="47" applyFont="1" applyFill="1" applyBorder="1" applyAlignment="1">
      <alignment horizontal="center" vertical="center"/>
      <protection/>
    </xf>
    <xf numFmtId="164" fontId="2" fillId="0" borderId="44" xfId="47" applyNumberFormat="1" applyFont="1" applyFill="1" applyBorder="1" applyAlignment="1">
      <alignment horizontal="right" wrapText="1"/>
      <protection/>
    </xf>
    <xf numFmtId="164" fontId="2" fillId="0" borderId="16" xfId="47" applyNumberFormat="1" applyFont="1" applyFill="1" applyBorder="1" applyAlignment="1">
      <alignment horizontal="right" wrapText="1"/>
      <protection/>
    </xf>
    <xf numFmtId="166" fontId="4" fillId="34" borderId="44" xfId="47" applyNumberFormat="1" applyFont="1" applyFill="1" applyBorder="1" applyAlignment="1">
      <alignment horizontal="right" wrapText="1"/>
      <protection/>
    </xf>
    <xf numFmtId="166" fontId="4" fillId="34" borderId="16" xfId="47" applyNumberFormat="1" applyFont="1" applyFill="1" applyBorder="1" applyAlignment="1">
      <alignment horizontal="right" wrapText="1"/>
      <protection/>
    </xf>
    <xf numFmtId="166" fontId="73" fillId="34" borderId="44" xfId="47" applyNumberFormat="1" applyFont="1" applyFill="1" applyBorder="1" applyAlignment="1">
      <alignment horizontal="right" wrapText="1"/>
      <protection/>
    </xf>
    <xf numFmtId="166" fontId="73" fillId="34" borderId="16" xfId="47" applyNumberFormat="1" applyFont="1" applyFill="1" applyBorder="1" applyAlignment="1">
      <alignment horizontal="right" wrapText="1"/>
      <protection/>
    </xf>
    <xf numFmtId="164" fontId="80" fillId="0" borderId="44" xfId="47" applyNumberFormat="1" applyFont="1" applyFill="1" applyBorder="1" applyAlignment="1">
      <alignment horizontal="right" wrapText="1"/>
      <protection/>
    </xf>
    <xf numFmtId="0" fontId="80" fillId="0" borderId="16" xfId="47" applyFont="1" applyBorder="1" applyAlignment="1">
      <alignment horizontal="right" wrapText="1"/>
      <protection/>
    </xf>
    <xf numFmtId="0" fontId="7" fillId="0" borderId="0" xfId="47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7" fillId="0" borderId="0" xfId="47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164" fontId="8" fillId="0" borderId="0" xfId="47" applyNumberFormat="1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164" fontId="2" fillId="0" borderId="44" xfId="46" applyNumberFormat="1" applyFont="1" applyFill="1" applyBorder="1" applyAlignment="1">
      <alignment vertical="center"/>
      <protection/>
    </xf>
    <xf numFmtId="0" fontId="2" fillId="0" borderId="20" xfId="46" applyFont="1" applyBorder="1" applyAlignment="1">
      <alignment vertical="center"/>
      <protection/>
    </xf>
    <xf numFmtId="164" fontId="4" fillId="34" borderId="44" xfId="46" applyNumberFormat="1" applyFont="1" applyFill="1" applyBorder="1" applyAlignment="1">
      <alignment horizontal="right" vertical="center" wrapText="1"/>
      <protection/>
    </xf>
    <xf numFmtId="0" fontId="4" fillId="0" borderId="20" xfId="46" applyFont="1" applyBorder="1" applyAlignment="1">
      <alignment horizontal="right" vertical="center" wrapText="1"/>
      <protection/>
    </xf>
    <xf numFmtId="164" fontId="2" fillId="0" borderId="44" xfId="46" applyNumberFormat="1" applyFont="1" applyFill="1" applyBorder="1" applyAlignment="1">
      <alignment horizontal="right" vertical="center" wrapText="1"/>
      <protection/>
    </xf>
    <xf numFmtId="0" fontId="2" fillId="0" borderId="20" xfId="46" applyFont="1" applyFill="1" applyBorder="1" applyAlignment="1">
      <alignment horizontal="right" vertical="center" wrapText="1"/>
      <protection/>
    </xf>
    <xf numFmtId="164" fontId="2" fillId="0" borderId="44" xfId="46" applyNumberFormat="1" applyFont="1" applyFill="1" applyBorder="1" applyAlignment="1">
      <alignment/>
      <protection/>
    </xf>
    <xf numFmtId="0" fontId="2" fillId="0" borderId="20" xfId="46" applyFont="1" applyFill="1" applyBorder="1" applyAlignment="1">
      <alignment/>
      <protection/>
    </xf>
    <xf numFmtId="164" fontId="4" fillId="34" borderId="39" xfId="46" applyNumberFormat="1" applyFont="1" applyFill="1" applyBorder="1" applyAlignment="1">
      <alignment horizontal="center" vertical="center"/>
      <protection/>
    </xf>
    <xf numFmtId="0" fontId="4" fillId="34" borderId="11" xfId="46" applyFont="1" applyFill="1" applyBorder="1" applyAlignment="1">
      <alignment horizontal="center" vertical="center"/>
      <protection/>
    </xf>
    <xf numFmtId="0" fontId="2" fillId="0" borderId="20" xfId="46" applyFont="1" applyBorder="1" applyAlignment="1">
      <alignment horizontal="right" vertical="center" wrapText="1"/>
      <protection/>
    </xf>
    <xf numFmtId="0" fontId="4" fillId="34" borderId="20" xfId="46" applyFont="1" applyFill="1" applyBorder="1" applyAlignment="1">
      <alignment horizontal="right" vertical="center" wrapText="1"/>
      <protection/>
    </xf>
    <xf numFmtId="0" fontId="15" fillId="0" borderId="4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44" xfId="46" applyNumberFormat="1" applyFont="1" applyFill="1" applyBorder="1" applyAlignment="1">
      <alignment horizontal="center" vertical="center" wrapText="1"/>
      <protection/>
    </xf>
    <xf numFmtId="0" fontId="8" fillId="0" borderId="20" xfId="46" applyFont="1" applyFill="1" applyBorder="1" applyAlignment="1">
      <alignment horizontal="center" vertical="center" wrapText="1"/>
      <protection/>
    </xf>
    <xf numFmtId="3" fontId="2" fillId="35" borderId="44" xfId="49" applyNumberFormat="1" applyFont="1" applyFill="1" applyBorder="1" applyAlignment="1">
      <alignment horizontal="center" vertical="center"/>
      <protection/>
    </xf>
    <xf numFmtId="3" fontId="2" fillId="35" borderId="20" xfId="49" applyNumberFormat="1" applyFont="1" applyFill="1" applyBorder="1" applyAlignment="1">
      <alignment horizontal="center" vertical="center"/>
      <protection/>
    </xf>
    <xf numFmtId="0" fontId="15" fillId="0" borderId="4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" fontId="2" fillId="0" borderId="44" xfId="49" applyNumberFormat="1" applyFont="1" applyFill="1" applyBorder="1" applyAlignment="1">
      <alignment horizontal="center" vertical="center"/>
      <protection/>
    </xf>
    <xf numFmtId="3" fontId="2" fillId="0" borderId="20" xfId="49" applyNumberFormat="1" applyFont="1" applyFill="1" applyBorder="1" applyAlignment="1">
      <alignment horizontal="center" vertical="center"/>
      <protection/>
    </xf>
    <xf numFmtId="0" fontId="2" fillId="0" borderId="11" xfId="46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_Tabulka - podklad k rozpočtu pro rok 2006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0" zoomScaleNormal="80" zoomScalePageLayoutView="0" workbookViewId="0" topLeftCell="A1">
      <selection activeCell="I11" sqref="I11"/>
    </sheetView>
  </sheetViews>
  <sheetFormatPr defaultColWidth="9.140625" defaultRowHeight="15"/>
  <cols>
    <col min="1" max="1" width="36.8515625" style="5" customWidth="1"/>
    <col min="2" max="2" width="10.8515625" style="5" customWidth="1"/>
    <col min="3" max="3" width="16.8515625" style="5" customWidth="1"/>
    <col min="4" max="6" width="21.7109375" style="5" customWidth="1"/>
    <col min="7" max="7" width="13.7109375" style="5" customWidth="1"/>
    <col min="8" max="8" width="12.140625" style="5" customWidth="1"/>
    <col min="9" max="9" width="12.8515625" style="5" customWidth="1"/>
    <col min="10" max="16384" width="9.140625" style="5" customWidth="1"/>
  </cols>
  <sheetData>
    <row r="1" ht="30.75" customHeight="1">
      <c r="F1" s="787" t="s">
        <v>199</v>
      </c>
    </row>
    <row r="2" spans="1:8" s="2" customFormat="1" ht="31.5" customHeight="1">
      <c r="A2" s="797" t="s">
        <v>0</v>
      </c>
      <c r="B2" s="797"/>
      <c r="C2" s="797"/>
      <c r="D2" s="797"/>
      <c r="E2" s="797"/>
      <c r="F2" s="797"/>
      <c r="G2" s="1"/>
      <c r="H2" s="1"/>
    </row>
    <row r="3" spans="1:8" s="2" customFormat="1" ht="23.25">
      <c r="A3" s="798" t="s">
        <v>60</v>
      </c>
      <c r="B3" s="798"/>
      <c r="C3" s="798"/>
      <c r="D3" s="798"/>
      <c r="E3" s="798"/>
      <c r="F3" s="798"/>
      <c r="G3" s="1"/>
      <c r="H3" s="1"/>
    </row>
    <row r="4" spans="1:8" s="2" customFormat="1" ht="23.25">
      <c r="A4" s="237"/>
      <c r="B4" s="237"/>
      <c r="C4" s="237"/>
      <c r="D4" s="620"/>
      <c r="E4" s="237"/>
      <c r="F4" s="270"/>
      <c r="G4" s="1"/>
      <c r="H4" s="1"/>
    </row>
    <row r="5" spans="1:8" s="2" customFormat="1" ht="23.25">
      <c r="A5" s="237"/>
      <c r="B5" s="237"/>
      <c r="C5" s="237"/>
      <c r="D5" s="237"/>
      <c r="E5" s="237"/>
      <c r="F5" s="237"/>
      <c r="G5" s="1"/>
      <c r="H5" s="1"/>
    </row>
    <row r="6" spans="1:8" s="2" customFormat="1" ht="20.25">
      <c r="A6" s="799" t="s">
        <v>1</v>
      </c>
      <c r="B6" s="799"/>
      <c r="C6" s="799"/>
      <c r="D6" s="799"/>
      <c r="E6" s="799"/>
      <c r="F6" s="799"/>
      <c r="G6" s="1"/>
      <c r="H6" s="1"/>
    </row>
    <row r="7" spans="1:8" s="2" customFormat="1" ht="21" thickBot="1">
      <c r="A7" s="3"/>
      <c r="B7" s="3"/>
      <c r="C7" s="3"/>
      <c r="D7" s="3"/>
      <c r="E7" s="3"/>
      <c r="F7" s="3"/>
      <c r="G7" s="1"/>
      <c r="H7" s="1"/>
    </row>
    <row r="8" spans="1:6" s="10" customFormat="1" ht="103.5" customHeight="1" thickBot="1">
      <c r="A8" s="6" t="s">
        <v>2</v>
      </c>
      <c r="B8" s="7" t="s">
        <v>209</v>
      </c>
      <c r="C8" s="225" t="s">
        <v>207</v>
      </c>
      <c r="D8" s="219" t="s">
        <v>39</v>
      </c>
      <c r="E8" s="211" t="s">
        <v>34</v>
      </c>
      <c r="F8" s="9" t="s">
        <v>208</v>
      </c>
    </row>
    <row r="9" spans="1:6" ht="30" customHeight="1">
      <c r="A9" s="13" t="s">
        <v>3</v>
      </c>
      <c r="B9" s="14">
        <v>10</v>
      </c>
      <c r="C9" s="216">
        <v>24000</v>
      </c>
      <c r="D9" s="220">
        <v>0</v>
      </c>
      <c r="E9" s="15">
        <v>0</v>
      </c>
      <c r="F9" s="213">
        <v>24000</v>
      </c>
    </row>
    <row r="10" spans="1:6" ht="30" customHeight="1">
      <c r="A10" s="16" t="s">
        <v>4</v>
      </c>
      <c r="B10" s="17">
        <v>12</v>
      </c>
      <c r="C10" s="216">
        <v>29120</v>
      </c>
      <c r="D10" s="220">
        <v>0</v>
      </c>
      <c r="E10" s="15">
        <v>0</v>
      </c>
      <c r="F10" s="213">
        <v>29120</v>
      </c>
    </row>
    <row r="11" spans="1:7" ht="30" customHeight="1">
      <c r="A11" s="19" t="s">
        <v>5</v>
      </c>
      <c r="B11" s="11">
        <v>14</v>
      </c>
      <c r="C11" s="216">
        <v>44000</v>
      </c>
      <c r="D11" s="221">
        <v>10300</v>
      </c>
      <c r="E11" s="15">
        <v>0</v>
      </c>
      <c r="F11" s="212">
        <v>33700</v>
      </c>
      <c r="G11" s="271"/>
    </row>
    <row r="12" spans="1:6" ht="30" customHeight="1">
      <c r="A12" s="16" t="s">
        <v>6</v>
      </c>
      <c r="B12" s="17">
        <v>15</v>
      </c>
      <c r="C12" s="216">
        <v>75875</v>
      </c>
      <c r="D12" s="220">
        <v>39729</v>
      </c>
      <c r="E12" s="15">
        <v>5000</v>
      </c>
      <c r="F12" s="213">
        <v>31146</v>
      </c>
    </row>
    <row r="13" spans="1:6" ht="30" customHeight="1">
      <c r="A13" s="16" t="s">
        <v>7</v>
      </c>
      <c r="B13" s="17">
        <v>16</v>
      </c>
      <c r="C13" s="216">
        <v>3000</v>
      </c>
      <c r="D13" s="220">
        <v>1400</v>
      </c>
      <c r="E13" s="15">
        <v>0</v>
      </c>
      <c r="F13" s="212">
        <v>1600</v>
      </c>
    </row>
    <row r="14" spans="1:7" ht="30" customHeight="1">
      <c r="A14" s="19" t="s">
        <v>8</v>
      </c>
      <c r="B14" s="11">
        <v>18</v>
      </c>
      <c r="C14" s="216">
        <v>0</v>
      </c>
      <c r="D14" s="221">
        <v>0</v>
      </c>
      <c r="E14" s="15">
        <v>0</v>
      </c>
      <c r="F14" s="213">
        <v>0</v>
      </c>
      <c r="G14" s="271"/>
    </row>
    <row r="15" spans="1:11" ht="29.25" customHeight="1">
      <c r="A15" s="20" t="s">
        <v>9</v>
      </c>
      <c r="B15" s="21">
        <v>19</v>
      </c>
      <c r="C15" s="216">
        <v>1450</v>
      </c>
      <c r="D15" s="222">
        <v>0</v>
      </c>
      <c r="E15" s="15">
        <v>0</v>
      </c>
      <c r="F15" s="212">
        <v>1450</v>
      </c>
      <c r="G15" s="188"/>
      <c r="H15" s="188"/>
      <c r="I15" s="188"/>
      <c r="J15" s="188"/>
      <c r="K15" s="188"/>
    </row>
    <row r="16" spans="1:6" ht="30" customHeight="1" thickBot="1">
      <c r="A16" s="16" t="s">
        <v>10</v>
      </c>
      <c r="B16" s="17">
        <v>28</v>
      </c>
      <c r="C16" s="18">
        <v>60000</v>
      </c>
      <c r="D16" s="220">
        <v>0</v>
      </c>
      <c r="E16" s="15">
        <v>0</v>
      </c>
      <c r="F16" s="213">
        <v>60000</v>
      </c>
    </row>
    <row r="17" spans="1:6" ht="36.75" customHeight="1" thickBot="1">
      <c r="A17" s="22" t="s">
        <v>40</v>
      </c>
      <c r="B17" s="23">
        <v>41</v>
      </c>
      <c r="C17" s="217">
        <v>15000</v>
      </c>
      <c r="D17" s="223">
        <v>0</v>
      </c>
      <c r="E17" s="24">
        <v>15000</v>
      </c>
      <c r="F17" s="214">
        <v>0</v>
      </c>
    </row>
    <row r="18" spans="1:6" ht="34.5" customHeight="1" thickBot="1">
      <c r="A18" s="25" t="s">
        <v>11</v>
      </c>
      <c r="B18" s="26"/>
      <c r="C18" s="218">
        <f>SUM(C9:C17)</f>
        <v>252445</v>
      </c>
      <c r="D18" s="224">
        <f>SUM(D9:D17)</f>
        <v>51429</v>
      </c>
      <c r="E18" s="27">
        <f>SUM(E9:E17)</f>
        <v>20000</v>
      </c>
      <c r="F18" s="215">
        <f>SUM(F9:F17)</f>
        <v>181016</v>
      </c>
    </row>
    <row r="19" spans="1:6" ht="34.5" customHeight="1" thickBot="1">
      <c r="A19" s="28"/>
      <c r="B19" s="28"/>
      <c r="C19" s="12"/>
      <c r="D19" s="792">
        <f>D18+E18+F18</f>
        <v>252445</v>
      </c>
      <c r="E19" s="793"/>
      <c r="F19" s="794"/>
    </row>
    <row r="20" spans="1:6" ht="15" customHeight="1">
      <c r="A20" s="29"/>
      <c r="B20" s="30"/>
      <c r="C20" s="31"/>
      <c r="D20" s="12"/>
      <c r="E20" s="12"/>
      <c r="F20" s="32"/>
    </row>
    <row r="21" spans="1:6" ht="15" customHeight="1">
      <c r="A21" s="795"/>
      <c r="B21" s="795"/>
      <c r="C21" s="33"/>
      <c r="D21" s="33"/>
      <c r="E21" s="33"/>
      <c r="F21" s="33"/>
    </row>
    <row r="22" spans="1:6" ht="15" customHeight="1">
      <c r="A22" s="34"/>
      <c r="B22" s="34"/>
      <c r="C22" s="35"/>
      <c r="D22" s="35"/>
      <c r="E22" s="35"/>
      <c r="F22" s="35"/>
    </row>
    <row r="23" spans="1:6" ht="27.75" customHeight="1">
      <c r="A23" s="36"/>
      <c r="B23" s="36"/>
      <c r="C23" s="796"/>
      <c r="D23" s="796"/>
      <c r="E23" s="796"/>
      <c r="F23" s="796"/>
    </row>
    <row r="24" spans="1:6" ht="27.75" customHeight="1">
      <c r="A24" s="37"/>
      <c r="B24" s="37"/>
      <c r="C24" s="38"/>
      <c r="D24" s="38"/>
      <c r="E24" s="38"/>
      <c r="F24" s="38"/>
    </row>
    <row r="25" spans="1:6" ht="27.75" customHeight="1">
      <c r="A25" s="39"/>
      <c r="B25" s="39"/>
      <c r="C25" s="40"/>
      <c r="D25" s="40"/>
      <c r="E25" s="40"/>
      <c r="F25" s="40"/>
    </row>
    <row r="26" spans="1:6" ht="27.75" customHeight="1">
      <c r="A26" s="41"/>
      <c r="B26" s="41"/>
      <c r="C26" s="39"/>
      <c r="D26" s="39"/>
      <c r="E26" s="39"/>
      <c r="F26" s="39"/>
    </row>
    <row r="27" spans="1:6" ht="14.25" customHeight="1">
      <c r="A27" s="10"/>
      <c r="B27" s="10"/>
      <c r="C27" s="10"/>
      <c r="D27" s="10"/>
      <c r="E27" s="10"/>
      <c r="F27" s="10"/>
    </row>
    <row r="28" ht="28.5" customHeight="1"/>
    <row r="33" ht="20.25" customHeight="1"/>
    <row r="34" ht="20.25" customHeight="1"/>
    <row r="36" ht="23.25" customHeight="1"/>
  </sheetData>
  <sheetProtection/>
  <mergeCells count="6">
    <mergeCell ref="D19:F19"/>
    <mergeCell ref="A21:B21"/>
    <mergeCell ref="C23:F23"/>
    <mergeCell ref="A2:F2"/>
    <mergeCell ref="A3:F3"/>
    <mergeCell ref="A6:F6"/>
  </mergeCells>
  <printOptions horizontalCentered="1"/>
  <pageMargins left="0.7086614173228347" right="0.7086614173228347" top="1.1811023622047245" bottom="0.7874015748031497" header="0.31496062992125984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="70" zoomScaleNormal="70" zoomScalePageLayoutView="0" workbookViewId="0" topLeftCell="A1">
      <selection activeCell="E30" sqref="E30"/>
    </sheetView>
  </sheetViews>
  <sheetFormatPr defaultColWidth="9.140625" defaultRowHeight="15"/>
  <cols>
    <col min="1" max="1" width="6.7109375" style="5" customWidth="1"/>
    <col min="2" max="3" width="9.140625" style="5" customWidth="1"/>
    <col min="4" max="4" width="11.7109375" style="5" customWidth="1"/>
    <col min="5" max="5" width="90.28125" style="5" customWidth="1"/>
    <col min="6" max="6" width="19.7109375" style="5" customWidth="1"/>
    <col min="7" max="8" width="20.28125" style="5" customWidth="1"/>
    <col min="9" max="9" width="17.57421875" style="5" customWidth="1"/>
    <col min="10" max="10" width="15.140625" style="5" customWidth="1"/>
    <col min="11" max="11" width="14.7109375" style="5" customWidth="1"/>
    <col min="12" max="16384" width="9.140625" style="5" customWidth="1"/>
  </cols>
  <sheetData>
    <row r="1" spans="1:11" ht="36.75" customHeight="1">
      <c r="A1" s="123" t="s">
        <v>61</v>
      </c>
      <c r="B1" s="123"/>
      <c r="C1" s="123"/>
      <c r="D1" s="123"/>
      <c r="E1" s="123"/>
      <c r="F1" s="123"/>
      <c r="G1" s="4"/>
      <c r="H1" s="4"/>
      <c r="I1" s="4"/>
      <c r="J1" s="4"/>
      <c r="K1" s="787" t="s">
        <v>200</v>
      </c>
    </row>
    <row r="2" spans="1:8" ht="18" customHeight="1" thickBot="1">
      <c r="A2" s="123"/>
      <c r="B2" s="4"/>
      <c r="C2" s="4"/>
      <c r="D2" s="4"/>
      <c r="E2" s="4"/>
      <c r="H2" s="10"/>
    </row>
    <row r="3" spans="1:11" ht="19.5" customHeight="1">
      <c r="A3" s="123"/>
      <c r="B3" s="4"/>
      <c r="C3" s="4"/>
      <c r="D3" s="4"/>
      <c r="E3" s="4"/>
      <c r="F3" s="124" t="s">
        <v>64</v>
      </c>
      <c r="G3" s="125">
        <v>24000</v>
      </c>
      <c r="H3" s="126"/>
      <c r="I3" s="127"/>
      <c r="J3" s="127"/>
      <c r="K3" s="226"/>
    </row>
    <row r="4" spans="1:11" ht="20.25" customHeight="1">
      <c r="A4" s="207"/>
      <c r="F4" s="128" t="s">
        <v>65</v>
      </c>
      <c r="G4" s="129">
        <v>24000</v>
      </c>
      <c r="H4" s="130"/>
      <c r="I4" s="127"/>
      <c r="J4" s="127"/>
      <c r="K4" s="127"/>
    </row>
    <row r="5" spans="1:11" ht="20.25" customHeight="1" thickBot="1">
      <c r="A5" s="207"/>
      <c r="F5" s="338" t="s">
        <v>12</v>
      </c>
      <c r="G5" s="337">
        <v>0</v>
      </c>
      <c r="H5" s="130"/>
      <c r="I5" s="127"/>
      <c r="J5" s="127"/>
      <c r="K5" s="127"/>
    </row>
    <row r="6" spans="1:10" ht="18" customHeight="1">
      <c r="A6" s="131" t="s">
        <v>13</v>
      </c>
      <c r="B6" s="4"/>
      <c r="C6" s="132"/>
      <c r="D6" s="132"/>
      <c r="E6" s="132"/>
      <c r="F6" s="133"/>
      <c r="G6" s="133"/>
      <c r="H6" s="133"/>
      <c r="I6" s="127"/>
      <c r="J6" s="127"/>
    </row>
    <row r="7" spans="1:10" ht="18" customHeight="1" thickBot="1">
      <c r="A7" s="134" t="s">
        <v>36</v>
      </c>
      <c r="B7" s="135"/>
      <c r="C7" s="132"/>
      <c r="D7" s="132"/>
      <c r="E7" s="132"/>
      <c r="F7" s="132"/>
      <c r="G7" s="132"/>
      <c r="H7" s="132"/>
      <c r="I7" s="127"/>
      <c r="J7" s="127"/>
    </row>
    <row r="8" spans="1:11" ht="34.5" customHeight="1" thickBot="1">
      <c r="A8" s="207"/>
      <c r="E8" s="10"/>
      <c r="F8" s="136" t="s">
        <v>15</v>
      </c>
      <c r="G8" s="792" t="s">
        <v>62</v>
      </c>
      <c r="H8" s="794"/>
      <c r="K8" s="122"/>
    </row>
    <row r="9" spans="1:12" ht="76.5" customHeight="1" thickBot="1">
      <c r="A9" s="322" t="s">
        <v>16</v>
      </c>
      <c r="B9" s="138" t="s">
        <v>17</v>
      </c>
      <c r="C9" s="138" t="s">
        <v>18</v>
      </c>
      <c r="D9" s="138" t="s">
        <v>19</v>
      </c>
      <c r="E9" s="138" t="s">
        <v>20</v>
      </c>
      <c r="F9" s="139" t="s">
        <v>63</v>
      </c>
      <c r="G9" s="140" t="s">
        <v>143</v>
      </c>
      <c r="H9" s="140" t="s">
        <v>144</v>
      </c>
      <c r="I9" s="139" t="s">
        <v>145</v>
      </c>
      <c r="J9" s="139" t="s">
        <v>21</v>
      </c>
      <c r="K9" s="141" t="s">
        <v>22</v>
      </c>
      <c r="L9" s="142"/>
    </row>
    <row r="10" spans="1:11" ht="22.5" customHeight="1">
      <c r="A10" s="227"/>
      <c r="B10" s="227"/>
      <c r="C10" s="143"/>
      <c r="D10" s="144"/>
      <c r="E10" s="208" t="s">
        <v>32</v>
      </c>
      <c r="F10" s="145"/>
      <c r="G10" s="321"/>
      <c r="H10" s="146"/>
      <c r="I10" s="147"/>
      <c r="J10" s="147"/>
      <c r="K10" s="228"/>
    </row>
    <row r="11" spans="1:11" ht="22.5" customHeight="1">
      <c r="A11" s="229"/>
      <c r="B11" s="148">
        <v>2212</v>
      </c>
      <c r="C11" s="148">
        <v>6121</v>
      </c>
      <c r="D11" s="230"/>
      <c r="E11" s="153" t="s">
        <v>47</v>
      </c>
      <c r="F11" s="149"/>
      <c r="G11" s="209">
        <v>15000</v>
      </c>
      <c r="H11" s="150"/>
      <c r="I11" s="151"/>
      <c r="J11" s="151"/>
      <c r="K11" s="231"/>
    </row>
    <row r="12" spans="1:11" ht="22.5" customHeight="1" thickBot="1">
      <c r="A12" s="232"/>
      <c r="B12" s="154">
        <v>2212</v>
      </c>
      <c r="C12" s="154">
        <v>6121</v>
      </c>
      <c r="D12" s="233"/>
      <c r="E12" s="323" t="s">
        <v>48</v>
      </c>
      <c r="F12" s="324"/>
      <c r="G12" s="325">
        <v>9000</v>
      </c>
      <c r="H12" s="326"/>
      <c r="I12" s="152"/>
      <c r="J12" s="152"/>
      <c r="K12" s="234"/>
    </row>
    <row r="13" spans="1:11" ht="18" customHeight="1" thickBot="1">
      <c r="A13" s="10"/>
      <c r="B13" s="10"/>
      <c r="C13" s="10"/>
      <c r="G13" s="4"/>
      <c r="H13" s="4"/>
      <c r="I13" s="155"/>
      <c r="J13" s="155"/>
      <c r="K13" s="207"/>
    </row>
    <row r="14" spans="1:11" ht="21" customHeight="1" thickBot="1">
      <c r="A14" s="156"/>
      <c r="B14" s="156"/>
      <c r="C14" s="156"/>
      <c r="D14" s="156"/>
      <c r="E14" s="157" t="s">
        <v>23</v>
      </c>
      <c r="F14" s="158">
        <v>0</v>
      </c>
      <c r="G14" s="159">
        <f>SUM(G10:G13)</f>
        <v>24000</v>
      </c>
      <c r="H14" s="159">
        <v>0</v>
      </c>
      <c r="I14" s="160">
        <f>SUM(I10:I13)</f>
        <v>0</v>
      </c>
      <c r="J14" s="160">
        <f>SUM(J10:J13)</f>
        <v>0</v>
      </c>
      <c r="K14" s="235"/>
    </row>
    <row r="15" spans="1:11" ht="21" customHeight="1" thickBot="1">
      <c r="A15" s="161"/>
      <c r="B15" s="162"/>
      <c r="C15" s="161"/>
      <c r="D15" s="161"/>
      <c r="E15" s="156"/>
      <c r="F15" s="156"/>
      <c r="G15" s="800">
        <f>G14+H14</f>
        <v>24000</v>
      </c>
      <c r="H15" s="801"/>
      <c r="I15" s="163"/>
      <c r="J15" s="163"/>
      <c r="K15" s="206"/>
    </row>
    <row r="16" spans="1:11" ht="18" customHeight="1">
      <c r="A16" s="161"/>
      <c r="B16" s="162"/>
      <c r="C16" s="161"/>
      <c r="D16" s="161"/>
      <c r="E16" s="156"/>
      <c r="F16" s="156"/>
      <c r="G16" s="156"/>
      <c r="H16" s="156"/>
      <c r="I16" s="163"/>
      <c r="J16" s="163"/>
      <c r="K16" s="206"/>
    </row>
    <row r="17" spans="1:11" ht="18" customHeight="1">
      <c r="A17" s="161"/>
      <c r="B17" s="162"/>
      <c r="C17" s="161"/>
      <c r="D17" s="161"/>
      <c r="E17" s="111" t="s">
        <v>66</v>
      </c>
      <c r="F17" s="111" t="s">
        <v>24</v>
      </c>
      <c r="G17" s="71">
        <v>0</v>
      </c>
      <c r="H17" s="156"/>
      <c r="I17" s="163"/>
      <c r="J17" s="163"/>
      <c r="K17" s="206"/>
    </row>
    <row r="18" spans="1:11" ht="18" customHeight="1">
      <c r="A18" s="161"/>
      <c r="B18" s="162"/>
      <c r="C18" s="161"/>
      <c r="D18" s="161"/>
      <c r="E18" s="70"/>
      <c r="F18" s="111" t="s">
        <v>25</v>
      </c>
      <c r="G18" s="71">
        <v>0</v>
      </c>
      <c r="H18" s="156"/>
      <c r="I18" s="163"/>
      <c r="J18" s="163"/>
      <c r="K18" s="206"/>
    </row>
    <row r="19" spans="1:11" ht="18" customHeight="1">
      <c r="A19" s="161"/>
      <c r="B19" s="162"/>
      <c r="C19" s="161"/>
      <c r="D19" s="161"/>
      <c r="E19" s="72"/>
      <c r="F19" s="111" t="s">
        <v>26</v>
      </c>
      <c r="G19" s="73">
        <f>SUM(G17:G18)</f>
        <v>0</v>
      </c>
      <c r="H19" s="156"/>
      <c r="I19" s="163"/>
      <c r="J19" s="163"/>
      <c r="K19" s="206"/>
    </row>
    <row r="20" spans="1:11" ht="18" customHeight="1" thickBot="1">
      <c r="A20" s="161"/>
      <c r="B20" s="162"/>
      <c r="C20" s="161"/>
      <c r="D20" s="161"/>
      <c r="E20" s="156"/>
      <c r="F20" s="156"/>
      <c r="G20" s="156"/>
      <c r="H20" s="156"/>
      <c r="I20" s="163"/>
      <c r="J20" s="163"/>
      <c r="K20" s="206"/>
    </row>
    <row r="21" spans="1:11" ht="21" customHeight="1" thickBot="1">
      <c r="A21" s="112" t="s">
        <v>33</v>
      </c>
      <c r="B21" s="113"/>
      <c r="C21" s="113"/>
      <c r="D21" s="114"/>
      <c r="E21" s="114"/>
      <c r="F21" s="115"/>
      <c r="G21" s="164"/>
      <c r="H21" s="164"/>
      <c r="I21" s="163"/>
      <c r="J21" s="163"/>
      <c r="K21" s="206"/>
    </row>
    <row r="22" spans="1:11" ht="21.75" customHeight="1">
      <c r="A22" s="118" t="s">
        <v>18</v>
      </c>
      <c r="B22" s="119"/>
      <c r="C22" s="329">
        <v>6121</v>
      </c>
      <c r="D22" s="120"/>
      <c r="E22" s="121" t="s">
        <v>35</v>
      </c>
      <c r="F22" s="79">
        <v>24000</v>
      </c>
      <c r="G22" s="162"/>
      <c r="H22" s="162"/>
      <c r="I22" s="165"/>
      <c r="J22" s="165"/>
      <c r="K22" s="206"/>
    </row>
    <row r="23" spans="1:11" s="167" customFormat="1" ht="22.5" customHeight="1" thickBot="1">
      <c r="A23" s="80" t="s">
        <v>18</v>
      </c>
      <c r="B23" s="81"/>
      <c r="C23" s="330">
        <v>6901</v>
      </c>
      <c r="D23" s="82"/>
      <c r="E23" s="83" t="s">
        <v>30</v>
      </c>
      <c r="F23" s="84">
        <v>0</v>
      </c>
      <c r="G23" s="166"/>
      <c r="H23" s="166"/>
      <c r="I23" s="165"/>
      <c r="J23" s="165"/>
      <c r="K23" s="236"/>
    </row>
    <row r="24" spans="1:11" s="167" customFormat="1" ht="23.25" customHeight="1" thickBot="1">
      <c r="A24" s="86"/>
      <c r="B24" s="87"/>
      <c r="C24" s="87"/>
      <c r="D24" s="87"/>
      <c r="E24" s="88" t="s">
        <v>31</v>
      </c>
      <c r="F24" s="89">
        <f>SUM(F22:F23)</f>
        <v>24000</v>
      </c>
      <c r="G24" s="168"/>
      <c r="H24" s="168"/>
      <c r="I24" s="165"/>
      <c r="J24" s="165"/>
      <c r="K24" s="236"/>
    </row>
    <row r="25" spans="1:11" s="167" customFormat="1" ht="23.25" customHeight="1">
      <c r="A25" s="91"/>
      <c r="B25" s="91"/>
      <c r="C25" s="91"/>
      <c r="D25" s="91"/>
      <c r="E25" s="92"/>
      <c r="F25" s="93"/>
      <c r="G25" s="168"/>
      <c r="H25" s="168"/>
      <c r="I25" s="165"/>
      <c r="J25" s="165"/>
      <c r="K25" s="236"/>
    </row>
    <row r="26" ht="15.75" customHeight="1">
      <c r="A26" s="171"/>
    </row>
  </sheetData>
  <sheetProtection/>
  <mergeCells count="2">
    <mergeCell ref="G8:H8"/>
    <mergeCell ref="G15:H15"/>
  </mergeCells>
  <printOptions horizontalCentered="1"/>
  <pageMargins left="0.31496062992125984" right="0.31496062992125984" top="1.3779527559055118" bottom="0.7874015748031497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77" zoomScaleNormal="77" zoomScalePageLayoutView="0" workbookViewId="0" topLeftCell="A1">
      <selection activeCell="L1" sqref="L1"/>
    </sheetView>
  </sheetViews>
  <sheetFormatPr defaultColWidth="9.140625" defaultRowHeight="15"/>
  <cols>
    <col min="1" max="2" width="6.00390625" style="195" customWidth="1"/>
    <col min="3" max="3" width="7.421875" style="195" customWidth="1"/>
    <col min="4" max="4" width="12.140625" style="195" customWidth="1"/>
    <col min="5" max="5" width="13.28125" style="195" customWidth="1"/>
    <col min="6" max="6" width="92.421875" style="195" customWidth="1"/>
    <col min="7" max="7" width="18.8515625" style="195" customWidth="1"/>
    <col min="8" max="9" width="19.8515625" style="195" customWidth="1"/>
    <col min="10" max="10" width="17.8515625" style="195" customWidth="1"/>
    <col min="11" max="11" width="15.28125" style="195" customWidth="1"/>
    <col min="12" max="12" width="19.00390625" style="195" customWidth="1"/>
    <col min="13" max="16384" width="9.140625" style="195" customWidth="1"/>
  </cols>
  <sheetData>
    <row r="1" ht="15">
      <c r="L1" s="791" t="s">
        <v>201</v>
      </c>
    </row>
    <row r="2" spans="1:12" ht="20.25">
      <c r="A2" s="42" t="s">
        <v>61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606"/>
    </row>
    <row r="3" spans="1:9" ht="21" thickBot="1">
      <c r="A3" s="42"/>
      <c r="B3" s="42"/>
      <c r="C3" s="43"/>
      <c r="D3" s="43"/>
      <c r="E3" s="43"/>
      <c r="F3" s="43"/>
      <c r="I3" s="196"/>
    </row>
    <row r="4" spans="1:12" ht="20.25">
      <c r="A4" s="42"/>
      <c r="B4" s="42"/>
      <c r="C4" s="43"/>
      <c r="D4" s="43"/>
      <c r="E4" s="43"/>
      <c r="F4" s="43"/>
      <c r="G4" s="44" t="s">
        <v>64</v>
      </c>
      <c r="H4" s="45">
        <v>29120</v>
      </c>
      <c r="I4" s="46"/>
      <c r="J4" s="47"/>
      <c r="K4" s="47"/>
      <c r="L4" s="197"/>
    </row>
    <row r="5" spans="7:12" ht="15">
      <c r="G5" s="336" t="s">
        <v>65</v>
      </c>
      <c r="H5" s="49">
        <v>-29120</v>
      </c>
      <c r="I5" s="50"/>
      <c r="J5" s="47"/>
      <c r="K5" s="47"/>
      <c r="L5" s="47"/>
    </row>
    <row r="6" spans="7:12" ht="15.75" thickBot="1">
      <c r="G6" s="238" t="s">
        <v>12</v>
      </c>
      <c r="H6" s="104">
        <f>SUM(H4:H5)</f>
        <v>0</v>
      </c>
      <c r="I6" s="50"/>
      <c r="J6" s="47"/>
      <c r="K6" s="47"/>
      <c r="L6" s="47"/>
    </row>
    <row r="7" spans="1:11" ht="18">
      <c r="A7" s="51" t="s">
        <v>13</v>
      </c>
      <c r="B7" s="51"/>
      <c r="C7" s="43"/>
      <c r="D7" s="43"/>
      <c r="E7" s="43"/>
      <c r="F7" s="52"/>
      <c r="G7" s="53"/>
      <c r="H7" s="53"/>
      <c r="I7" s="53"/>
      <c r="J7" s="47"/>
      <c r="K7" s="47"/>
    </row>
    <row r="8" spans="1:11" ht="18.75" thickBot="1">
      <c r="A8" s="54" t="s">
        <v>41</v>
      </c>
      <c r="B8" s="54"/>
      <c r="C8" s="55"/>
      <c r="D8" s="43"/>
      <c r="E8" s="43"/>
      <c r="F8" s="52"/>
      <c r="G8" s="52"/>
      <c r="H8" s="52"/>
      <c r="I8" s="52"/>
      <c r="J8" s="47"/>
      <c r="K8" s="47"/>
    </row>
    <row r="9" spans="6:12" ht="25.5" customHeight="1" thickBot="1">
      <c r="F9" s="196"/>
      <c r="G9" s="56" t="s">
        <v>15</v>
      </c>
      <c r="H9" s="802" t="s">
        <v>62</v>
      </c>
      <c r="I9" s="803"/>
      <c r="L9" s="198"/>
    </row>
    <row r="10" spans="1:13" ht="48" thickBot="1">
      <c r="A10" s="239" t="s">
        <v>16</v>
      </c>
      <c r="B10" s="239" t="s">
        <v>117</v>
      </c>
      <c r="C10" s="240" t="s">
        <v>17</v>
      </c>
      <c r="D10" s="240" t="s">
        <v>18</v>
      </c>
      <c r="E10" s="240" t="s">
        <v>19</v>
      </c>
      <c r="F10" s="240" t="s">
        <v>20</v>
      </c>
      <c r="G10" s="241" t="s">
        <v>63</v>
      </c>
      <c r="H10" s="140" t="s">
        <v>143</v>
      </c>
      <c r="I10" s="140" t="s">
        <v>144</v>
      </c>
      <c r="J10" s="139" t="s">
        <v>145</v>
      </c>
      <c r="K10" s="241" t="s">
        <v>21</v>
      </c>
      <c r="L10" s="242" t="s">
        <v>22</v>
      </c>
      <c r="M10" s="61"/>
    </row>
    <row r="11" spans="1:12" ht="22.5" customHeight="1">
      <c r="A11" s="289"/>
      <c r="B11" s="289"/>
      <c r="C11" s="199"/>
      <c r="D11" s="290"/>
      <c r="E11" s="199"/>
      <c r="F11" s="243" t="s">
        <v>32</v>
      </c>
      <c r="G11" s="190"/>
      <c r="H11" s="244"/>
      <c r="I11" s="245"/>
      <c r="J11" s="246"/>
      <c r="K11" s="246"/>
      <c r="L11" s="247"/>
    </row>
    <row r="12" spans="1:12" ht="51" customHeight="1">
      <c r="A12" s="248">
        <v>12</v>
      </c>
      <c r="B12" s="248">
        <v>6</v>
      </c>
      <c r="C12" s="200">
        <v>3639</v>
      </c>
      <c r="D12" s="269">
        <v>6121</v>
      </c>
      <c r="E12" s="200" t="s">
        <v>134</v>
      </c>
      <c r="F12" s="581" t="s">
        <v>118</v>
      </c>
      <c r="G12" s="283"/>
      <c r="H12" s="284">
        <v>27000</v>
      </c>
      <c r="I12" s="285"/>
      <c r="J12" s="251"/>
      <c r="K12" s="251"/>
      <c r="L12" s="268"/>
    </row>
    <row r="13" spans="1:12" ht="31.5" customHeight="1">
      <c r="A13" s="248">
        <v>2</v>
      </c>
      <c r="B13" s="248"/>
      <c r="C13" s="200">
        <v>3639</v>
      </c>
      <c r="D13" s="269">
        <v>6121</v>
      </c>
      <c r="E13" s="200" t="s">
        <v>133</v>
      </c>
      <c r="F13" s="286" t="s">
        <v>136</v>
      </c>
      <c r="G13" s="189"/>
      <c r="H13" s="249">
        <v>250</v>
      </c>
      <c r="I13" s="250"/>
      <c r="J13" s="251"/>
      <c r="K13" s="251"/>
      <c r="L13" s="252"/>
    </row>
    <row r="14" spans="1:12" ht="32.25" customHeight="1">
      <c r="A14" s="248"/>
      <c r="B14" s="248"/>
      <c r="C14" s="200">
        <v>3639</v>
      </c>
      <c r="D14" s="269">
        <v>5171</v>
      </c>
      <c r="E14" s="200"/>
      <c r="F14" s="287" t="s">
        <v>119</v>
      </c>
      <c r="G14" s="283"/>
      <c r="H14" s="284"/>
      <c r="I14" s="285">
        <v>350</v>
      </c>
      <c r="J14" s="251"/>
      <c r="K14" s="251"/>
      <c r="L14" s="268"/>
    </row>
    <row r="15" spans="1:12" ht="32.25" customHeight="1">
      <c r="A15" s="248"/>
      <c r="B15" s="248"/>
      <c r="C15" s="200">
        <v>3639</v>
      </c>
      <c r="D15" s="269">
        <v>6121</v>
      </c>
      <c r="E15" s="200"/>
      <c r="F15" s="582" t="s">
        <v>135</v>
      </c>
      <c r="G15" s="283"/>
      <c r="H15" s="284">
        <v>500</v>
      </c>
      <c r="I15" s="285"/>
      <c r="J15" s="251"/>
      <c r="K15" s="251"/>
      <c r="L15" s="268"/>
    </row>
    <row r="16" spans="1:12" ht="31.5" customHeight="1" thickBot="1">
      <c r="A16" s="291"/>
      <c r="B16" s="291"/>
      <c r="C16" s="292">
        <v>3639</v>
      </c>
      <c r="D16" s="293">
        <v>5171</v>
      </c>
      <c r="E16" s="292"/>
      <c r="F16" s="583" t="s">
        <v>120</v>
      </c>
      <c r="G16" s="62"/>
      <c r="H16" s="294"/>
      <c r="I16" s="295">
        <v>1020</v>
      </c>
      <c r="J16" s="296"/>
      <c r="K16" s="296"/>
      <c r="L16" s="297"/>
    </row>
    <row r="17" spans="1:11" ht="13.5" thickBot="1">
      <c r="A17" s="196"/>
      <c r="B17" s="196"/>
      <c r="C17" s="196"/>
      <c r="D17" s="196"/>
      <c r="J17" s="201"/>
      <c r="K17" s="201"/>
    </row>
    <row r="18" spans="1:12" ht="23.25" customHeight="1" thickBot="1">
      <c r="A18" s="105"/>
      <c r="B18" s="105"/>
      <c r="C18" s="105"/>
      <c r="D18" s="105"/>
      <c r="E18" s="105"/>
      <c r="F18" s="106" t="s">
        <v>23</v>
      </c>
      <c r="G18" s="107"/>
      <c r="H18" s="64">
        <f>SUM(H11:H17)</f>
        <v>27750</v>
      </c>
      <c r="I18" s="64">
        <f>SUM(I11:I17)</f>
        <v>1370</v>
      </c>
      <c r="J18" s="108">
        <f>SUM(J11:J17)</f>
        <v>0</v>
      </c>
      <c r="K18" s="108">
        <f>SUM(K11:K17)</f>
        <v>0</v>
      </c>
      <c r="L18" s="202"/>
    </row>
    <row r="19" spans="1:12" ht="22.5" customHeight="1" thickBot="1">
      <c r="A19" s="109"/>
      <c r="B19" s="109"/>
      <c r="C19" s="577"/>
      <c r="D19" s="109"/>
      <c r="E19" s="109"/>
      <c r="F19" s="105"/>
      <c r="G19" s="105"/>
      <c r="H19" s="804">
        <f>H18+I18</f>
        <v>29120</v>
      </c>
      <c r="I19" s="805"/>
      <c r="J19" s="110"/>
      <c r="K19" s="110"/>
      <c r="L19" s="196"/>
    </row>
    <row r="20" spans="1:12" ht="15.75">
      <c r="A20" s="109"/>
      <c r="B20" s="109"/>
      <c r="C20" s="577"/>
      <c r="D20" s="109"/>
      <c r="E20" s="109"/>
      <c r="F20" s="105"/>
      <c r="G20" s="105"/>
      <c r="H20" s="105"/>
      <c r="I20" s="105"/>
      <c r="J20" s="110"/>
      <c r="K20" s="110"/>
      <c r="L20" s="196"/>
    </row>
    <row r="21" spans="1:12" ht="15.75">
      <c r="A21" s="109"/>
      <c r="B21" s="109"/>
      <c r="C21" s="577"/>
      <c r="D21" s="109"/>
      <c r="E21" s="109"/>
      <c r="F21" s="191" t="s">
        <v>66</v>
      </c>
      <c r="G21" s="111" t="s">
        <v>24</v>
      </c>
      <c r="H21" s="71">
        <v>0</v>
      </c>
      <c r="I21" s="105"/>
      <c r="J21" s="110"/>
      <c r="K21" s="110"/>
      <c r="L21" s="196"/>
    </row>
    <row r="22" spans="1:12" ht="15.75">
      <c r="A22" s="109"/>
      <c r="B22" s="109"/>
      <c r="C22" s="577"/>
      <c r="D22" s="109"/>
      <c r="E22" s="109"/>
      <c r="F22" s="70"/>
      <c r="G22" s="111" t="s">
        <v>25</v>
      </c>
      <c r="H22" s="71">
        <v>0</v>
      </c>
      <c r="I22" s="105"/>
      <c r="J22" s="110"/>
      <c r="K22" s="110"/>
      <c r="L22" s="196"/>
    </row>
    <row r="23" spans="1:12" ht="15.75">
      <c r="A23" s="109"/>
      <c r="B23" s="109"/>
      <c r="C23" s="577"/>
      <c r="D23" s="109"/>
      <c r="E23" s="109"/>
      <c r="F23" s="72"/>
      <c r="G23" s="111" t="s">
        <v>26</v>
      </c>
      <c r="H23" s="73">
        <f>SUM(H21:H22)</f>
        <v>0</v>
      </c>
      <c r="I23" s="105"/>
      <c r="J23" s="110"/>
      <c r="K23" s="110"/>
      <c r="L23" s="196"/>
    </row>
    <row r="24" spans="1:12" ht="16.5" thickBot="1">
      <c r="A24" s="109"/>
      <c r="B24" s="109"/>
      <c r="C24" s="577"/>
      <c r="D24" s="109"/>
      <c r="E24" s="109"/>
      <c r="F24" s="72"/>
      <c r="G24" s="111"/>
      <c r="H24" s="73"/>
      <c r="I24" s="105"/>
      <c r="J24" s="110"/>
      <c r="K24" s="110"/>
      <c r="L24" s="196"/>
    </row>
    <row r="25" spans="1:12" ht="16.5" thickBot="1">
      <c r="A25" s="112" t="s">
        <v>33</v>
      </c>
      <c r="B25" s="113"/>
      <c r="C25" s="113"/>
      <c r="D25" s="113"/>
      <c r="E25" s="114"/>
      <c r="F25" s="604"/>
      <c r="G25" s="115"/>
      <c r="H25" s="116"/>
      <c r="I25" s="116"/>
      <c r="J25" s="110"/>
      <c r="K25" s="110"/>
      <c r="L25" s="196"/>
    </row>
    <row r="26" spans="1:12" ht="22.5" customHeight="1">
      <c r="A26" s="327" t="s">
        <v>18</v>
      </c>
      <c r="B26" s="609"/>
      <c r="C26" s="75"/>
      <c r="D26" s="328">
        <v>6121</v>
      </c>
      <c r="E26" s="327"/>
      <c r="F26" s="347" t="s">
        <v>35</v>
      </c>
      <c r="G26" s="584">
        <v>27750</v>
      </c>
      <c r="H26" s="116"/>
      <c r="I26" s="116"/>
      <c r="J26" s="110"/>
      <c r="K26" s="110"/>
      <c r="L26" s="196"/>
    </row>
    <row r="27" spans="1:12" ht="22.5" customHeight="1">
      <c r="A27" s="349" t="s">
        <v>18</v>
      </c>
      <c r="B27" s="610"/>
      <c r="C27" s="75"/>
      <c r="D27" s="275">
        <v>5171</v>
      </c>
      <c r="E27" s="349"/>
      <c r="F27" s="358" t="s">
        <v>56</v>
      </c>
      <c r="G27" s="585">
        <v>1370</v>
      </c>
      <c r="H27" s="116"/>
      <c r="I27" s="116"/>
      <c r="J27" s="110"/>
      <c r="K27" s="110"/>
      <c r="L27" s="196"/>
    </row>
    <row r="28" spans="1:12" ht="22.5" customHeight="1" thickBot="1">
      <c r="A28" s="350" t="s">
        <v>18</v>
      </c>
      <c r="B28" s="356"/>
      <c r="C28" s="81"/>
      <c r="D28" s="330">
        <v>6901</v>
      </c>
      <c r="E28" s="350"/>
      <c r="F28" s="352" t="s">
        <v>30</v>
      </c>
      <c r="G28" s="586">
        <v>0</v>
      </c>
      <c r="H28" s="611"/>
      <c r="I28" s="116"/>
      <c r="J28" s="110"/>
      <c r="K28" s="110"/>
      <c r="L28" s="196"/>
    </row>
    <row r="29" spans="1:11" s="203" customFormat="1" ht="23.25" customHeight="1" thickBot="1">
      <c r="A29" s="254"/>
      <c r="B29" s="114"/>
      <c r="C29" s="87"/>
      <c r="D29" s="114"/>
      <c r="E29" s="114"/>
      <c r="F29" s="255" t="s">
        <v>31</v>
      </c>
      <c r="G29" s="587">
        <f>SUM(G26:G28)</f>
        <v>29120</v>
      </c>
      <c r="H29" s="343"/>
      <c r="I29" s="117"/>
      <c r="J29" s="97"/>
      <c r="K29" s="97"/>
    </row>
    <row r="30" spans="1:11" ht="15.75">
      <c r="A30" s="94"/>
      <c r="B30" s="94"/>
      <c r="C30" s="94"/>
      <c r="D30" s="94"/>
      <c r="E30" s="94"/>
      <c r="F30" s="94"/>
      <c r="G30" s="94"/>
      <c r="H30" s="94"/>
      <c r="I30" s="94"/>
      <c r="J30" s="97"/>
      <c r="K30" s="97"/>
    </row>
    <row r="31" spans="1:12" ht="14.25">
      <c r="A31" s="94"/>
      <c r="B31" s="94"/>
      <c r="C31" s="95"/>
      <c r="D31" s="94"/>
      <c r="E31" s="94"/>
      <c r="F31" s="94"/>
      <c r="G31" s="94"/>
      <c r="H31" s="94"/>
      <c r="I31" s="94"/>
      <c r="J31" s="196"/>
      <c r="K31" s="196"/>
      <c r="L31" s="196"/>
    </row>
    <row r="32" spans="1:12" ht="14.25">
      <c r="A32" s="94"/>
      <c r="B32" s="94"/>
      <c r="C32" s="95"/>
      <c r="D32" s="94"/>
      <c r="E32" s="94"/>
      <c r="J32" s="196"/>
      <c r="K32" s="196"/>
      <c r="L32" s="196"/>
    </row>
    <row r="33" spans="1:12" ht="15.75">
      <c r="A33" s="94"/>
      <c r="B33" s="94"/>
      <c r="C33" s="94"/>
      <c r="D33" s="94"/>
      <c r="E33" s="94"/>
      <c r="F33" s="96"/>
      <c r="G33" s="94"/>
      <c r="H33" s="94"/>
      <c r="I33" s="94"/>
      <c r="J33" s="97"/>
      <c r="K33" s="97"/>
      <c r="L33" s="196"/>
    </row>
    <row r="34" spans="1:11" ht="15.75">
      <c r="A34" s="98"/>
      <c r="B34" s="98"/>
      <c r="C34" s="196"/>
      <c r="D34" s="196"/>
      <c r="E34" s="196"/>
      <c r="F34" s="196"/>
      <c r="G34" s="196"/>
      <c r="H34" s="196"/>
      <c r="I34" s="196"/>
      <c r="J34" s="97"/>
      <c r="K34" s="97"/>
    </row>
    <row r="35" spans="10:11" ht="15.75">
      <c r="J35" s="97"/>
      <c r="K35" s="97"/>
    </row>
    <row r="36" spans="1:11" ht="15.75">
      <c r="A36" s="96"/>
      <c r="B36" s="96"/>
      <c r="J36" s="97"/>
      <c r="K36" s="97"/>
    </row>
    <row r="37" spans="1:2" ht="12.75">
      <c r="A37" s="196"/>
      <c r="B37" s="196"/>
    </row>
    <row r="38" spans="1:12" ht="20.25">
      <c r="A38" s="42"/>
      <c r="B38" s="42"/>
      <c r="C38" s="42"/>
      <c r="D38" s="42"/>
      <c r="E38" s="42"/>
      <c r="J38" s="204"/>
      <c r="K38" s="204"/>
      <c r="L38" s="205"/>
    </row>
    <row r="39" spans="10:11" ht="12.75">
      <c r="J39" s="52"/>
      <c r="K39" s="52"/>
    </row>
    <row r="40" spans="1:12" ht="15.75">
      <c r="A40" s="99"/>
      <c r="B40" s="99"/>
      <c r="C40" s="52"/>
      <c r="D40" s="52"/>
      <c r="E40" s="52"/>
      <c r="J40" s="56"/>
      <c r="K40" s="56"/>
      <c r="L40" s="204"/>
    </row>
    <row r="41" spans="10:12" ht="12.75">
      <c r="J41" s="204"/>
      <c r="K41" s="204"/>
      <c r="L41" s="204"/>
    </row>
    <row r="42" spans="1:12" ht="15">
      <c r="A42" s="100"/>
      <c r="B42" s="100"/>
      <c r="C42" s="101"/>
      <c r="D42" s="101"/>
      <c r="E42" s="101"/>
      <c r="F42" s="101"/>
      <c r="G42" s="101"/>
      <c r="H42" s="101"/>
      <c r="I42" s="101"/>
      <c r="J42" s="102"/>
      <c r="K42" s="102"/>
      <c r="L42" s="103"/>
    </row>
    <row r="43" spans="1:12" ht="15">
      <c r="A43" s="101"/>
      <c r="B43" s="101"/>
      <c r="C43" s="101"/>
      <c r="D43" s="101"/>
      <c r="E43" s="101"/>
      <c r="F43" s="101"/>
      <c r="G43" s="101"/>
      <c r="H43" s="101"/>
      <c r="I43" s="101"/>
      <c r="J43" s="102"/>
      <c r="K43" s="102"/>
      <c r="L43" s="103"/>
    </row>
    <row r="44" spans="1:12" ht="15.75">
      <c r="A44" s="96"/>
      <c r="B44" s="96"/>
      <c r="F44" s="101"/>
      <c r="G44" s="101"/>
      <c r="H44" s="101"/>
      <c r="I44" s="101"/>
      <c r="J44" s="97"/>
      <c r="K44" s="97"/>
      <c r="L44" s="103"/>
    </row>
    <row r="45" spans="1:12" ht="15">
      <c r="A45" s="196"/>
      <c r="B45" s="196"/>
      <c r="F45" s="101"/>
      <c r="G45" s="101"/>
      <c r="H45" s="101"/>
      <c r="I45" s="101"/>
      <c r="J45" s="103"/>
      <c r="K45" s="103"/>
      <c r="L45" s="103"/>
    </row>
    <row r="46" spans="1:12" ht="20.25">
      <c r="A46" s="42"/>
      <c r="B46" s="42"/>
      <c r="C46" s="42"/>
      <c r="D46" s="42"/>
      <c r="E46" s="42"/>
      <c r="F46" s="101"/>
      <c r="G46" s="101"/>
      <c r="H46" s="101"/>
      <c r="I46" s="101"/>
      <c r="J46" s="101"/>
      <c r="K46" s="101"/>
      <c r="L46" s="101"/>
    </row>
    <row r="47" spans="1:12" ht="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1:12" ht="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1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1:12" ht="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1:12" ht="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1:12" ht="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1:12" ht="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1:12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</sheetData>
  <sheetProtection/>
  <mergeCells count="2">
    <mergeCell ref="H9:I9"/>
    <mergeCell ref="H19:I19"/>
  </mergeCells>
  <printOptions horizontalCentered="1"/>
  <pageMargins left="0.7086614173228347" right="0.7086614173228347" top="1.3779527559055118" bottom="0.7874015748031497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9"/>
  <sheetViews>
    <sheetView zoomScale="80" zoomScaleNormal="80" zoomScalePageLayoutView="0" workbookViewId="0" topLeftCell="A22">
      <selection activeCell="H42" sqref="H42"/>
    </sheetView>
  </sheetViews>
  <sheetFormatPr defaultColWidth="9.140625" defaultRowHeight="15"/>
  <cols>
    <col min="1" max="1" width="6.00390625" style="195" customWidth="1"/>
    <col min="2" max="2" width="7.57421875" style="195" customWidth="1"/>
    <col min="3" max="3" width="10.57421875" style="195" customWidth="1"/>
    <col min="4" max="4" width="11.7109375" style="195" customWidth="1"/>
    <col min="5" max="5" width="96.7109375" style="195" customWidth="1"/>
    <col min="6" max="6" width="20.8515625" style="195" customWidth="1"/>
    <col min="7" max="7" width="19.7109375" style="195" customWidth="1"/>
    <col min="8" max="8" width="18.7109375" style="195" customWidth="1"/>
    <col min="9" max="9" width="18.140625" style="195" customWidth="1"/>
    <col min="10" max="10" width="14.28125" style="195" customWidth="1"/>
    <col min="11" max="11" width="19.8515625" style="195" customWidth="1"/>
    <col min="12" max="12" width="9.140625" style="195" customWidth="1"/>
    <col min="13" max="13" width="14.8515625" style="195" customWidth="1"/>
    <col min="14" max="16384" width="9.140625" style="195" customWidth="1"/>
  </cols>
  <sheetData>
    <row r="1" spans="1:11" ht="27.75" customHeight="1">
      <c r="A1" s="42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790" t="s">
        <v>202</v>
      </c>
    </row>
    <row r="2" spans="1:8" ht="10.5" customHeight="1" thickBot="1">
      <c r="A2" s="42"/>
      <c r="B2" s="43"/>
      <c r="C2" s="43"/>
      <c r="D2" s="43"/>
      <c r="E2" s="43"/>
      <c r="H2" s="196"/>
    </row>
    <row r="3" spans="1:11" ht="20.25">
      <c r="A3" s="42"/>
      <c r="B3" s="43"/>
      <c r="C3" s="43"/>
      <c r="D3" s="43"/>
      <c r="E3" s="261"/>
      <c r="F3" s="44" t="s">
        <v>64</v>
      </c>
      <c r="G3" s="45">
        <v>44000</v>
      </c>
      <c r="H3" s="46"/>
      <c r="I3" s="47"/>
      <c r="J3" s="47"/>
      <c r="K3" s="197"/>
    </row>
    <row r="4" spans="6:11" ht="15">
      <c r="F4" s="48" t="s">
        <v>65</v>
      </c>
      <c r="G4" s="49">
        <v>-44000</v>
      </c>
      <c r="H4" s="50"/>
      <c r="I4" s="47"/>
      <c r="J4" s="47"/>
      <c r="K4" s="47"/>
    </row>
    <row r="5" spans="6:11" ht="15.75" thickBot="1">
      <c r="F5" s="194" t="s">
        <v>12</v>
      </c>
      <c r="G5" s="104">
        <f>SUM(G3:G4)</f>
        <v>0</v>
      </c>
      <c r="H5" s="50"/>
      <c r="I5" s="47"/>
      <c r="J5" s="47"/>
      <c r="K5" s="47"/>
    </row>
    <row r="6" spans="1:10" ht="18">
      <c r="A6" s="51" t="s">
        <v>13</v>
      </c>
      <c r="B6" s="43"/>
      <c r="C6" s="43"/>
      <c r="D6" s="52"/>
      <c r="E6" s="52"/>
      <c r="F6" s="53"/>
      <c r="G6" s="53"/>
      <c r="H6" s="53"/>
      <c r="I6" s="47"/>
      <c r="J6" s="47"/>
    </row>
    <row r="7" spans="1:10" ht="18.75" thickBot="1">
      <c r="A7" s="54" t="s">
        <v>14</v>
      </c>
      <c r="B7" s="55"/>
      <c r="C7" s="43"/>
      <c r="D7" s="52"/>
      <c r="E7" s="52"/>
      <c r="F7" s="52"/>
      <c r="G7" s="52"/>
      <c r="H7" s="52"/>
      <c r="I7" s="47"/>
      <c r="J7" s="47"/>
    </row>
    <row r="8" spans="5:11" ht="16.5" thickBot="1">
      <c r="E8" s="196"/>
      <c r="F8" s="56" t="s">
        <v>15</v>
      </c>
      <c r="G8" s="802" t="s">
        <v>62</v>
      </c>
      <c r="H8" s="808"/>
      <c r="K8" s="198"/>
    </row>
    <row r="9" spans="1:11" ht="60.75" customHeight="1" thickBot="1">
      <c r="A9" s="57" t="s">
        <v>16</v>
      </c>
      <c r="B9" s="58" t="s">
        <v>17</v>
      </c>
      <c r="C9" s="259" t="s">
        <v>18</v>
      </c>
      <c r="D9" s="58" t="s">
        <v>19</v>
      </c>
      <c r="E9" s="58" t="s">
        <v>20</v>
      </c>
      <c r="F9" s="59" t="s">
        <v>67</v>
      </c>
      <c r="G9" s="140" t="s">
        <v>143</v>
      </c>
      <c r="H9" s="140" t="s">
        <v>144</v>
      </c>
      <c r="I9" s="139" t="s">
        <v>145</v>
      </c>
      <c r="J9" s="59" t="s">
        <v>21</v>
      </c>
      <c r="K9" s="60" t="s">
        <v>22</v>
      </c>
    </row>
    <row r="10" spans="1:11" ht="18.75" customHeight="1">
      <c r="A10" s="364">
        <v>123</v>
      </c>
      <c r="B10" s="365">
        <v>3124</v>
      </c>
      <c r="C10" s="366"/>
      <c r="D10" s="367"/>
      <c r="E10" s="368" t="s">
        <v>52</v>
      </c>
      <c r="F10" s="809"/>
      <c r="G10" s="811">
        <v>2000</v>
      </c>
      <c r="H10" s="813"/>
      <c r="I10" s="815"/>
      <c r="J10" s="815"/>
      <c r="K10" s="806"/>
    </row>
    <row r="11" spans="1:11" ht="18.75" customHeight="1" thickBot="1">
      <c r="A11" s="369"/>
      <c r="B11" s="370"/>
      <c r="C11" s="371">
        <v>6351</v>
      </c>
      <c r="D11" s="372" t="s">
        <v>70</v>
      </c>
      <c r="E11" s="373" t="s">
        <v>132</v>
      </c>
      <c r="F11" s="810"/>
      <c r="G11" s="812"/>
      <c r="H11" s="814"/>
      <c r="I11" s="816"/>
      <c r="J11" s="816"/>
      <c r="K11" s="807"/>
    </row>
    <row r="12" spans="1:11" ht="18.75" customHeight="1">
      <c r="A12" s="374">
        <v>1</v>
      </c>
      <c r="B12" s="375">
        <v>3121</v>
      </c>
      <c r="C12" s="375"/>
      <c r="D12" s="376"/>
      <c r="E12" s="377" t="s">
        <v>49</v>
      </c>
      <c r="F12" s="378"/>
      <c r="G12" s="628"/>
      <c r="H12" s="629"/>
      <c r="I12" s="264"/>
      <c r="J12" s="379"/>
      <c r="K12" s="354"/>
    </row>
    <row r="13" spans="1:11" ht="18.75" customHeight="1">
      <c r="A13" s="380"/>
      <c r="B13" s="381"/>
      <c r="C13" s="470">
        <v>5169</v>
      </c>
      <c r="D13" s="382" t="s">
        <v>50</v>
      </c>
      <c r="E13" s="383" t="s">
        <v>51</v>
      </c>
      <c r="F13" s="384"/>
      <c r="G13" s="630"/>
      <c r="H13" s="631">
        <v>200</v>
      </c>
      <c r="I13" s="360"/>
      <c r="J13" s="385"/>
      <c r="K13" s="355"/>
    </row>
    <row r="14" spans="1:11" ht="18.75" thickBot="1">
      <c r="A14" s="386"/>
      <c r="B14" s="387"/>
      <c r="C14" s="635">
        <v>5171</v>
      </c>
      <c r="D14" s="382" t="s">
        <v>50</v>
      </c>
      <c r="E14" s="388" t="s">
        <v>51</v>
      </c>
      <c r="F14" s="384"/>
      <c r="G14" s="630"/>
      <c r="H14" s="631">
        <v>2800</v>
      </c>
      <c r="I14" s="424">
        <v>500</v>
      </c>
      <c r="J14" s="385"/>
      <c r="K14" s="355"/>
    </row>
    <row r="15" spans="1:11" ht="23.25" customHeight="1">
      <c r="A15" s="365">
        <v>70</v>
      </c>
      <c r="B15" s="389">
        <v>3122</v>
      </c>
      <c r="C15" s="365"/>
      <c r="D15" s="390"/>
      <c r="E15" s="391" t="s">
        <v>71</v>
      </c>
      <c r="F15" s="378"/>
      <c r="G15" s="628"/>
      <c r="H15" s="629"/>
      <c r="I15" s="264"/>
      <c r="J15" s="379"/>
      <c r="K15" s="354"/>
    </row>
    <row r="16" spans="1:11" ht="18.75" thickBot="1">
      <c r="A16" s="392"/>
      <c r="B16" s="393"/>
      <c r="C16" s="392">
        <v>5331</v>
      </c>
      <c r="D16" s="392" t="s">
        <v>72</v>
      </c>
      <c r="E16" s="394" t="s">
        <v>73</v>
      </c>
      <c r="F16" s="395"/>
      <c r="G16" s="632"/>
      <c r="H16" s="633">
        <v>1200</v>
      </c>
      <c r="I16" s="396"/>
      <c r="J16" s="397"/>
      <c r="K16" s="398"/>
    </row>
    <row r="17" spans="1:11" ht="31.5">
      <c r="A17" s="376">
        <v>72</v>
      </c>
      <c r="B17" s="399">
        <v>3127</v>
      </c>
      <c r="C17" s="400"/>
      <c r="D17" s="365"/>
      <c r="E17" s="401" t="s">
        <v>74</v>
      </c>
      <c r="F17" s="378"/>
      <c r="G17" s="628"/>
      <c r="H17" s="629"/>
      <c r="I17" s="264"/>
      <c r="J17" s="379"/>
      <c r="K17" s="354"/>
    </row>
    <row r="18" spans="1:11" ht="18.75" customHeight="1">
      <c r="A18" s="402"/>
      <c r="B18" s="403"/>
      <c r="C18" s="404">
        <v>5331</v>
      </c>
      <c r="D18" s="405" t="s">
        <v>75</v>
      </c>
      <c r="E18" s="406" t="s">
        <v>76</v>
      </c>
      <c r="F18" s="384"/>
      <c r="G18" s="630"/>
      <c r="H18" s="631">
        <v>500</v>
      </c>
      <c r="I18" s="360"/>
      <c r="J18" s="385"/>
      <c r="K18" s="355"/>
    </row>
    <row r="19" spans="1:11" ht="18.75" thickBot="1">
      <c r="A19" s="407"/>
      <c r="B19" s="408"/>
      <c r="C19" s="407">
        <v>6351</v>
      </c>
      <c r="D19" s="370" t="s">
        <v>75</v>
      </c>
      <c r="E19" s="409" t="s">
        <v>76</v>
      </c>
      <c r="F19" s="395"/>
      <c r="G19" s="632">
        <v>1000</v>
      </c>
      <c r="H19" s="633"/>
      <c r="I19" s="363"/>
      <c r="J19" s="397"/>
      <c r="K19" s="410"/>
    </row>
    <row r="20" spans="1:16" ht="21" customHeight="1">
      <c r="A20" s="411">
        <v>14</v>
      </c>
      <c r="B20" s="412">
        <v>3122</v>
      </c>
      <c r="C20" s="413"/>
      <c r="D20" s="414"/>
      <c r="E20" s="415" t="s">
        <v>140</v>
      </c>
      <c r="F20" s="416"/>
      <c r="G20" s="628"/>
      <c r="H20" s="629"/>
      <c r="I20" s="417"/>
      <c r="J20" s="379"/>
      <c r="K20" s="418"/>
      <c r="P20" s="196"/>
    </row>
    <row r="21" spans="1:11" ht="18.75" customHeight="1">
      <c r="A21" s="404"/>
      <c r="B21" s="419"/>
      <c r="C21" s="420">
        <v>5331</v>
      </c>
      <c r="D21" s="421" t="s">
        <v>77</v>
      </c>
      <c r="E21" s="422" t="s">
        <v>78</v>
      </c>
      <c r="F21" s="423"/>
      <c r="G21" s="630"/>
      <c r="H21" s="631">
        <v>300</v>
      </c>
      <c r="I21" s="424">
        <v>700</v>
      </c>
      <c r="J21" s="385"/>
      <c r="K21" s="425"/>
    </row>
    <row r="22" spans="1:11" ht="18.75" customHeight="1" thickBot="1">
      <c r="A22" s="407"/>
      <c r="B22" s="426"/>
      <c r="C22" s="427">
        <v>5331</v>
      </c>
      <c r="D22" s="428" t="s">
        <v>79</v>
      </c>
      <c r="E22" s="429" t="s">
        <v>80</v>
      </c>
      <c r="F22" s="430"/>
      <c r="G22" s="632"/>
      <c r="H22" s="633">
        <v>5200</v>
      </c>
      <c r="I22" s="431">
        <v>15000</v>
      </c>
      <c r="J22" s="432"/>
      <c r="K22" s="362"/>
    </row>
    <row r="23" spans="1:11" ht="21.75" customHeight="1">
      <c r="A23" s="433">
        <v>49</v>
      </c>
      <c r="B23" s="434">
        <v>3133</v>
      </c>
      <c r="C23" s="435"/>
      <c r="D23" s="436"/>
      <c r="E23" s="391" t="s">
        <v>81</v>
      </c>
      <c r="F23" s="640"/>
      <c r="G23" s="639"/>
      <c r="H23" s="643"/>
      <c r="I23" s="644"/>
      <c r="J23" s="385"/>
      <c r="K23" s="425"/>
    </row>
    <row r="24" spans="1:11" ht="19.5" customHeight="1" thickBot="1">
      <c r="A24" s="437"/>
      <c r="B24" s="438"/>
      <c r="C24" s="370">
        <v>6351</v>
      </c>
      <c r="D24" s="421" t="s">
        <v>82</v>
      </c>
      <c r="E24" s="439" t="s">
        <v>83</v>
      </c>
      <c r="F24" s="641"/>
      <c r="G24" s="642">
        <v>600</v>
      </c>
      <c r="H24" s="637"/>
      <c r="I24" s="638"/>
      <c r="J24" s="385"/>
      <c r="K24" s="425"/>
    </row>
    <row r="25" spans="1:11" ht="21.75" customHeight="1">
      <c r="A25" s="364">
        <v>17</v>
      </c>
      <c r="B25" s="365">
        <v>3127</v>
      </c>
      <c r="C25" s="440"/>
      <c r="D25" s="441"/>
      <c r="E25" s="442" t="s">
        <v>139</v>
      </c>
      <c r="F25" s="274"/>
      <c r="G25" s="628"/>
      <c r="H25" s="628"/>
      <c r="I25" s="443"/>
      <c r="J25" s="274"/>
      <c r="K25" s="418"/>
    </row>
    <row r="26" spans="1:11" ht="18.75" thickBot="1">
      <c r="A26" s="444"/>
      <c r="B26" s="445"/>
      <c r="C26" s="445">
        <v>6351</v>
      </c>
      <c r="D26" s="446" t="s">
        <v>84</v>
      </c>
      <c r="E26" s="447" t="s">
        <v>85</v>
      </c>
      <c r="F26" s="359"/>
      <c r="G26" s="632">
        <v>3000</v>
      </c>
      <c r="H26" s="632"/>
      <c r="I26" s="448">
        <v>3000</v>
      </c>
      <c r="J26" s="359"/>
      <c r="K26" s="362"/>
    </row>
    <row r="27" spans="1:11" ht="18.75" customHeight="1">
      <c r="A27" s="449">
        <v>32</v>
      </c>
      <c r="B27" s="450">
        <v>3147</v>
      </c>
      <c r="C27" s="450"/>
      <c r="D27" s="451"/>
      <c r="E27" s="452" t="s">
        <v>86</v>
      </c>
      <c r="F27" s="274"/>
      <c r="G27" s="628"/>
      <c r="H27" s="628"/>
      <c r="I27" s="443"/>
      <c r="J27" s="274"/>
      <c r="K27" s="418"/>
    </row>
    <row r="28" spans="1:11" ht="18.75" thickBot="1">
      <c r="A28" s="444"/>
      <c r="B28" s="445"/>
      <c r="C28" s="445">
        <v>5331</v>
      </c>
      <c r="D28" s="446" t="s">
        <v>87</v>
      </c>
      <c r="E28" s="453" t="s">
        <v>88</v>
      </c>
      <c r="F28" s="359"/>
      <c r="G28" s="632"/>
      <c r="H28" s="632">
        <v>3000</v>
      </c>
      <c r="I28" s="448">
        <v>3000</v>
      </c>
      <c r="J28" s="359"/>
      <c r="K28" s="362"/>
    </row>
    <row r="29" spans="1:11" ht="18.75" customHeight="1">
      <c r="A29" s="454">
        <v>90</v>
      </c>
      <c r="B29" s="455">
        <v>3121</v>
      </c>
      <c r="C29" s="456"/>
      <c r="D29" s="457"/>
      <c r="E29" s="401" t="s">
        <v>53</v>
      </c>
      <c r="F29" s="274"/>
      <c r="G29" s="628"/>
      <c r="H29" s="628"/>
      <c r="I29" s="443"/>
      <c r="J29" s="274"/>
      <c r="K29" s="418"/>
    </row>
    <row r="30" spans="1:11" ht="18.75" thickBot="1">
      <c r="A30" s="458"/>
      <c r="B30" s="459"/>
      <c r="C30" s="460">
        <v>5331</v>
      </c>
      <c r="D30" s="461" t="s">
        <v>89</v>
      </c>
      <c r="E30" s="462" t="s">
        <v>90</v>
      </c>
      <c r="F30" s="359"/>
      <c r="G30" s="632"/>
      <c r="H30" s="632">
        <v>1500</v>
      </c>
      <c r="I30" s="448"/>
      <c r="J30" s="359"/>
      <c r="K30" s="362"/>
    </row>
    <row r="31" spans="1:11" ht="18.75" customHeight="1">
      <c r="A31" s="376">
        <v>92</v>
      </c>
      <c r="B31" s="463">
        <v>3127</v>
      </c>
      <c r="C31" s="464"/>
      <c r="D31" s="465"/>
      <c r="E31" s="466" t="s">
        <v>54</v>
      </c>
      <c r="F31" s="274"/>
      <c r="G31" s="628"/>
      <c r="H31" s="628"/>
      <c r="I31" s="443"/>
      <c r="J31" s="274"/>
      <c r="K31" s="418"/>
    </row>
    <row r="32" spans="1:11" ht="18.75" thickBot="1">
      <c r="A32" s="407"/>
      <c r="B32" s="428"/>
      <c r="C32" s="467">
        <v>6351</v>
      </c>
      <c r="D32" s="468" t="s">
        <v>91</v>
      </c>
      <c r="E32" s="469" t="s">
        <v>92</v>
      </c>
      <c r="F32" s="359"/>
      <c r="G32" s="632">
        <v>3500</v>
      </c>
      <c r="H32" s="632"/>
      <c r="I32" s="448">
        <v>4500</v>
      </c>
      <c r="J32" s="359"/>
      <c r="K32" s="362"/>
    </row>
    <row r="33" spans="1:11" ht="18.75" customHeight="1">
      <c r="A33" s="380">
        <v>122</v>
      </c>
      <c r="B33" s="381">
        <v>3127</v>
      </c>
      <c r="C33" s="470"/>
      <c r="D33" s="471"/>
      <c r="E33" s="472" t="s">
        <v>93</v>
      </c>
      <c r="F33" s="274"/>
      <c r="G33" s="628"/>
      <c r="H33" s="628"/>
      <c r="I33" s="443"/>
      <c r="J33" s="274"/>
      <c r="K33" s="418"/>
    </row>
    <row r="34" spans="1:11" ht="18.75" customHeight="1">
      <c r="A34" s="473"/>
      <c r="B34" s="474"/>
      <c r="C34" s="475">
        <v>6351</v>
      </c>
      <c r="D34" s="476" t="s">
        <v>141</v>
      </c>
      <c r="E34" s="477" t="s">
        <v>142</v>
      </c>
      <c r="F34" s="361"/>
      <c r="G34" s="630">
        <v>600</v>
      </c>
      <c r="H34" s="630"/>
      <c r="I34" s="484"/>
      <c r="J34" s="361"/>
      <c r="K34" s="425"/>
    </row>
    <row r="35" spans="1:11" ht="18.75" thickBot="1">
      <c r="A35" s="473"/>
      <c r="B35" s="474"/>
      <c r="C35" s="475">
        <v>6351</v>
      </c>
      <c r="D35" s="476" t="s">
        <v>94</v>
      </c>
      <c r="E35" s="477" t="s">
        <v>95</v>
      </c>
      <c r="F35" s="359"/>
      <c r="G35" s="632">
        <v>2600</v>
      </c>
      <c r="H35" s="632"/>
      <c r="I35" s="448">
        <v>3000</v>
      </c>
      <c r="J35" s="359"/>
      <c r="K35" s="362"/>
    </row>
    <row r="36" spans="1:11" ht="18.75" customHeight="1">
      <c r="A36" s="449">
        <v>19</v>
      </c>
      <c r="B36" s="450">
        <v>3124</v>
      </c>
      <c r="C36" s="478"/>
      <c r="D36" s="451"/>
      <c r="E36" s="479" t="s">
        <v>96</v>
      </c>
      <c r="F36" s="274"/>
      <c r="G36" s="628"/>
      <c r="H36" s="628"/>
      <c r="I36" s="443"/>
      <c r="J36" s="274"/>
      <c r="K36" s="418"/>
    </row>
    <row r="37" spans="1:11" ht="18.75" customHeight="1" thickBot="1">
      <c r="A37" s="480"/>
      <c r="B37" s="481"/>
      <c r="C37" s="482">
        <v>5331</v>
      </c>
      <c r="D37" s="421" t="s">
        <v>97</v>
      </c>
      <c r="E37" s="483" t="s">
        <v>98</v>
      </c>
      <c r="F37" s="359"/>
      <c r="G37" s="632"/>
      <c r="H37" s="632">
        <v>2000</v>
      </c>
      <c r="I37" s="448"/>
      <c r="J37" s="359"/>
      <c r="K37" s="362"/>
    </row>
    <row r="38" spans="1:11" ht="18.75" customHeight="1">
      <c r="A38" s="433">
        <v>110</v>
      </c>
      <c r="B38" s="434">
        <v>3121</v>
      </c>
      <c r="C38" s="435"/>
      <c r="D38" s="457"/>
      <c r="E38" s="391" t="s">
        <v>99</v>
      </c>
      <c r="F38" s="361"/>
      <c r="G38" s="630"/>
      <c r="H38" s="630"/>
      <c r="I38" s="484"/>
      <c r="J38" s="361"/>
      <c r="K38" s="418"/>
    </row>
    <row r="39" spans="1:11" ht="18.75" thickBot="1">
      <c r="A39" s="437"/>
      <c r="B39" s="438"/>
      <c r="C39" s="445">
        <v>5331</v>
      </c>
      <c r="D39" s="421" t="s">
        <v>100</v>
      </c>
      <c r="E39" s="439" t="s">
        <v>101</v>
      </c>
      <c r="F39" s="359"/>
      <c r="G39" s="632"/>
      <c r="H39" s="632">
        <v>2000</v>
      </c>
      <c r="I39" s="448">
        <v>8000</v>
      </c>
      <c r="J39" s="359"/>
      <c r="K39" s="362"/>
    </row>
    <row r="40" spans="1:11" ht="18.75" customHeight="1">
      <c r="A40" s="433">
        <v>97</v>
      </c>
      <c r="B40" s="435">
        <v>3123</v>
      </c>
      <c r="C40" s="485"/>
      <c r="D40" s="486"/>
      <c r="E40" s="487" t="s">
        <v>102</v>
      </c>
      <c r="F40" s="361"/>
      <c r="G40" s="630"/>
      <c r="H40" s="630"/>
      <c r="I40" s="484"/>
      <c r="J40" s="361"/>
      <c r="K40" s="425"/>
    </row>
    <row r="41" spans="1:13" ht="21" thickBot="1">
      <c r="A41" s="488"/>
      <c r="B41" s="489"/>
      <c r="C41" s="636">
        <v>6121</v>
      </c>
      <c r="D41" s="421" t="s">
        <v>103</v>
      </c>
      <c r="E41" s="490" t="s">
        <v>104</v>
      </c>
      <c r="F41" s="359"/>
      <c r="G41" s="632">
        <v>12000</v>
      </c>
      <c r="H41" s="632"/>
      <c r="I41" s="448"/>
      <c r="J41" s="359"/>
      <c r="K41" s="491"/>
      <c r="M41" s="605"/>
    </row>
    <row r="42" spans="1:11" ht="18.75" thickBot="1">
      <c r="A42" s="63"/>
      <c r="B42" s="63"/>
      <c r="C42" s="63"/>
      <c r="D42" s="492"/>
      <c r="E42" s="493" t="s">
        <v>23</v>
      </c>
      <c r="F42" s="494"/>
      <c r="G42" s="634">
        <f>SUM(G10:G41)</f>
        <v>25300</v>
      </c>
      <c r="H42" s="634">
        <f>SUM(H10:H41)</f>
        <v>18700</v>
      </c>
      <c r="I42" s="528">
        <f>SUM(I10:I41)</f>
        <v>37700</v>
      </c>
      <c r="J42" s="495"/>
      <c r="K42" s="265"/>
    </row>
    <row r="43" spans="1:11" ht="24" thickBot="1">
      <c r="A43" s="65"/>
      <c r="B43" s="66"/>
      <c r="C43" s="65"/>
      <c r="D43" s="65"/>
      <c r="E43" s="63"/>
      <c r="F43" s="63"/>
      <c r="G43" s="804">
        <f>G42+H42</f>
        <v>44000</v>
      </c>
      <c r="H43" s="805"/>
      <c r="I43" s="67"/>
      <c r="J43" s="68"/>
      <c r="K43" s="196"/>
    </row>
    <row r="44" spans="1:11" ht="12.75" customHeight="1">
      <c r="A44" s="65"/>
      <c r="B44" s="66"/>
      <c r="C44" s="65"/>
      <c r="D44" s="65"/>
      <c r="E44" s="63"/>
      <c r="F44" s="63"/>
      <c r="G44" s="262"/>
      <c r="H44" s="263"/>
      <c r="I44" s="67"/>
      <c r="J44" s="68"/>
      <c r="K44" s="196"/>
    </row>
    <row r="45" spans="1:11" ht="20.25" customHeight="1">
      <c r="A45" s="65"/>
      <c r="B45" s="66"/>
      <c r="C45" s="65"/>
      <c r="D45" s="65"/>
      <c r="E45" s="111" t="s">
        <v>66</v>
      </c>
      <c r="F45" s="111" t="s">
        <v>24</v>
      </c>
      <c r="G45" s="71">
        <v>600</v>
      </c>
      <c r="H45" s="263"/>
      <c r="I45" s="339"/>
      <c r="J45" s="68"/>
      <c r="K45" s="196"/>
    </row>
    <row r="46" spans="1:11" ht="18.75" customHeight="1">
      <c r="A46" s="65"/>
      <c r="B46" s="66"/>
      <c r="C46" s="65"/>
      <c r="D46" s="65"/>
      <c r="E46" s="70"/>
      <c r="F46" s="111" t="s">
        <v>25</v>
      </c>
      <c r="G46" s="71">
        <f>H13+H14+H16+H21+H22</f>
        <v>9700</v>
      </c>
      <c r="H46" s="263"/>
      <c r="I46" s="67"/>
      <c r="J46" s="68"/>
      <c r="K46" s="196"/>
    </row>
    <row r="47" spans="1:11" ht="15" customHeight="1">
      <c r="A47" s="65"/>
      <c r="B47" s="66"/>
      <c r="C47" s="65"/>
      <c r="D47" s="65"/>
      <c r="E47" s="72"/>
      <c r="F47" s="111" t="s">
        <v>26</v>
      </c>
      <c r="G47" s="73">
        <f>SUM(G45:G46)</f>
        <v>10300</v>
      </c>
      <c r="H47" s="263"/>
      <c r="I47" s="67"/>
      <c r="J47" s="68"/>
      <c r="K47" s="196"/>
    </row>
    <row r="48" spans="1:11" ht="9.75" customHeight="1" thickBot="1">
      <c r="A48" s="65"/>
      <c r="B48" s="66"/>
      <c r="C48" s="65"/>
      <c r="D48" s="65"/>
      <c r="E48" s="63"/>
      <c r="F48" s="63"/>
      <c r="G48" s="69"/>
      <c r="H48" s="63"/>
      <c r="I48" s="68"/>
      <c r="J48" s="68"/>
      <c r="K48" s="196"/>
    </row>
    <row r="49" spans="1:11" ht="16.5" thickBot="1">
      <c r="A49" s="112" t="s">
        <v>33</v>
      </c>
      <c r="B49" s="113"/>
      <c r="C49" s="113"/>
      <c r="D49" s="114"/>
      <c r="E49" s="786"/>
      <c r="F49" s="115"/>
      <c r="G49" s="63"/>
      <c r="H49" s="63"/>
      <c r="I49" s="68"/>
      <c r="J49" s="68"/>
      <c r="K49" s="260"/>
    </row>
    <row r="50" spans="1:11" ht="15">
      <c r="A50" s="77" t="s">
        <v>18</v>
      </c>
      <c r="B50" s="78"/>
      <c r="C50" s="275">
        <v>6121</v>
      </c>
      <c r="D50" s="119"/>
      <c r="E50" s="619" t="s">
        <v>35</v>
      </c>
      <c r="F50" s="76">
        <v>12000</v>
      </c>
      <c r="G50" s="63"/>
      <c r="H50" s="63"/>
      <c r="I50" s="68"/>
      <c r="J50" s="68"/>
      <c r="K50" s="260"/>
    </row>
    <row r="51" spans="1:11" ht="15">
      <c r="A51" s="74" t="s">
        <v>18</v>
      </c>
      <c r="B51" s="75"/>
      <c r="C51" s="328">
        <v>6351</v>
      </c>
      <c r="D51" s="75"/>
      <c r="E51" s="345" t="s">
        <v>28</v>
      </c>
      <c r="F51" s="76">
        <f>G10+G19+G24+G26+G32+G34+G35</f>
        <v>13300</v>
      </c>
      <c r="G51" s="66"/>
      <c r="H51" s="66"/>
      <c r="K51" s="196"/>
    </row>
    <row r="52" spans="1:11" ht="15">
      <c r="A52" s="77" t="s">
        <v>18</v>
      </c>
      <c r="B52" s="78"/>
      <c r="C52" s="275">
        <v>5331</v>
      </c>
      <c r="D52" s="78"/>
      <c r="E52" s="346" t="s">
        <v>29</v>
      </c>
      <c r="F52" s="79">
        <f>H16+H18+H21+H22+H28+H30+H37+H39</f>
        <v>15700</v>
      </c>
      <c r="G52" s="66"/>
      <c r="H52" s="66"/>
      <c r="I52" s="68"/>
      <c r="J52" s="68"/>
      <c r="K52" s="196"/>
    </row>
    <row r="53" spans="1:11" ht="15">
      <c r="A53" s="74" t="s">
        <v>18</v>
      </c>
      <c r="B53" s="75"/>
      <c r="C53" s="328">
        <v>5169</v>
      </c>
      <c r="D53" s="75"/>
      <c r="E53" s="357" t="s">
        <v>55</v>
      </c>
      <c r="F53" s="79">
        <f>H13</f>
        <v>200</v>
      </c>
      <c r="G53" s="66"/>
      <c r="H53" s="66"/>
      <c r="I53" s="68"/>
      <c r="J53" s="68"/>
      <c r="K53" s="196"/>
    </row>
    <row r="54" spans="1:11" ht="15">
      <c r="A54" s="331" t="s">
        <v>18</v>
      </c>
      <c r="B54" s="91"/>
      <c r="C54" s="332">
        <v>5171</v>
      </c>
      <c r="D54" s="91"/>
      <c r="E54" s="358" t="s">
        <v>56</v>
      </c>
      <c r="F54" s="84">
        <f>H14</f>
        <v>2800</v>
      </c>
      <c r="G54" s="66"/>
      <c r="H54" s="66"/>
      <c r="I54" s="68"/>
      <c r="J54" s="68"/>
      <c r="K54" s="196"/>
    </row>
    <row r="55" spans="1:11" ht="15.75" thickBot="1">
      <c r="A55" s="350" t="s">
        <v>18</v>
      </c>
      <c r="B55" s="350"/>
      <c r="C55" s="351">
        <v>6901</v>
      </c>
      <c r="D55" s="356"/>
      <c r="E55" s="348" t="s">
        <v>30</v>
      </c>
      <c r="F55" s="353">
        <v>0</v>
      </c>
      <c r="G55" s="66"/>
      <c r="H55" s="66"/>
      <c r="I55" s="68"/>
      <c r="J55" s="68"/>
      <c r="K55" s="196"/>
    </row>
    <row r="56" spans="1:11" s="203" customFormat="1" ht="16.5" thickBot="1">
      <c r="A56" s="254"/>
      <c r="B56" s="114"/>
      <c r="C56" s="114"/>
      <c r="D56" s="114"/>
      <c r="E56" s="333" t="s">
        <v>31</v>
      </c>
      <c r="F56" s="89">
        <f>SUM(F50:F54)</f>
        <v>44000</v>
      </c>
      <c r="G56" s="90"/>
      <c r="H56" s="90"/>
      <c r="I56" s="85"/>
      <c r="J56" s="85"/>
      <c r="K56" s="496"/>
    </row>
    <row r="57" spans="1:11" s="203" customFormat="1" ht="18">
      <c r="A57" s="91"/>
      <c r="B57" s="91"/>
      <c r="C57" s="91"/>
      <c r="D57" s="91"/>
      <c r="E57" s="92"/>
      <c r="F57" s="93"/>
      <c r="G57" s="90"/>
      <c r="H57" s="90"/>
      <c r="I57" s="273"/>
      <c r="J57" s="273"/>
      <c r="K57" s="497"/>
    </row>
    <row r="58" spans="1:10" ht="12.75">
      <c r="A58" s="196"/>
      <c r="B58" s="196"/>
      <c r="C58" s="196"/>
      <c r="D58" s="196"/>
      <c r="E58" s="344"/>
      <c r="F58" s="196"/>
      <c r="G58" s="196"/>
      <c r="H58" s="196"/>
      <c r="I58" s="85"/>
      <c r="J58" s="85"/>
    </row>
    <row r="59" spans="9:10" ht="15.75">
      <c r="I59" s="97"/>
      <c r="J59" s="97"/>
    </row>
    <row r="60" spans="9:10" ht="15.75">
      <c r="I60" s="97"/>
      <c r="J60" s="97"/>
    </row>
    <row r="62" spans="1:11" ht="20.25">
      <c r="A62" s="42"/>
      <c r="B62" s="42"/>
      <c r="C62" s="42"/>
      <c r="D62" s="42"/>
      <c r="E62" s="42"/>
      <c r="F62" s="42"/>
      <c r="G62" s="42"/>
      <c r="H62" s="42"/>
      <c r="I62" s="204"/>
      <c r="J62" s="204"/>
      <c r="K62" s="205"/>
    </row>
    <row r="63" spans="9:10" ht="12.75">
      <c r="I63" s="52"/>
      <c r="J63" s="52"/>
    </row>
    <row r="64" spans="1:11" ht="15.75">
      <c r="A64" s="99"/>
      <c r="B64" s="52"/>
      <c r="C64" s="52"/>
      <c r="D64" s="52"/>
      <c r="E64" s="52"/>
      <c r="F64" s="52"/>
      <c r="G64" s="52"/>
      <c r="H64" s="52"/>
      <c r="I64" s="56"/>
      <c r="J64" s="56"/>
      <c r="K64" s="204"/>
    </row>
    <row r="65" spans="9:11" ht="12.75">
      <c r="I65" s="204"/>
      <c r="J65" s="204"/>
      <c r="K65" s="204"/>
    </row>
    <row r="66" spans="1:11" ht="15">
      <c r="A66" s="100"/>
      <c r="B66" s="101"/>
      <c r="C66" s="101"/>
      <c r="D66" s="101"/>
      <c r="E66" s="101"/>
      <c r="F66" s="101"/>
      <c r="G66" s="101"/>
      <c r="H66" s="101"/>
      <c r="I66" s="102"/>
      <c r="J66" s="102"/>
      <c r="K66" s="103"/>
    </row>
    <row r="67" spans="1:11" ht="15">
      <c r="A67" s="101"/>
      <c r="B67" s="101"/>
      <c r="C67" s="101"/>
      <c r="D67" s="101"/>
      <c r="E67" s="101"/>
      <c r="F67" s="101"/>
      <c r="G67" s="101"/>
      <c r="H67" s="101"/>
      <c r="I67" s="102"/>
      <c r="J67" s="102"/>
      <c r="K67" s="103"/>
    </row>
    <row r="68" spans="1:11" ht="15.75">
      <c r="A68" s="101"/>
      <c r="B68" s="101"/>
      <c r="C68" s="101"/>
      <c r="D68" s="101"/>
      <c r="E68" s="101"/>
      <c r="F68" s="101"/>
      <c r="G68" s="101"/>
      <c r="H68" s="101"/>
      <c r="I68" s="97"/>
      <c r="J68" s="97"/>
      <c r="K68" s="103"/>
    </row>
    <row r="69" spans="1:11" ht="15">
      <c r="A69" s="101"/>
      <c r="B69" s="101"/>
      <c r="C69" s="101"/>
      <c r="D69" s="101"/>
      <c r="E69" s="101" t="s">
        <v>105</v>
      </c>
      <c r="F69" s="101"/>
      <c r="G69" s="101"/>
      <c r="H69" s="101"/>
      <c r="I69" s="103"/>
      <c r="J69" s="103"/>
      <c r="K69" s="103"/>
    </row>
    <row r="70" spans="1:11" ht="1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11" ht="1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ht="1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1" ht="1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1:11" ht="1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11" ht="1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1:11" ht="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1:11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1:11" ht="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1:11" ht="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</sheetData>
  <sheetProtection/>
  <mergeCells count="8">
    <mergeCell ref="K10:K11"/>
    <mergeCell ref="G43:H43"/>
    <mergeCell ref="G8:H8"/>
    <mergeCell ref="F10:F11"/>
    <mergeCell ref="G10:G11"/>
    <mergeCell ref="H10:H11"/>
    <mergeCell ref="I10:I11"/>
    <mergeCell ref="J10:J1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zoomScale="78" zoomScaleNormal="78" zoomScalePageLayoutView="0" workbookViewId="0" topLeftCell="A10">
      <selection activeCell="H45" sqref="H45"/>
    </sheetView>
  </sheetViews>
  <sheetFormatPr defaultColWidth="9.140625" defaultRowHeight="15"/>
  <cols>
    <col min="1" max="1" width="8.00390625" style="195" customWidth="1"/>
    <col min="2" max="2" width="9.421875" style="195" customWidth="1"/>
    <col min="3" max="3" width="8.8515625" style="195" customWidth="1"/>
    <col min="4" max="4" width="12.57421875" style="195" customWidth="1"/>
    <col min="5" max="5" width="87.28125" style="195" customWidth="1"/>
    <col min="6" max="6" width="17.28125" style="195" customWidth="1"/>
    <col min="7" max="7" width="15.7109375" style="195" customWidth="1"/>
    <col min="8" max="8" width="17.57421875" style="195" customWidth="1"/>
    <col min="9" max="10" width="17.00390625" style="195" customWidth="1"/>
    <col min="11" max="11" width="36.140625" style="195" customWidth="1"/>
    <col min="12" max="141" width="9.140625" style="195" customWidth="1"/>
    <col min="142" max="142" width="6.8515625" style="195" customWidth="1"/>
    <col min="143" max="143" width="7.57421875" style="195" customWidth="1"/>
    <col min="144" max="144" width="9.140625" style="195" customWidth="1"/>
    <col min="145" max="145" width="11.28125" style="195" customWidth="1"/>
    <col min="146" max="146" width="70.57421875" style="195" customWidth="1"/>
    <col min="147" max="147" width="23.7109375" style="195" customWidth="1"/>
    <col min="148" max="148" width="16.8515625" style="195" customWidth="1"/>
    <col min="149" max="151" width="17.00390625" style="195" customWidth="1"/>
    <col min="152" max="152" width="21.00390625" style="195" customWidth="1"/>
    <col min="153" max="16384" width="9.140625" style="195" customWidth="1"/>
  </cols>
  <sheetData>
    <row r="1" spans="1:11" ht="24.75" customHeight="1">
      <c r="A1" s="123" t="s">
        <v>61</v>
      </c>
      <c r="B1" s="4"/>
      <c r="C1" s="4"/>
      <c r="D1" s="4"/>
      <c r="E1" s="4"/>
      <c r="F1" s="4"/>
      <c r="G1" s="4"/>
      <c r="H1" s="4"/>
      <c r="I1" s="4"/>
      <c r="J1" s="4"/>
      <c r="K1" s="787" t="s">
        <v>203</v>
      </c>
    </row>
    <row r="2" spans="1:8" ht="8.25" customHeight="1" thickBot="1">
      <c r="A2" s="42"/>
      <c r="B2" s="43"/>
      <c r="C2" s="43"/>
      <c r="D2" s="43"/>
      <c r="E2" s="43"/>
      <c r="H2" s="196"/>
    </row>
    <row r="3" spans="1:11" ht="16.5" customHeight="1">
      <c r="A3" s="42"/>
      <c r="B3" s="43"/>
      <c r="C3" s="43"/>
      <c r="D3" s="43"/>
      <c r="E3" s="43"/>
      <c r="F3" s="44" t="s">
        <v>64</v>
      </c>
      <c r="G3" s="45">
        <v>75875</v>
      </c>
      <c r="H3" s="46"/>
      <c r="I3" s="47"/>
      <c r="J3" s="47"/>
      <c r="K3" s="197"/>
    </row>
    <row r="4" spans="6:11" ht="16.5" customHeight="1">
      <c r="F4" s="48" t="s">
        <v>65</v>
      </c>
      <c r="G4" s="49">
        <v>-70875</v>
      </c>
      <c r="H4" s="50"/>
      <c r="I4" s="47"/>
      <c r="J4" s="47"/>
      <c r="K4" s="47"/>
    </row>
    <row r="5" spans="6:11" ht="16.5" customHeight="1" thickBot="1">
      <c r="F5" s="645" t="s">
        <v>12</v>
      </c>
      <c r="G5" s="646">
        <f>SUM(G3:G4)</f>
        <v>5000</v>
      </c>
      <c r="H5" s="50"/>
      <c r="I5" s="47"/>
      <c r="J5" s="47"/>
      <c r="K5" s="47"/>
    </row>
    <row r="6" spans="1:10" ht="18" customHeight="1">
      <c r="A6" s="51" t="s">
        <v>13</v>
      </c>
      <c r="B6" s="43"/>
      <c r="C6" s="43"/>
      <c r="D6" s="52"/>
      <c r="E6" s="52"/>
      <c r="F6" s="53"/>
      <c r="G6" s="53"/>
      <c r="H6" s="53"/>
      <c r="I6" s="47"/>
      <c r="J6" s="47"/>
    </row>
    <row r="7" spans="1:10" ht="18" customHeight="1" thickBot="1">
      <c r="A7" s="54" t="s">
        <v>146</v>
      </c>
      <c r="B7" s="55"/>
      <c r="C7" s="43"/>
      <c r="D7" s="52"/>
      <c r="E7" s="52"/>
      <c r="F7" s="52"/>
      <c r="G7" s="52"/>
      <c r="H7" s="52"/>
      <c r="I7" s="47"/>
      <c r="J7" s="47"/>
    </row>
    <row r="8" spans="5:11" ht="21" customHeight="1" thickBot="1">
      <c r="E8" s="196"/>
      <c r="F8" s="56" t="s">
        <v>15</v>
      </c>
      <c r="G8" s="802" t="s">
        <v>62</v>
      </c>
      <c r="H8" s="803"/>
      <c r="K8" s="198"/>
    </row>
    <row r="9" spans="1:11" ht="53.25" customHeight="1" thickBot="1">
      <c r="A9" s="647" t="s">
        <v>16</v>
      </c>
      <c r="B9" s="648" t="s">
        <v>17</v>
      </c>
      <c r="C9" s="648" t="s">
        <v>18</v>
      </c>
      <c r="D9" s="648" t="s">
        <v>19</v>
      </c>
      <c r="E9" s="648" t="s">
        <v>20</v>
      </c>
      <c r="F9" s="59" t="s">
        <v>67</v>
      </c>
      <c r="G9" s="140" t="s">
        <v>143</v>
      </c>
      <c r="H9" s="140" t="s">
        <v>144</v>
      </c>
      <c r="I9" s="139" t="s">
        <v>145</v>
      </c>
      <c r="J9" s="59" t="s">
        <v>21</v>
      </c>
      <c r="K9" s="60" t="s">
        <v>22</v>
      </c>
    </row>
    <row r="10" spans="1:11" ht="16.5" customHeight="1" thickBot="1">
      <c r="A10" s="649">
        <v>92</v>
      </c>
      <c r="B10" s="650">
        <v>3522</v>
      </c>
      <c r="C10" s="58"/>
      <c r="D10" s="58"/>
      <c r="E10" s="651" t="s">
        <v>147</v>
      </c>
      <c r="F10" s="652"/>
      <c r="G10" s="653"/>
      <c r="H10" s="140"/>
      <c r="I10" s="139"/>
      <c r="J10" s="652"/>
      <c r="K10" s="654"/>
    </row>
    <row r="11" spans="1:11" ht="16.5" customHeight="1" thickBot="1">
      <c r="A11" s="655"/>
      <c r="B11" s="58"/>
      <c r="C11" s="656">
        <v>6121</v>
      </c>
      <c r="D11" s="656" t="s">
        <v>148</v>
      </c>
      <c r="E11" s="657" t="s">
        <v>149</v>
      </c>
      <c r="F11" s="658"/>
      <c r="G11" s="659">
        <v>1300</v>
      </c>
      <c r="H11" s="660"/>
      <c r="I11" s="661"/>
      <c r="J11" s="658"/>
      <c r="K11" s="654" t="s">
        <v>150</v>
      </c>
    </row>
    <row r="12" spans="1:11" ht="27.75" customHeight="1">
      <c r="A12" s="662"/>
      <c r="B12" s="663"/>
      <c r="C12" s="664">
        <v>6121</v>
      </c>
      <c r="D12" s="664" t="s">
        <v>151</v>
      </c>
      <c r="E12" s="665" t="s">
        <v>152</v>
      </c>
      <c r="F12" s="666"/>
      <c r="G12" s="667">
        <v>3504</v>
      </c>
      <c r="H12" s="668"/>
      <c r="I12" s="669"/>
      <c r="J12" s="670"/>
      <c r="K12" s="671" t="s">
        <v>153</v>
      </c>
    </row>
    <row r="13" spans="1:11" ht="16.5" customHeight="1">
      <c r="A13" s="662"/>
      <c r="B13" s="663"/>
      <c r="C13" s="664">
        <v>6121</v>
      </c>
      <c r="D13" s="664" t="s">
        <v>154</v>
      </c>
      <c r="E13" s="665" t="s">
        <v>155</v>
      </c>
      <c r="F13" s="672"/>
      <c r="G13" s="673">
        <v>3000</v>
      </c>
      <c r="H13" s="674"/>
      <c r="I13" s="669"/>
      <c r="J13" s="670"/>
      <c r="K13" s="675" t="s">
        <v>156</v>
      </c>
    </row>
    <row r="14" spans="1:11" ht="16.5" customHeight="1">
      <c r="A14" s="676"/>
      <c r="B14" s="663"/>
      <c r="C14" s="664">
        <v>6121</v>
      </c>
      <c r="D14" s="677"/>
      <c r="E14" s="678" t="s">
        <v>157</v>
      </c>
      <c r="F14" s="666"/>
      <c r="G14" s="679">
        <v>3000</v>
      </c>
      <c r="H14" s="680"/>
      <c r="I14" s="681"/>
      <c r="J14" s="666"/>
      <c r="K14" s="682"/>
    </row>
    <row r="15" spans="1:11" ht="16.5" customHeight="1">
      <c r="A15" s="676"/>
      <c r="B15" s="663"/>
      <c r="C15" s="664">
        <v>6121</v>
      </c>
      <c r="D15" s="677"/>
      <c r="E15" s="683" t="s">
        <v>158</v>
      </c>
      <c r="F15" s="666"/>
      <c r="G15" s="673">
        <v>600</v>
      </c>
      <c r="H15" s="668"/>
      <c r="I15" s="681"/>
      <c r="J15" s="666"/>
      <c r="K15" s="682"/>
    </row>
    <row r="16" spans="1:11" ht="16.5" customHeight="1">
      <c r="A16" s="662"/>
      <c r="B16" s="663"/>
      <c r="C16" s="684">
        <v>6121</v>
      </c>
      <c r="D16" s="664"/>
      <c r="E16" s="685" t="s">
        <v>159</v>
      </c>
      <c r="F16" s="666"/>
      <c r="G16" s="673">
        <v>500</v>
      </c>
      <c r="H16" s="680"/>
      <c r="I16" s="669"/>
      <c r="J16" s="670"/>
      <c r="K16" s="675"/>
    </row>
    <row r="17" spans="1:11" ht="16.5" customHeight="1" thickBot="1">
      <c r="A17" s="686"/>
      <c r="B17" s="687"/>
      <c r="C17" s="688">
        <v>6121</v>
      </c>
      <c r="D17" s="688"/>
      <c r="E17" s="683" t="s">
        <v>160</v>
      </c>
      <c r="F17" s="689"/>
      <c r="G17" s="690">
        <v>1500</v>
      </c>
      <c r="H17" s="668"/>
      <c r="I17" s="691"/>
      <c r="J17" s="672"/>
      <c r="K17" s="692"/>
    </row>
    <row r="18" spans="1:11" ht="16.5" customHeight="1" thickBot="1">
      <c r="A18" s="693">
        <v>93</v>
      </c>
      <c r="B18" s="656">
        <v>3522</v>
      </c>
      <c r="C18" s="58"/>
      <c r="D18" s="694"/>
      <c r="E18" s="651" t="s">
        <v>161</v>
      </c>
      <c r="F18" s="652"/>
      <c r="G18" s="695"/>
      <c r="H18" s="140"/>
      <c r="I18" s="139"/>
      <c r="J18" s="652"/>
      <c r="K18" s="654"/>
    </row>
    <row r="19" spans="1:11" ht="16.5" customHeight="1">
      <c r="A19" s="57"/>
      <c r="B19" s="696"/>
      <c r="C19" s="697">
        <v>5171</v>
      </c>
      <c r="D19" s="684" t="s">
        <v>162</v>
      </c>
      <c r="E19" s="657" t="s">
        <v>163</v>
      </c>
      <c r="F19" s="658"/>
      <c r="G19" s="695"/>
      <c r="H19" s="698">
        <v>1500</v>
      </c>
      <c r="I19" s="661"/>
      <c r="J19" s="658"/>
      <c r="K19" s="699"/>
    </row>
    <row r="20" spans="1:11" ht="16.5" customHeight="1">
      <c r="A20" s="676"/>
      <c r="B20" s="663"/>
      <c r="C20" s="664">
        <v>5171</v>
      </c>
      <c r="D20" s="688" t="s">
        <v>164</v>
      </c>
      <c r="E20" s="700" t="s">
        <v>165</v>
      </c>
      <c r="F20" s="666"/>
      <c r="G20" s="673"/>
      <c r="H20" s="673">
        <v>4000</v>
      </c>
      <c r="I20" s="669"/>
      <c r="J20" s="670"/>
      <c r="K20" s="675" t="s">
        <v>166</v>
      </c>
    </row>
    <row r="21" spans="1:11" ht="16.5" customHeight="1">
      <c r="A21" s="676"/>
      <c r="B21" s="687"/>
      <c r="C21" s="684">
        <v>5171</v>
      </c>
      <c r="D21" s="701"/>
      <c r="E21" s="678" t="s">
        <v>167</v>
      </c>
      <c r="F21" s="666"/>
      <c r="G21" s="673"/>
      <c r="H21" s="702">
        <v>500</v>
      </c>
      <c r="I21" s="681"/>
      <c r="J21" s="666"/>
      <c r="K21" s="682"/>
    </row>
    <row r="22" spans="1:11" ht="16.5" customHeight="1" thickBot="1">
      <c r="A22" s="686"/>
      <c r="B22" s="703"/>
      <c r="C22" s="688">
        <v>5171</v>
      </c>
      <c r="D22" s="704"/>
      <c r="E22" s="705" t="s">
        <v>168</v>
      </c>
      <c r="F22" s="672"/>
      <c r="G22" s="690"/>
      <c r="H22" s="690">
        <v>450</v>
      </c>
      <c r="I22" s="691"/>
      <c r="J22" s="672"/>
      <c r="K22" s="692"/>
    </row>
    <row r="23" spans="1:11" ht="16.5" customHeight="1" thickBot="1">
      <c r="A23" s="693">
        <v>94</v>
      </c>
      <c r="B23" s="656">
        <v>3522</v>
      </c>
      <c r="C23" s="58"/>
      <c r="D23" s="58"/>
      <c r="E23" s="706" t="s">
        <v>169</v>
      </c>
      <c r="F23" s="652"/>
      <c r="G23" s="707"/>
      <c r="H23" s="140"/>
      <c r="I23" s="139"/>
      <c r="J23" s="652"/>
      <c r="K23" s="654"/>
    </row>
    <row r="24" spans="1:11" ht="16.5" customHeight="1">
      <c r="A24" s="57"/>
      <c r="B24" s="58"/>
      <c r="C24" s="708">
        <v>5171</v>
      </c>
      <c r="D24" s="708" t="s">
        <v>170</v>
      </c>
      <c r="E24" s="709" t="s">
        <v>171</v>
      </c>
      <c r="F24" s="658"/>
      <c r="G24" s="698"/>
      <c r="H24" s="710">
        <v>2350</v>
      </c>
      <c r="I24" s="661"/>
      <c r="J24" s="658"/>
      <c r="K24" s="699" t="s">
        <v>172</v>
      </c>
    </row>
    <row r="25" spans="1:11" ht="16.5" customHeight="1" thickBot="1">
      <c r="A25" s="686"/>
      <c r="B25" s="703"/>
      <c r="C25" s="688">
        <v>5171</v>
      </c>
      <c r="D25" s="688" t="s">
        <v>173</v>
      </c>
      <c r="E25" s="711" t="s">
        <v>174</v>
      </c>
      <c r="F25" s="672"/>
      <c r="G25" s="712"/>
      <c r="H25" s="679">
        <v>5250</v>
      </c>
      <c r="I25" s="691"/>
      <c r="J25" s="672"/>
      <c r="K25" s="692" t="s">
        <v>172</v>
      </c>
    </row>
    <row r="26" spans="1:11" ht="16.5" customHeight="1" thickBot="1">
      <c r="A26" s="693">
        <v>95</v>
      </c>
      <c r="B26" s="656">
        <v>3522</v>
      </c>
      <c r="C26" s="58"/>
      <c r="D26" s="697"/>
      <c r="E26" s="706" t="s">
        <v>175</v>
      </c>
      <c r="F26" s="59"/>
      <c r="G26" s="695"/>
      <c r="H26" s="140"/>
      <c r="I26" s="139"/>
      <c r="J26" s="652"/>
      <c r="K26" s="654"/>
    </row>
    <row r="27" spans="1:11" ht="16.5" customHeight="1">
      <c r="A27" s="655"/>
      <c r="B27" s="696"/>
      <c r="C27" s="656">
        <v>6121</v>
      </c>
      <c r="D27" s="697" t="s">
        <v>176</v>
      </c>
      <c r="E27" s="713" t="s">
        <v>177</v>
      </c>
      <c r="F27" s="672"/>
      <c r="G27" s="695">
        <v>300</v>
      </c>
      <c r="H27" s="660"/>
      <c r="I27" s="661"/>
      <c r="J27" s="658"/>
      <c r="K27" s="699"/>
    </row>
    <row r="28" spans="1:11" ht="16.5" customHeight="1">
      <c r="A28" s="662"/>
      <c r="B28" s="663"/>
      <c r="C28" s="714">
        <v>6121</v>
      </c>
      <c r="D28" s="664"/>
      <c r="E28" s="715" t="s">
        <v>178</v>
      </c>
      <c r="F28" s="666"/>
      <c r="G28" s="716">
        <v>1500</v>
      </c>
      <c r="H28" s="668"/>
      <c r="I28" s="681"/>
      <c r="J28" s="666"/>
      <c r="K28" s="682"/>
    </row>
    <row r="29" spans="1:11" ht="16.5" customHeight="1">
      <c r="A29" s="676"/>
      <c r="B29" s="687"/>
      <c r="C29" s="714">
        <v>5171</v>
      </c>
      <c r="D29" s="684"/>
      <c r="E29" s="715" t="s">
        <v>179</v>
      </c>
      <c r="F29" s="672"/>
      <c r="G29" s="716"/>
      <c r="H29" s="667">
        <v>1200</v>
      </c>
      <c r="I29" s="669"/>
      <c r="J29" s="670"/>
      <c r="K29" s="675"/>
    </row>
    <row r="30" spans="1:11" ht="16.5" customHeight="1">
      <c r="A30" s="676"/>
      <c r="B30" s="663"/>
      <c r="C30" s="714">
        <v>6121</v>
      </c>
      <c r="D30" s="717"/>
      <c r="E30" s="715" t="s">
        <v>180</v>
      </c>
      <c r="F30" s="666"/>
      <c r="G30" s="716">
        <v>2500</v>
      </c>
      <c r="H30" s="680"/>
      <c r="I30" s="681"/>
      <c r="J30" s="666"/>
      <c r="K30" s="682"/>
    </row>
    <row r="31" spans="1:11" ht="16.5" customHeight="1">
      <c r="A31" s="676"/>
      <c r="B31" s="663"/>
      <c r="C31" s="714">
        <v>6121</v>
      </c>
      <c r="D31" s="664"/>
      <c r="E31" s="718" t="s">
        <v>181</v>
      </c>
      <c r="F31" s="672"/>
      <c r="G31" s="673">
        <v>1500</v>
      </c>
      <c r="H31" s="680"/>
      <c r="I31" s="681"/>
      <c r="J31" s="666"/>
      <c r="K31" s="682"/>
    </row>
    <row r="32" spans="1:11" ht="16.5" customHeight="1">
      <c r="A32" s="676"/>
      <c r="B32" s="687"/>
      <c r="C32" s="664">
        <v>6121</v>
      </c>
      <c r="D32" s="684"/>
      <c r="E32" s="719" t="s">
        <v>182</v>
      </c>
      <c r="F32" s="666"/>
      <c r="G32" s="690">
        <v>750</v>
      </c>
      <c r="H32" s="680"/>
      <c r="I32" s="681"/>
      <c r="J32" s="666"/>
      <c r="K32" s="682" t="s">
        <v>183</v>
      </c>
    </row>
    <row r="33" spans="1:11" ht="16.5" customHeight="1" thickBot="1">
      <c r="A33" s="662"/>
      <c r="B33" s="703"/>
      <c r="C33" s="688">
        <v>5169</v>
      </c>
      <c r="D33" s="687"/>
      <c r="E33" s="720" t="s">
        <v>184</v>
      </c>
      <c r="F33" s="672"/>
      <c r="G33" s="721"/>
      <c r="H33" s="690">
        <v>650</v>
      </c>
      <c r="I33" s="691"/>
      <c r="J33" s="672"/>
      <c r="K33" s="692" t="s">
        <v>183</v>
      </c>
    </row>
    <row r="34" spans="1:11" ht="16.5" customHeight="1" thickBot="1">
      <c r="A34" s="722">
        <v>98</v>
      </c>
      <c r="B34" s="694">
        <v>3522</v>
      </c>
      <c r="C34" s="656"/>
      <c r="D34" s="58"/>
      <c r="E34" s="706" t="s">
        <v>185</v>
      </c>
      <c r="F34" s="652"/>
      <c r="G34" s="653"/>
      <c r="H34" s="695"/>
      <c r="I34" s="139"/>
      <c r="J34" s="652"/>
      <c r="K34" s="723"/>
    </row>
    <row r="35" spans="1:11" ht="16.5" customHeight="1">
      <c r="A35" s="662"/>
      <c r="B35" s="663"/>
      <c r="C35" s="724">
        <v>6121</v>
      </c>
      <c r="D35" s="724" t="s">
        <v>186</v>
      </c>
      <c r="E35" s="725" t="s">
        <v>187</v>
      </c>
      <c r="F35" s="658"/>
      <c r="G35" s="659">
        <v>750</v>
      </c>
      <c r="H35" s="659"/>
      <c r="I35" s="661"/>
      <c r="J35" s="658"/>
      <c r="K35" s="699" t="s">
        <v>172</v>
      </c>
    </row>
    <row r="36" spans="1:11" ht="16.5" customHeight="1">
      <c r="A36" s="662"/>
      <c r="B36" s="663"/>
      <c r="C36" s="688">
        <v>6121</v>
      </c>
      <c r="D36" s="687"/>
      <c r="E36" s="726" t="s">
        <v>188</v>
      </c>
      <c r="F36" s="666"/>
      <c r="G36" s="673">
        <v>2600</v>
      </c>
      <c r="H36" s="673"/>
      <c r="I36" s="681"/>
      <c r="J36" s="666"/>
      <c r="K36" s="682" t="s">
        <v>172</v>
      </c>
    </row>
    <row r="37" spans="1:11" ht="16.5" customHeight="1" thickBot="1">
      <c r="A37" s="676"/>
      <c r="B37" s="663"/>
      <c r="C37" s="727">
        <v>6121</v>
      </c>
      <c r="D37" s="727" t="s">
        <v>189</v>
      </c>
      <c r="E37" s="728" t="s">
        <v>190</v>
      </c>
      <c r="F37" s="672"/>
      <c r="G37" s="690">
        <v>30875</v>
      </c>
      <c r="H37" s="690"/>
      <c r="I37" s="691"/>
      <c r="J37" s="672"/>
      <c r="K37" s="729" t="s">
        <v>172</v>
      </c>
    </row>
    <row r="38" spans="1:11" ht="16.5" customHeight="1" thickBot="1">
      <c r="A38" s="722">
        <v>8</v>
      </c>
      <c r="B38" s="694">
        <v>3524</v>
      </c>
      <c r="C38" s="656"/>
      <c r="D38" s="58"/>
      <c r="E38" s="730" t="s">
        <v>191</v>
      </c>
      <c r="F38" s="652"/>
      <c r="G38" s="653"/>
      <c r="H38" s="695"/>
      <c r="I38" s="139"/>
      <c r="J38" s="652"/>
      <c r="K38" s="723"/>
    </row>
    <row r="39" spans="1:11" ht="16.5" customHeight="1" thickBot="1">
      <c r="A39" s="722"/>
      <c r="B39" s="694"/>
      <c r="C39" s="656">
        <v>6351</v>
      </c>
      <c r="D39" s="58"/>
      <c r="E39" s="731" t="s">
        <v>192</v>
      </c>
      <c r="F39" s="652"/>
      <c r="G39" s="695">
        <v>130</v>
      </c>
      <c r="H39" s="695"/>
      <c r="I39" s="139"/>
      <c r="J39" s="652"/>
      <c r="K39" s="723"/>
    </row>
    <row r="40" spans="1:11" ht="16.5" customHeight="1" thickBot="1">
      <c r="A40" s="662">
        <v>11</v>
      </c>
      <c r="B40" s="694">
        <v>3533</v>
      </c>
      <c r="C40" s="656"/>
      <c r="D40" s="58"/>
      <c r="E40" s="730" t="s">
        <v>193</v>
      </c>
      <c r="F40" s="652"/>
      <c r="G40" s="653"/>
      <c r="H40" s="695"/>
      <c r="I40" s="139"/>
      <c r="J40" s="652"/>
      <c r="K40" s="723"/>
    </row>
    <row r="41" spans="1:11" ht="16.5" customHeight="1" thickBot="1">
      <c r="A41" s="722"/>
      <c r="B41" s="694"/>
      <c r="C41" s="656">
        <v>6351</v>
      </c>
      <c r="D41" s="58"/>
      <c r="E41" s="732" t="s">
        <v>194</v>
      </c>
      <c r="F41" s="652"/>
      <c r="G41" s="695">
        <v>666</v>
      </c>
      <c r="H41" s="695"/>
      <c r="I41" s="139"/>
      <c r="J41" s="652"/>
      <c r="K41" s="723" t="s">
        <v>195</v>
      </c>
    </row>
    <row r="42" spans="1:11" ht="16.5" customHeight="1" thickBot="1">
      <c r="A42" s="662"/>
      <c r="B42" s="694"/>
      <c r="C42" s="656"/>
      <c r="D42" s="58"/>
      <c r="E42" s="733"/>
      <c r="F42" s="652"/>
      <c r="G42" s="653"/>
      <c r="H42" s="695"/>
      <c r="I42" s="139"/>
      <c r="J42" s="652"/>
      <c r="K42" s="723"/>
    </row>
    <row r="43" spans="1:11" ht="16.5" customHeight="1" thickBot="1">
      <c r="A43" s="686"/>
      <c r="B43" s="734"/>
      <c r="C43" s="735">
        <v>6901</v>
      </c>
      <c r="D43" s="694"/>
      <c r="E43" s="736" t="s">
        <v>196</v>
      </c>
      <c r="F43" s="59"/>
      <c r="G43" s="737">
        <v>5000</v>
      </c>
      <c r="H43" s="737"/>
      <c r="I43" s="8"/>
      <c r="J43" s="59"/>
      <c r="K43" s="738"/>
    </row>
    <row r="44" spans="1:11" ht="14.25" customHeight="1" thickBot="1">
      <c r="A44" s="196"/>
      <c r="B44" s="196"/>
      <c r="C44" s="196"/>
      <c r="F44" s="739"/>
      <c r="G44" s="43"/>
      <c r="H44" s="43"/>
      <c r="I44" s="740"/>
      <c r="J44" s="201"/>
      <c r="K44" s="741"/>
    </row>
    <row r="45" spans="1:11" ht="16.5" customHeight="1" thickBot="1">
      <c r="A45" s="105"/>
      <c r="B45" s="105"/>
      <c r="C45" s="105"/>
      <c r="D45" s="105"/>
      <c r="E45" s="106" t="s">
        <v>23</v>
      </c>
      <c r="F45" s="107">
        <f>SUM(F44:F44)</f>
        <v>0</v>
      </c>
      <c r="G45" s="64">
        <f>SUM(G11:G43)</f>
        <v>59975</v>
      </c>
      <c r="H45" s="64">
        <f>SUM(H11:H43)</f>
        <v>15900</v>
      </c>
      <c r="I45" s="742"/>
      <c r="J45" s="108"/>
      <c r="K45" s="202"/>
    </row>
    <row r="46" spans="1:11" ht="16.5" customHeight="1" thickBot="1">
      <c r="A46" s="109"/>
      <c r="B46" s="577"/>
      <c r="C46" s="109"/>
      <c r="D46" s="109"/>
      <c r="E46" s="105"/>
      <c r="F46" s="105"/>
      <c r="G46" s="804">
        <f>SUM(G45+H45)</f>
        <v>75875</v>
      </c>
      <c r="H46" s="805"/>
      <c r="I46" s="110"/>
      <c r="J46" s="110"/>
      <c r="K46" s="196"/>
    </row>
    <row r="47" spans="1:11" ht="8.25" customHeight="1">
      <c r="A47" s="109"/>
      <c r="B47" s="577"/>
      <c r="C47" s="109"/>
      <c r="D47" s="109"/>
      <c r="E47" s="743"/>
      <c r="F47" s="105"/>
      <c r="G47" s="105"/>
      <c r="H47" s="105"/>
      <c r="I47" s="110"/>
      <c r="J47" s="110"/>
      <c r="K47" s="196"/>
    </row>
    <row r="48" spans="1:11" ht="18" customHeight="1">
      <c r="A48" s="109"/>
      <c r="B48" s="577"/>
      <c r="C48" s="109"/>
      <c r="D48" s="109"/>
      <c r="E48" s="111" t="s">
        <v>66</v>
      </c>
      <c r="F48" s="111" t="s">
        <v>24</v>
      </c>
      <c r="G48" s="71">
        <f>G11+G12+G13+G27+G35+G37</f>
        <v>39729</v>
      </c>
      <c r="H48" s="105"/>
      <c r="I48" s="110"/>
      <c r="J48" s="110"/>
      <c r="K48" s="196"/>
    </row>
    <row r="49" spans="1:11" ht="18" customHeight="1">
      <c r="A49" s="109"/>
      <c r="B49" s="577"/>
      <c r="C49" s="109"/>
      <c r="D49" s="109"/>
      <c r="E49" s="70"/>
      <c r="F49" s="111" t="s">
        <v>25</v>
      </c>
      <c r="G49" s="71">
        <v>0</v>
      </c>
      <c r="H49" s="105"/>
      <c r="I49" s="110"/>
      <c r="J49" s="110"/>
      <c r="K49" s="196"/>
    </row>
    <row r="50" spans="1:11" ht="18" customHeight="1">
      <c r="A50" s="109"/>
      <c r="B50" s="577"/>
      <c r="C50" s="109"/>
      <c r="D50" s="109"/>
      <c r="E50" s="72"/>
      <c r="F50" s="111" t="s">
        <v>26</v>
      </c>
      <c r="G50" s="744">
        <f>SUM(G48:G49)</f>
        <v>39729</v>
      </c>
      <c r="H50" s="105"/>
      <c r="I50" s="110"/>
      <c r="J50" s="110"/>
      <c r="K50" s="196"/>
    </row>
    <row r="51" spans="1:11" ht="18" customHeight="1" thickBot="1">
      <c r="A51" s="109"/>
      <c r="B51" s="577"/>
      <c r="C51" s="109"/>
      <c r="D51" s="109"/>
      <c r="E51" s="72"/>
      <c r="F51" s="111"/>
      <c r="G51" s="73"/>
      <c r="H51" s="105"/>
      <c r="I51" s="110"/>
      <c r="J51" s="110"/>
      <c r="K51" s="196"/>
    </row>
    <row r="52" spans="1:11" ht="16.5" customHeight="1" thickBot="1">
      <c r="A52" s="112" t="s">
        <v>33</v>
      </c>
      <c r="B52" s="113"/>
      <c r="C52" s="113"/>
      <c r="D52" s="114"/>
      <c r="E52" s="114"/>
      <c r="F52" s="745"/>
      <c r="G52" s="73"/>
      <c r="H52" s="105"/>
      <c r="I52" s="110"/>
      <c r="J52" s="110"/>
      <c r="K52" s="196"/>
    </row>
    <row r="53" spans="1:11" ht="16.5" customHeight="1">
      <c r="A53" s="74" t="s">
        <v>18</v>
      </c>
      <c r="B53" s="78"/>
      <c r="C53" s="746">
        <v>5171</v>
      </c>
      <c r="D53" s="78"/>
      <c r="E53" s="747" t="s">
        <v>56</v>
      </c>
      <c r="F53" s="253">
        <f>H19+H20+H21+H22+H24+H25+H29</f>
        <v>15250</v>
      </c>
      <c r="G53" s="73"/>
      <c r="H53" s="105"/>
      <c r="I53" s="110"/>
      <c r="J53" s="110"/>
      <c r="K53" s="196"/>
    </row>
    <row r="54" spans="1:11" ht="16.5" customHeight="1">
      <c r="A54" s="74" t="s">
        <v>18</v>
      </c>
      <c r="B54" s="78"/>
      <c r="C54" s="746">
        <v>5169</v>
      </c>
      <c r="D54" s="78"/>
      <c r="E54" s="785" t="s">
        <v>197</v>
      </c>
      <c r="F54" s="84">
        <v>650</v>
      </c>
      <c r="G54" s="73"/>
      <c r="H54" s="105"/>
      <c r="I54" s="110"/>
      <c r="J54" s="110"/>
      <c r="K54" s="196"/>
    </row>
    <row r="55" spans="1:11" ht="16.5" customHeight="1">
      <c r="A55" s="74" t="s">
        <v>18</v>
      </c>
      <c r="B55" s="75"/>
      <c r="C55" s="748">
        <v>6351</v>
      </c>
      <c r="D55" s="75"/>
      <c r="E55" s="345" t="s">
        <v>28</v>
      </c>
      <c r="F55" s="79">
        <f>G39+G41</f>
        <v>796</v>
      </c>
      <c r="G55" s="73"/>
      <c r="H55" s="105"/>
      <c r="I55" s="110"/>
      <c r="J55" s="110"/>
      <c r="K55" s="196"/>
    </row>
    <row r="56" spans="1:11" ht="16.5" customHeight="1">
      <c r="A56" s="77" t="s">
        <v>18</v>
      </c>
      <c r="B56" s="78"/>
      <c r="C56" s="746">
        <v>5331</v>
      </c>
      <c r="D56" s="78"/>
      <c r="E56" s="346" t="s">
        <v>29</v>
      </c>
      <c r="F56" s="79"/>
      <c r="G56" s="73"/>
      <c r="H56" s="105"/>
      <c r="I56" s="110"/>
      <c r="J56" s="110"/>
      <c r="K56" s="196"/>
    </row>
    <row r="57" spans="1:11" ht="16.5" customHeight="1">
      <c r="A57" s="77" t="s">
        <v>18</v>
      </c>
      <c r="B57" s="78"/>
      <c r="C57" s="746">
        <v>6130</v>
      </c>
      <c r="D57" s="78"/>
      <c r="E57" s="347" t="s">
        <v>198</v>
      </c>
      <c r="F57" s="84"/>
      <c r="G57" s="73"/>
      <c r="H57" s="105"/>
      <c r="I57" s="110"/>
      <c r="J57" s="110"/>
      <c r="K57" s="196"/>
    </row>
    <row r="58" spans="1:11" ht="16.5" customHeight="1">
      <c r="A58" s="749" t="s">
        <v>18</v>
      </c>
      <c r="B58" s="91"/>
      <c r="C58" s="100">
        <v>6121</v>
      </c>
      <c r="D58" s="91"/>
      <c r="E58" s="750" t="s">
        <v>35</v>
      </c>
      <c r="F58" s="79">
        <f>G11+G12+G13+G14+G15+G16+G17+G27+G28+G30+G31+G32+G35+G36+G37</f>
        <v>54179</v>
      </c>
      <c r="G58" s="751"/>
      <c r="H58" s="817"/>
      <c r="I58" s="818"/>
      <c r="J58" s="818"/>
      <c r="K58" s="204"/>
    </row>
    <row r="59" spans="1:11" ht="16.5" customHeight="1" thickBot="1">
      <c r="A59" s="80" t="s">
        <v>18</v>
      </c>
      <c r="B59" s="81"/>
      <c r="C59" s="752">
        <v>6901</v>
      </c>
      <c r="D59" s="81"/>
      <c r="E59" s="348" t="s">
        <v>30</v>
      </c>
      <c r="F59" s="84">
        <v>5000</v>
      </c>
      <c r="G59" s="73"/>
      <c r="H59" s="819"/>
      <c r="I59" s="820"/>
      <c r="J59" s="820"/>
      <c r="K59" s="820"/>
    </row>
    <row r="60" spans="1:11" ht="16.5" customHeight="1" thickBot="1">
      <c r="A60" s="86"/>
      <c r="B60" s="87"/>
      <c r="C60" s="87"/>
      <c r="D60" s="87"/>
      <c r="E60" s="88" t="s">
        <v>31</v>
      </c>
      <c r="F60" s="89">
        <f>SUM(F53:F59)</f>
        <v>75875</v>
      </c>
      <c r="G60" s="73"/>
      <c r="H60" s="105"/>
      <c r="I60" s="110"/>
      <c r="J60" s="110"/>
      <c r="K60" s="196"/>
    </row>
    <row r="61" spans="7:11" ht="18" customHeight="1">
      <c r="G61" s="73"/>
      <c r="H61" s="105"/>
      <c r="I61" s="110"/>
      <c r="J61" s="110"/>
      <c r="K61" s="196"/>
    </row>
    <row r="62" spans="1:11" ht="18" customHeight="1">
      <c r="A62" s="109"/>
      <c r="B62" s="577"/>
      <c r="C62" s="109"/>
      <c r="D62" s="109"/>
      <c r="E62" s="105"/>
      <c r="F62" s="105"/>
      <c r="G62" s="105"/>
      <c r="H62" s="105"/>
      <c r="I62" s="110"/>
      <c r="J62" s="110"/>
      <c r="K62" s="196"/>
    </row>
    <row r="63" spans="1:11" ht="18" customHeight="1">
      <c r="A63" s="753"/>
      <c r="B63" s="753"/>
      <c r="C63" s="753"/>
      <c r="D63" s="754"/>
      <c r="E63" s="755"/>
      <c r="F63" s="756"/>
      <c r="G63" s="116"/>
      <c r="H63" s="116"/>
      <c r="I63" s="110"/>
      <c r="J63" s="110"/>
      <c r="K63" s="196"/>
    </row>
    <row r="64" spans="1:11" ht="18" customHeight="1">
      <c r="A64" s="757"/>
      <c r="B64" s="757"/>
      <c r="C64" s="758"/>
      <c r="D64" s="757"/>
      <c r="E64" s="759"/>
      <c r="F64" s="760"/>
      <c r="G64" s="116"/>
      <c r="H64" s="116"/>
      <c r="I64" s="110"/>
      <c r="J64" s="110"/>
      <c r="K64" s="196"/>
    </row>
    <row r="65" spans="1:11" ht="18" customHeight="1">
      <c r="A65" s="761"/>
      <c r="B65" s="761"/>
      <c r="C65" s="761"/>
      <c r="D65" s="761"/>
      <c r="E65" s="762"/>
      <c r="F65" s="760"/>
      <c r="G65" s="116"/>
      <c r="H65" s="116"/>
      <c r="I65" s="110"/>
      <c r="J65" s="110"/>
      <c r="K65" s="196"/>
    </row>
    <row r="66" spans="1:11" ht="18" customHeight="1">
      <c r="A66" s="761"/>
      <c r="B66" s="761"/>
      <c r="C66" s="761"/>
      <c r="D66" s="761"/>
      <c r="E66" s="763"/>
      <c r="F66" s="760"/>
      <c r="G66" s="764"/>
      <c r="H66" s="116"/>
      <c r="I66" s="97"/>
      <c r="J66" s="97"/>
      <c r="K66" s="196"/>
    </row>
    <row r="67" spans="1:11" ht="18" customHeight="1">
      <c r="A67" s="761"/>
      <c r="B67" s="761"/>
      <c r="C67" s="761"/>
      <c r="D67" s="761"/>
      <c r="E67" s="763"/>
      <c r="F67" s="760"/>
      <c r="G67" s="764"/>
      <c r="H67" s="577"/>
      <c r="I67" s="97"/>
      <c r="J67" s="97"/>
      <c r="K67" s="196"/>
    </row>
    <row r="68" spans="1:10" s="203" customFormat="1" ht="18" customHeight="1">
      <c r="A68" s="761"/>
      <c r="B68" s="761"/>
      <c r="C68" s="761"/>
      <c r="D68" s="761"/>
      <c r="E68" s="763"/>
      <c r="F68" s="760"/>
      <c r="G68" s="764"/>
      <c r="H68" s="765"/>
      <c r="I68" s="97"/>
      <c r="J68" s="97"/>
    </row>
    <row r="69" spans="1:10" s="203" customFormat="1" ht="18" customHeight="1">
      <c r="A69" s="761"/>
      <c r="B69" s="761"/>
      <c r="C69" s="761"/>
      <c r="D69" s="761"/>
      <c r="E69" s="766"/>
      <c r="F69" s="767"/>
      <c r="G69" s="117"/>
      <c r="H69" s="117"/>
      <c r="I69" s="97"/>
      <c r="J69" s="97"/>
    </row>
    <row r="70" spans="1:10" ht="18" customHeight="1">
      <c r="A70" s="761"/>
      <c r="B70" s="761"/>
      <c r="C70" s="761"/>
      <c r="D70" s="761"/>
      <c r="E70" s="768"/>
      <c r="F70" s="769"/>
      <c r="G70" s="764"/>
      <c r="H70" s="769"/>
      <c r="I70" s="97"/>
      <c r="J70" s="97"/>
    </row>
    <row r="71" spans="1:11" ht="17.25" customHeight="1">
      <c r="A71" s="761"/>
      <c r="B71" s="770"/>
      <c r="C71" s="761"/>
      <c r="D71" s="761"/>
      <c r="E71" s="768"/>
      <c r="F71" s="769"/>
      <c r="G71" s="764"/>
      <c r="H71" s="769"/>
      <c r="I71" s="196"/>
      <c r="J71" s="196"/>
      <c r="K71" s="196"/>
    </row>
    <row r="72" spans="1:11" ht="17.25" customHeight="1">
      <c r="A72" s="761"/>
      <c r="B72" s="771"/>
      <c r="C72" s="761"/>
      <c r="D72" s="761"/>
      <c r="E72" s="762"/>
      <c r="F72" s="769"/>
      <c r="G72" s="769"/>
      <c r="H72" s="769"/>
      <c r="I72" s="196"/>
      <c r="J72" s="196"/>
      <c r="K72" s="196"/>
    </row>
    <row r="73" spans="1:11" ht="17.25" customHeight="1">
      <c r="A73" s="761"/>
      <c r="B73" s="761"/>
      <c r="C73" s="761"/>
      <c r="D73" s="761"/>
      <c r="E73" s="772"/>
      <c r="F73" s="769"/>
      <c r="G73" s="764"/>
      <c r="H73" s="764"/>
      <c r="I73" s="97"/>
      <c r="J73" s="97"/>
      <c r="K73" s="196"/>
    </row>
    <row r="74" spans="1:10" ht="17.25" customHeight="1">
      <c r="A74" s="761"/>
      <c r="B74" s="761"/>
      <c r="C74" s="761"/>
      <c r="D74" s="761"/>
      <c r="E74" s="773"/>
      <c r="F74" s="204"/>
      <c r="G74" s="764"/>
      <c r="H74" s="204"/>
      <c r="I74" s="97"/>
      <c r="J74" s="97"/>
    </row>
    <row r="75" spans="1:10" ht="17.25" customHeight="1">
      <c r="A75" s="761"/>
      <c r="B75" s="761"/>
      <c r="C75" s="761"/>
      <c r="D75" s="761"/>
      <c r="E75" s="773"/>
      <c r="F75" s="204"/>
      <c r="G75" s="764"/>
      <c r="H75" s="204"/>
      <c r="I75" s="97"/>
      <c r="J75" s="97"/>
    </row>
    <row r="76" spans="1:10" ht="17.25" customHeight="1">
      <c r="A76" s="761"/>
      <c r="B76" s="761"/>
      <c r="C76" s="761"/>
      <c r="D76" s="761"/>
      <c r="E76" s="774"/>
      <c r="F76" s="204"/>
      <c r="G76" s="204"/>
      <c r="H76" s="204"/>
      <c r="I76" s="97"/>
      <c r="J76" s="97"/>
    </row>
    <row r="77" spans="1:8" ht="15.75" customHeight="1">
      <c r="A77" s="761"/>
      <c r="B77" s="761"/>
      <c r="C77" s="761"/>
      <c r="D77" s="761"/>
      <c r="E77" s="775"/>
      <c r="F77" s="204"/>
      <c r="G77" s="776"/>
      <c r="H77" s="204"/>
    </row>
    <row r="78" spans="1:11" ht="20.25" customHeight="1">
      <c r="A78" s="105"/>
      <c r="B78" s="105"/>
      <c r="C78" s="105"/>
      <c r="D78" s="105"/>
      <c r="E78" s="775"/>
      <c r="F78" s="777"/>
      <c r="G78" s="776"/>
      <c r="H78" s="777"/>
      <c r="I78" s="204"/>
      <c r="J78" s="204"/>
      <c r="K78" s="205"/>
    </row>
    <row r="79" spans="1:10" ht="15.75" customHeight="1">
      <c r="A79" s="761"/>
      <c r="B79" s="761"/>
      <c r="C79" s="761"/>
      <c r="D79" s="761"/>
      <c r="E79" s="775"/>
      <c r="F79" s="204"/>
      <c r="G79" s="776"/>
      <c r="H79" s="204"/>
      <c r="I79" s="52"/>
      <c r="J79" s="52"/>
    </row>
    <row r="80" spans="1:11" ht="15.75" customHeight="1">
      <c r="A80" s="778"/>
      <c r="B80" s="105"/>
      <c r="C80" s="105"/>
      <c r="D80" s="105"/>
      <c r="E80" s="775"/>
      <c r="F80" s="56"/>
      <c r="G80" s="776"/>
      <c r="H80" s="56"/>
      <c r="I80" s="56"/>
      <c r="J80" s="56"/>
      <c r="K80" s="204"/>
    </row>
    <row r="81" spans="1:11" ht="15.75" customHeight="1">
      <c r="A81" s="761"/>
      <c r="B81" s="761"/>
      <c r="C81" s="761"/>
      <c r="D81" s="761"/>
      <c r="E81" s="775"/>
      <c r="F81" s="204"/>
      <c r="G81" s="776"/>
      <c r="H81" s="204"/>
      <c r="I81" s="204"/>
      <c r="J81" s="204"/>
      <c r="K81" s="204"/>
    </row>
    <row r="82" spans="1:11" ht="15.75" customHeight="1">
      <c r="A82" s="761"/>
      <c r="B82" s="761"/>
      <c r="C82" s="761"/>
      <c r="D82" s="761"/>
      <c r="E82" s="191"/>
      <c r="F82" s="103"/>
      <c r="G82" s="776"/>
      <c r="H82" s="103"/>
      <c r="I82" s="102"/>
      <c r="J82" s="102"/>
      <c r="K82" s="103"/>
    </row>
    <row r="83" spans="1:11" ht="15.75" customHeight="1">
      <c r="A83" s="761"/>
      <c r="B83" s="761"/>
      <c r="C83" s="761"/>
      <c r="D83" s="761"/>
      <c r="E83" s="191"/>
      <c r="F83" s="103"/>
      <c r="G83" s="776"/>
      <c r="H83" s="103"/>
      <c r="I83" s="102"/>
      <c r="J83" s="102"/>
      <c r="K83" s="103"/>
    </row>
    <row r="84" spans="1:11" ht="15.75" customHeight="1">
      <c r="A84" s="761"/>
      <c r="B84" s="761"/>
      <c r="C84" s="761"/>
      <c r="D84" s="761"/>
      <c r="E84" s="191"/>
      <c r="F84" s="103"/>
      <c r="G84" s="776"/>
      <c r="H84" s="103"/>
      <c r="I84" s="97"/>
      <c r="J84" s="97"/>
      <c r="K84" s="103"/>
    </row>
    <row r="85" spans="1:11" ht="15.75" customHeight="1">
      <c r="A85" s="761"/>
      <c r="B85" s="761"/>
      <c r="C85" s="761"/>
      <c r="D85" s="761"/>
      <c r="E85" s="191"/>
      <c r="F85" s="103"/>
      <c r="G85" s="776"/>
      <c r="H85" s="103"/>
      <c r="I85" s="103"/>
      <c r="J85" s="103"/>
      <c r="K85" s="103"/>
    </row>
    <row r="86" spans="1:11" ht="15.75" customHeight="1">
      <c r="A86" s="761"/>
      <c r="B86" s="761"/>
      <c r="C86" s="761"/>
      <c r="D86" s="761"/>
      <c r="E86" s="191"/>
      <c r="F86" s="103"/>
      <c r="G86" s="776"/>
      <c r="H86" s="103"/>
      <c r="I86" s="101"/>
      <c r="J86" s="101"/>
      <c r="K86" s="101"/>
    </row>
    <row r="87" spans="1:11" ht="15.75" customHeight="1">
      <c r="A87" s="761"/>
      <c r="B87" s="761"/>
      <c r="C87" s="761"/>
      <c r="D87" s="761"/>
      <c r="E87" s="191"/>
      <c r="F87" s="103"/>
      <c r="G87" s="776"/>
      <c r="H87" s="103"/>
      <c r="I87" s="101"/>
      <c r="J87" s="101"/>
      <c r="K87" s="101"/>
    </row>
    <row r="88" spans="1:11" ht="15.75" customHeight="1">
      <c r="A88" s="761"/>
      <c r="B88" s="761"/>
      <c r="C88" s="761"/>
      <c r="D88" s="761"/>
      <c r="E88" s="191"/>
      <c r="F88" s="103"/>
      <c r="G88" s="776"/>
      <c r="H88" s="103"/>
      <c r="I88" s="101"/>
      <c r="J88" s="101"/>
      <c r="K88" s="101"/>
    </row>
    <row r="89" spans="1:11" ht="15.75" customHeight="1">
      <c r="A89" s="761"/>
      <c r="B89" s="761"/>
      <c r="C89" s="761"/>
      <c r="D89" s="761"/>
      <c r="E89" s="191"/>
      <c r="F89" s="103"/>
      <c r="G89" s="776"/>
      <c r="H89" s="103"/>
      <c r="I89" s="101"/>
      <c r="J89" s="101"/>
      <c r="K89" s="101"/>
    </row>
    <row r="90" spans="1:11" ht="15.75" customHeight="1">
      <c r="A90" s="761"/>
      <c r="B90" s="761"/>
      <c r="C90" s="761"/>
      <c r="D90" s="761"/>
      <c r="E90" s="191"/>
      <c r="F90" s="103"/>
      <c r="G90" s="776"/>
      <c r="H90" s="103"/>
      <c r="I90" s="101"/>
      <c r="J90" s="101"/>
      <c r="K90" s="101"/>
    </row>
    <row r="91" spans="1:11" ht="15.75" customHeight="1">
      <c r="A91" s="761"/>
      <c r="B91" s="761"/>
      <c r="C91" s="761"/>
      <c r="D91" s="761"/>
      <c r="E91" s="191"/>
      <c r="F91" s="103"/>
      <c r="G91" s="776"/>
      <c r="H91" s="103"/>
      <c r="I91" s="101"/>
      <c r="J91" s="101"/>
      <c r="K91" s="101"/>
    </row>
    <row r="92" spans="1:11" ht="15.75" customHeight="1">
      <c r="A92" s="761"/>
      <c r="B92" s="761"/>
      <c r="C92" s="761"/>
      <c r="D92" s="761"/>
      <c r="E92" s="191"/>
      <c r="F92" s="103"/>
      <c r="G92" s="776"/>
      <c r="H92" s="103"/>
      <c r="I92" s="101"/>
      <c r="J92" s="101"/>
      <c r="K92" s="101"/>
    </row>
    <row r="93" spans="1:11" ht="15.75" customHeight="1">
      <c r="A93" s="761"/>
      <c r="B93" s="761"/>
      <c r="C93" s="761"/>
      <c r="D93" s="761"/>
      <c r="E93" s="191"/>
      <c r="F93" s="103"/>
      <c r="G93" s="776"/>
      <c r="H93" s="103"/>
      <c r="I93" s="101"/>
      <c r="J93" s="101"/>
      <c r="K93" s="101"/>
    </row>
    <row r="94" spans="1:11" ht="15.75" customHeight="1">
      <c r="A94" s="761"/>
      <c r="B94" s="761"/>
      <c r="C94" s="761"/>
      <c r="D94" s="761"/>
      <c r="E94" s="191"/>
      <c r="F94" s="103"/>
      <c r="G94" s="776"/>
      <c r="H94" s="103"/>
      <c r="I94" s="101"/>
      <c r="J94" s="101"/>
      <c r="K94" s="101"/>
    </row>
    <row r="95" spans="1:11" ht="15.75" customHeight="1">
      <c r="A95" s="761"/>
      <c r="B95" s="761"/>
      <c r="C95" s="761"/>
      <c r="D95" s="761"/>
      <c r="E95" s="779"/>
      <c r="F95" s="103"/>
      <c r="G95" s="103"/>
      <c r="H95" s="103"/>
      <c r="I95" s="101"/>
      <c r="J95" s="101"/>
      <c r="K95" s="101"/>
    </row>
    <row r="96" spans="1:8" ht="15">
      <c r="A96" s="761"/>
      <c r="B96" s="761"/>
      <c r="C96" s="761"/>
      <c r="D96" s="761"/>
      <c r="E96" s="780"/>
      <c r="F96" s="204"/>
      <c r="G96" s="764"/>
      <c r="H96" s="204"/>
    </row>
    <row r="97" spans="1:8" ht="15">
      <c r="A97" s="761"/>
      <c r="B97" s="761"/>
      <c r="C97" s="761"/>
      <c r="D97" s="761"/>
      <c r="E97" s="781"/>
      <c r="F97" s="204"/>
      <c r="G97" s="764"/>
      <c r="H97" s="204"/>
    </row>
    <row r="98" spans="1:8" ht="15">
      <c r="A98" s="761"/>
      <c r="B98" s="761"/>
      <c r="C98" s="761"/>
      <c r="D98" s="761"/>
      <c r="E98" s="781"/>
      <c r="F98" s="204"/>
      <c r="G98" s="764"/>
      <c r="H98" s="204"/>
    </row>
    <row r="99" spans="1:8" ht="15">
      <c r="A99" s="761"/>
      <c r="B99" s="761"/>
      <c r="C99" s="761"/>
      <c r="D99" s="761"/>
      <c r="E99" s="781"/>
      <c r="F99" s="204"/>
      <c r="G99" s="764"/>
      <c r="H99" s="204"/>
    </row>
    <row r="100" spans="1:8" ht="15">
      <c r="A100" s="761"/>
      <c r="B100" s="761"/>
      <c r="C100" s="761"/>
      <c r="D100" s="761"/>
      <c r="E100" s="781"/>
      <c r="F100" s="204"/>
      <c r="G100" s="764"/>
      <c r="H100" s="204"/>
    </row>
    <row r="101" spans="1:8" ht="15">
      <c r="A101" s="761"/>
      <c r="B101" s="761"/>
      <c r="C101" s="761"/>
      <c r="D101" s="761"/>
      <c r="E101" s="781"/>
      <c r="F101" s="204"/>
      <c r="G101" s="764"/>
      <c r="H101" s="204"/>
    </row>
    <row r="102" spans="1:8" ht="15">
      <c r="A102" s="761"/>
      <c r="B102" s="761"/>
      <c r="C102" s="761"/>
      <c r="D102" s="761"/>
      <c r="E102" s="780"/>
      <c r="F102" s="204"/>
      <c r="G102" s="764"/>
      <c r="H102" s="204"/>
    </row>
    <row r="103" spans="1:8" ht="15">
      <c r="A103" s="761"/>
      <c r="B103" s="761"/>
      <c r="C103" s="761"/>
      <c r="D103" s="761"/>
      <c r="E103" s="782"/>
      <c r="F103" s="204"/>
      <c r="G103" s="764"/>
      <c r="H103" s="204"/>
    </row>
    <row r="104" spans="1:8" ht="15">
      <c r="A104" s="761"/>
      <c r="B104" s="761"/>
      <c r="C104" s="761"/>
      <c r="D104" s="761"/>
      <c r="E104" s="780"/>
      <c r="F104" s="204"/>
      <c r="G104" s="764"/>
      <c r="H104" s="204"/>
    </row>
    <row r="105" spans="1:8" ht="15">
      <c r="A105" s="761"/>
      <c r="B105" s="761"/>
      <c r="C105" s="761"/>
      <c r="D105" s="761"/>
      <c r="E105" s="783"/>
      <c r="F105" s="204"/>
      <c r="G105" s="764"/>
      <c r="H105" s="204"/>
    </row>
    <row r="106" spans="1:8" ht="15">
      <c r="A106" s="761"/>
      <c r="B106" s="761"/>
      <c r="C106" s="761"/>
      <c r="D106" s="761"/>
      <c r="E106" s="784"/>
      <c r="F106" s="204"/>
      <c r="G106" s="764"/>
      <c r="H106" s="204"/>
    </row>
    <row r="107" spans="1:8" ht="15">
      <c r="A107" s="761"/>
      <c r="B107" s="761"/>
      <c r="C107" s="761"/>
      <c r="D107" s="761"/>
      <c r="E107" s="784"/>
      <c r="F107" s="204"/>
      <c r="G107" s="764"/>
      <c r="H107" s="204"/>
    </row>
    <row r="108" spans="1:8" ht="15">
      <c r="A108" s="761"/>
      <c r="B108" s="761"/>
      <c r="C108" s="761"/>
      <c r="D108" s="761"/>
      <c r="E108" s="782"/>
      <c r="F108" s="204"/>
      <c r="G108" s="764"/>
      <c r="H108" s="204"/>
    </row>
    <row r="109" spans="1:8" ht="15">
      <c r="A109" s="761"/>
      <c r="B109" s="761"/>
      <c r="C109" s="761"/>
      <c r="D109" s="761"/>
      <c r="E109" s="204"/>
      <c r="F109" s="204"/>
      <c r="G109" s="204"/>
      <c r="H109" s="204"/>
    </row>
    <row r="110" spans="1:8" ht="15">
      <c r="A110" s="761"/>
      <c r="B110" s="761"/>
      <c r="C110" s="761"/>
      <c r="D110" s="761"/>
      <c r="E110" s="204"/>
      <c r="F110" s="204"/>
      <c r="G110" s="204"/>
      <c r="H110" s="204"/>
    </row>
    <row r="111" spans="1:8" ht="21" customHeight="1">
      <c r="A111" s="761"/>
      <c r="B111" s="761"/>
      <c r="C111" s="761"/>
      <c r="D111" s="761"/>
      <c r="E111" s="103"/>
      <c r="F111" s="103"/>
      <c r="G111" s="102"/>
      <c r="H111" s="102"/>
    </row>
    <row r="112" spans="1:8" ht="22.5" customHeight="1">
      <c r="A112" s="204"/>
      <c r="B112" s="204"/>
      <c r="C112" s="204"/>
      <c r="D112" s="204"/>
      <c r="E112" s="204"/>
      <c r="F112" s="204"/>
      <c r="G112" s="821"/>
      <c r="H112" s="822"/>
    </row>
    <row r="113" spans="1:8" ht="12.75">
      <c r="A113" s="204"/>
      <c r="B113" s="204"/>
      <c r="C113" s="204"/>
      <c r="D113" s="204"/>
      <c r="E113" s="204"/>
      <c r="F113" s="204"/>
      <c r="G113" s="204"/>
      <c r="H113" s="204"/>
    </row>
  </sheetData>
  <sheetProtection/>
  <mergeCells count="5">
    <mergeCell ref="G8:H8"/>
    <mergeCell ref="G46:H46"/>
    <mergeCell ref="H58:J58"/>
    <mergeCell ref="H59:K59"/>
    <mergeCell ref="G112:H112"/>
  </mergeCells>
  <printOptions horizontalCentered="1"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="70" zoomScaleNormal="70" zoomScalePageLayoutView="0" workbookViewId="0" topLeftCell="A1">
      <selection activeCell="K1" sqref="K1"/>
    </sheetView>
  </sheetViews>
  <sheetFormatPr defaultColWidth="9.140625" defaultRowHeight="15"/>
  <cols>
    <col min="1" max="1" width="6.00390625" style="279" customWidth="1"/>
    <col min="2" max="2" width="7.57421875" style="279" customWidth="1"/>
    <col min="3" max="3" width="10.57421875" style="279" customWidth="1"/>
    <col min="4" max="4" width="11.57421875" style="279" customWidth="1"/>
    <col min="5" max="5" width="90.8515625" style="279" customWidth="1"/>
    <col min="6" max="6" width="21.00390625" style="279" customWidth="1"/>
    <col min="7" max="7" width="18.57421875" style="279" customWidth="1"/>
    <col min="8" max="8" width="19.421875" style="279" customWidth="1"/>
    <col min="9" max="9" width="17.8515625" style="279" customWidth="1"/>
    <col min="10" max="10" width="16.00390625" style="279" customWidth="1"/>
    <col min="11" max="11" width="17.00390625" style="279" customWidth="1"/>
    <col min="12" max="16384" width="9.140625" style="279" customWidth="1"/>
  </cols>
  <sheetData>
    <row r="1" ht="15">
      <c r="K1" s="789" t="s">
        <v>204</v>
      </c>
    </row>
    <row r="2" spans="1:11" ht="20.25">
      <c r="A2" s="529" t="s">
        <v>61</v>
      </c>
      <c r="B2" s="530"/>
      <c r="C2" s="530"/>
      <c r="D2" s="530"/>
      <c r="E2" s="530"/>
      <c r="F2" s="530"/>
      <c r="G2" s="530"/>
      <c r="H2" s="530"/>
      <c r="I2" s="530"/>
      <c r="J2" s="530"/>
      <c r="K2" s="608"/>
    </row>
    <row r="3" spans="1:8" ht="21" thickBot="1">
      <c r="A3" s="529"/>
      <c r="B3" s="530"/>
      <c r="C3" s="530"/>
      <c r="D3" s="530"/>
      <c r="E3" s="530"/>
      <c r="H3" s="531"/>
    </row>
    <row r="4" spans="1:11" ht="20.25">
      <c r="A4" s="529"/>
      <c r="B4" s="530"/>
      <c r="C4" s="530"/>
      <c r="D4" s="530"/>
      <c r="E4" s="530"/>
      <c r="F4" s="532" t="s">
        <v>64</v>
      </c>
      <c r="G4" s="533">
        <v>3000</v>
      </c>
      <c r="H4" s="534"/>
      <c r="I4" s="535"/>
      <c r="J4" s="535"/>
      <c r="K4" s="536"/>
    </row>
    <row r="5" spans="1:11" ht="15">
      <c r="A5" s="537"/>
      <c r="F5" s="538" t="s">
        <v>65</v>
      </c>
      <c r="G5" s="539">
        <v>-3000</v>
      </c>
      <c r="H5" s="540"/>
      <c r="I5" s="535"/>
      <c r="J5" s="535"/>
      <c r="K5" s="535"/>
    </row>
    <row r="6" spans="1:11" ht="15.75" thickBot="1">
      <c r="A6" s="537"/>
      <c r="F6" s="578" t="s">
        <v>12</v>
      </c>
      <c r="G6" s="579">
        <v>0</v>
      </c>
      <c r="H6" s="540"/>
      <c r="I6" s="535"/>
      <c r="J6" s="535"/>
      <c r="K6" s="535"/>
    </row>
    <row r="7" spans="1:11" ht="14.25">
      <c r="A7" s="541"/>
      <c r="B7" s="542"/>
      <c r="C7" s="541"/>
      <c r="D7" s="541"/>
      <c r="E7" s="541"/>
      <c r="F7" s="541"/>
      <c r="G7" s="543"/>
      <c r="H7" s="541"/>
      <c r="I7" s="531"/>
      <c r="J7" s="531"/>
      <c r="K7" s="531"/>
    </row>
    <row r="8" spans="1:10" ht="18">
      <c r="A8" s="544" t="s">
        <v>13</v>
      </c>
      <c r="B8" s="530"/>
      <c r="C8" s="530"/>
      <c r="D8" s="545"/>
      <c r="E8" s="545"/>
      <c r="F8" s="535"/>
      <c r="G8" s="535"/>
      <c r="H8" s="535"/>
      <c r="I8" s="535"/>
      <c r="J8" s="535"/>
    </row>
    <row r="9" spans="1:10" ht="18.75" thickBot="1">
      <c r="A9" s="546" t="s">
        <v>38</v>
      </c>
      <c r="B9" s="547"/>
      <c r="C9" s="530"/>
      <c r="D9" s="545"/>
      <c r="E9" s="545"/>
      <c r="F9" s="545"/>
      <c r="G9" s="545"/>
      <c r="H9" s="545"/>
      <c r="I9" s="535"/>
      <c r="J9" s="535"/>
    </row>
    <row r="10" spans="1:11" ht="24" customHeight="1" thickBot="1">
      <c r="A10" s="537"/>
      <c r="E10" s="531"/>
      <c r="F10" s="548" t="s">
        <v>15</v>
      </c>
      <c r="G10" s="792" t="s">
        <v>62</v>
      </c>
      <c r="H10" s="845"/>
      <c r="K10" s="549"/>
    </row>
    <row r="11" spans="1:11" ht="48" thickBot="1">
      <c r="A11" s="137" t="s">
        <v>16</v>
      </c>
      <c r="B11" s="210" t="s">
        <v>17</v>
      </c>
      <c r="C11" s="138" t="s">
        <v>18</v>
      </c>
      <c r="D11" s="138" t="s">
        <v>19</v>
      </c>
      <c r="E11" s="138" t="s">
        <v>20</v>
      </c>
      <c r="F11" s="139" t="s">
        <v>63</v>
      </c>
      <c r="G11" s="140" t="s">
        <v>143</v>
      </c>
      <c r="H11" s="140" t="s">
        <v>144</v>
      </c>
      <c r="I11" s="139" t="s">
        <v>145</v>
      </c>
      <c r="J11" s="139" t="s">
        <v>21</v>
      </c>
      <c r="K11" s="141" t="s">
        <v>22</v>
      </c>
    </row>
    <row r="12" spans="1:11" ht="24.75" customHeight="1">
      <c r="A12" s="624">
        <v>3</v>
      </c>
      <c r="B12" s="835">
        <v>3315</v>
      </c>
      <c r="C12" s="837">
        <v>6121</v>
      </c>
      <c r="D12" s="839"/>
      <c r="E12" s="318" t="s">
        <v>43</v>
      </c>
      <c r="F12" s="827"/>
      <c r="G12" s="825">
        <v>1400</v>
      </c>
      <c r="H12" s="825"/>
      <c r="I12" s="827"/>
      <c r="J12" s="827"/>
      <c r="K12" s="823"/>
    </row>
    <row r="13" spans="1:11" ht="30.75" thickBot="1">
      <c r="A13" s="319"/>
      <c r="B13" s="836"/>
      <c r="C13" s="838"/>
      <c r="D13" s="840"/>
      <c r="E13" s="320" t="s">
        <v>113</v>
      </c>
      <c r="F13" s="833"/>
      <c r="G13" s="826"/>
      <c r="H13" s="826"/>
      <c r="I13" s="833"/>
      <c r="J13" s="833"/>
      <c r="K13" s="824"/>
    </row>
    <row r="14" spans="1:11" ht="24.75" customHeight="1">
      <c r="A14" s="624">
        <v>4</v>
      </c>
      <c r="B14" s="835">
        <v>3314</v>
      </c>
      <c r="C14" s="837">
        <v>5331</v>
      </c>
      <c r="D14" s="839"/>
      <c r="E14" s="318" t="s">
        <v>44</v>
      </c>
      <c r="F14" s="827"/>
      <c r="G14" s="825"/>
      <c r="H14" s="825">
        <v>1120</v>
      </c>
      <c r="I14" s="827"/>
      <c r="J14" s="827"/>
      <c r="K14" s="823"/>
    </row>
    <row r="15" spans="1:11" ht="24" customHeight="1" thickBot="1">
      <c r="A15" s="319"/>
      <c r="B15" s="836"/>
      <c r="C15" s="838"/>
      <c r="D15" s="840"/>
      <c r="E15" s="320" t="s">
        <v>137</v>
      </c>
      <c r="F15" s="833"/>
      <c r="G15" s="826"/>
      <c r="H15" s="826"/>
      <c r="I15" s="833"/>
      <c r="J15" s="833"/>
      <c r="K15" s="824"/>
    </row>
    <row r="16" spans="1:11" ht="25.5" customHeight="1">
      <c r="A16" s="624">
        <v>8</v>
      </c>
      <c r="B16" s="835">
        <v>3315</v>
      </c>
      <c r="C16" s="837">
        <v>6351</v>
      </c>
      <c r="D16" s="839"/>
      <c r="E16" s="318" t="s">
        <v>114</v>
      </c>
      <c r="F16" s="827"/>
      <c r="G16" s="825">
        <v>200</v>
      </c>
      <c r="H16" s="825"/>
      <c r="I16" s="827"/>
      <c r="J16" s="827"/>
      <c r="K16" s="823"/>
    </row>
    <row r="17" spans="1:11" ht="26.25" customHeight="1" thickBot="1">
      <c r="A17" s="319"/>
      <c r="B17" s="836"/>
      <c r="C17" s="838"/>
      <c r="D17" s="840"/>
      <c r="E17" s="320" t="s">
        <v>115</v>
      </c>
      <c r="F17" s="833"/>
      <c r="G17" s="826"/>
      <c r="H17" s="826"/>
      <c r="I17" s="833"/>
      <c r="J17" s="833"/>
      <c r="K17" s="824"/>
    </row>
    <row r="18" spans="1:11" ht="25.5" customHeight="1">
      <c r="A18" s="625">
        <v>9</v>
      </c>
      <c r="B18" s="841">
        <v>3315</v>
      </c>
      <c r="C18" s="837">
        <v>5331</v>
      </c>
      <c r="D18" s="843"/>
      <c r="E18" s="318" t="s">
        <v>42</v>
      </c>
      <c r="F18" s="827"/>
      <c r="G18" s="825"/>
      <c r="H18" s="825">
        <v>180</v>
      </c>
      <c r="I18" s="827"/>
      <c r="J18" s="827"/>
      <c r="K18" s="829"/>
    </row>
    <row r="19" spans="1:11" ht="26.25" customHeight="1" thickBot="1">
      <c r="A19" s="298"/>
      <c r="B19" s="842"/>
      <c r="C19" s="838"/>
      <c r="D19" s="844"/>
      <c r="E19" s="576" t="s">
        <v>116</v>
      </c>
      <c r="F19" s="828"/>
      <c r="G19" s="834"/>
      <c r="H19" s="834"/>
      <c r="I19" s="828"/>
      <c r="J19" s="828"/>
      <c r="K19" s="830"/>
    </row>
    <row r="20" spans="1:11" ht="26.25" customHeight="1">
      <c r="A20" s="624">
        <v>10</v>
      </c>
      <c r="B20" s="835">
        <v>3315</v>
      </c>
      <c r="C20" s="837">
        <v>5331</v>
      </c>
      <c r="D20" s="839"/>
      <c r="E20" s="318" t="s">
        <v>58</v>
      </c>
      <c r="F20" s="827"/>
      <c r="G20" s="825"/>
      <c r="H20" s="825">
        <v>100</v>
      </c>
      <c r="I20" s="827"/>
      <c r="J20" s="827"/>
      <c r="K20" s="823"/>
    </row>
    <row r="21" spans="1:11" ht="25.5" customHeight="1" thickBot="1">
      <c r="A21" s="319"/>
      <c r="B21" s="836"/>
      <c r="C21" s="838"/>
      <c r="D21" s="840"/>
      <c r="E21" s="320" t="s">
        <v>59</v>
      </c>
      <c r="F21" s="833"/>
      <c r="G21" s="826"/>
      <c r="H21" s="826"/>
      <c r="I21" s="833"/>
      <c r="J21" s="833"/>
      <c r="K21" s="824"/>
    </row>
    <row r="22" ht="13.5" customHeight="1" thickBot="1"/>
    <row r="23" spans="1:11" ht="26.25" customHeight="1" thickBot="1">
      <c r="A23" s="548"/>
      <c r="B23" s="548"/>
      <c r="C23" s="548"/>
      <c r="D23" s="548"/>
      <c r="E23" s="157" t="s">
        <v>23</v>
      </c>
      <c r="F23" s="192"/>
      <c r="G23" s="550">
        <f>SUM(G12:G22)</f>
        <v>1600</v>
      </c>
      <c r="H23" s="550">
        <f>SUM(H12:H22)</f>
        <v>1400</v>
      </c>
      <c r="I23" s="192"/>
      <c r="J23" s="192"/>
      <c r="K23" s="551"/>
    </row>
    <row r="24" spans="1:11" ht="18.75" thickBot="1">
      <c r="A24" s="552"/>
      <c r="B24" s="553"/>
      <c r="C24" s="552"/>
      <c r="D24" s="552"/>
      <c r="E24" s="548"/>
      <c r="F24" s="548"/>
      <c r="G24" s="831">
        <f>SUM(G23:H23)</f>
        <v>3000</v>
      </c>
      <c r="H24" s="832"/>
      <c r="I24" s="193"/>
      <c r="J24" s="193"/>
      <c r="K24" s="536"/>
    </row>
    <row r="25" spans="1:11" ht="12.75">
      <c r="A25" s="552"/>
      <c r="B25" s="553"/>
      <c r="C25" s="552"/>
      <c r="D25" s="552"/>
      <c r="E25" s="548"/>
      <c r="F25" s="548"/>
      <c r="G25" s="554"/>
      <c r="H25" s="548"/>
      <c r="I25" s="193"/>
      <c r="J25" s="193"/>
      <c r="K25" s="536"/>
    </row>
    <row r="26" spans="1:11" ht="15.75">
      <c r="A26" s="552"/>
      <c r="B26" s="553"/>
      <c r="C26" s="552"/>
      <c r="D26" s="552"/>
      <c r="E26" s="623" t="s">
        <v>66</v>
      </c>
      <c r="F26" s="555" t="s">
        <v>24</v>
      </c>
      <c r="G26" s="71">
        <v>1400</v>
      </c>
      <c r="H26" s="548"/>
      <c r="I26" s="193"/>
      <c r="J26" s="193"/>
      <c r="K26" s="536"/>
    </row>
    <row r="27" spans="1:11" ht="15.75">
      <c r="A27" s="552"/>
      <c r="B27" s="553"/>
      <c r="C27" s="552"/>
      <c r="D27" s="552"/>
      <c r="E27" s="555"/>
      <c r="F27" s="555" t="s">
        <v>25</v>
      </c>
      <c r="G27" s="71">
        <v>0</v>
      </c>
      <c r="H27" s="548"/>
      <c r="I27" s="193"/>
      <c r="J27" s="193"/>
      <c r="K27" s="536"/>
    </row>
    <row r="28" spans="1:11" ht="15.75">
      <c r="A28" s="552"/>
      <c r="B28" s="553"/>
      <c r="C28" s="552"/>
      <c r="D28" s="552"/>
      <c r="E28" s="556"/>
      <c r="F28" s="555" t="s">
        <v>26</v>
      </c>
      <c r="G28" s="622">
        <f>SUM(G26:G27)</f>
        <v>1400</v>
      </c>
      <c r="H28" s="548"/>
      <c r="I28" s="193"/>
      <c r="J28" s="193"/>
      <c r="K28" s="536"/>
    </row>
    <row r="29" spans="1:11" ht="13.5" thickBot="1">
      <c r="A29" s="552"/>
      <c r="B29" s="553"/>
      <c r="C29" s="552"/>
      <c r="D29" s="552"/>
      <c r="E29" s="548"/>
      <c r="F29" s="548"/>
      <c r="G29" s="548"/>
      <c r="H29" s="548"/>
      <c r="I29" s="193"/>
      <c r="J29" s="193"/>
      <c r="K29" s="536"/>
    </row>
    <row r="30" spans="1:11" ht="15.75" thickBot="1">
      <c r="A30" s="557" t="s">
        <v>27</v>
      </c>
      <c r="B30" s="558"/>
      <c r="C30" s="558"/>
      <c r="D30" s="559"/>
      <c r="E30" s="559"/>
      <c r="F30" s="560"/>
      <c r="G30" s="553"/>
      <c r="H30" s="553"/>
      <c r="I30" s="193"/>
      <c r="J30" s="193"/>
      <c r="K30" s="536"/>
    </row>
    <row r="31" spans="1:11" ht="22.5" customHeight="1">
      <c r="A31" s="561" t="s">
        <v>18</v>
      </c>
      <c r="B31" s="562"/>
      <c r="C31" s="329">
        <v>6121</v>
      </c>
      <c r="D31" s="563"/>
      <c r="E31" s="621" t="s">
        <v>35</v>
      </c>
      <c r="F31" s="253">
        <f>G12</f>
        <v>1400</v>
      </c>
      <c r="G31" s="553"/>
      <c r="H31" s="553"/>
      <c r="I31" s="193"/>
      <c r="J31" s="193"/>
      <c r="K31" s="536"/>
    </row>
    <row r="32" spans="1:11" ht="22.5" customHeight="1">
      <c r="A32" s="564" t="s">
        <v>18</v>
      </c>
      <c r="B32" s="565"/>
      <c r="C32" s="612">
        <v>6351</v>
      </c>
      <c r="D32" s="566"/>
      <c r="E32" s="567" t="s">
        <v>28</v>
      </c>
      <c r="F32" s="76">
        <f>SUM(G14,G16)</f>
        <v>200</v>
      </c>
      <c r="G32" s="553"/>
      <c r="H32" s="553"/>
      <c r="I32" s="193"/>
      <c r="J32" s="193"/>
      <c r="K32" s="536"/>
    </row>
    <row r="33" spans="1:11" ht="22.5" customHeight="1">
      <c r="A33" s="564" t="s">
        <v>18</v>
      </c>
      <c r="B33" s="565"/>
      <c r="C33" s="612">
        <v>5331</v>
      </c>
      <c r="D33" s="566"/>
      <c r="E33" s="567" t="s">
        <v>45</v>
      </c>
      <c r="F33" s="79">
        <f>H14+H18+H20</f>
        <v>1400</v>
      </c>
      <c r="G33" s="553"/>
      <c r="H33" s="553"/>
      <c r="I33" s="193"/>
      <c r="J33" s="193"/>
      <c r="K33" s="536"/>
    </row>
    <row r="34" spans="1:11" ht="21.75" customHeight="1" thickBot="1">
      <c r="A34" s="568" t="s">
        <v>18</v>
      </c>
      <c r="B34" s="569"/>
      <c r="C34" s="613">
        <v>6901</v>
      </c>
      <c r="D34" s="570"/>
      <c r="E34" s="571" t="s">
        <v>30</v>
      </c>
      <c r="F34" s="266">
        <v>0</v>
      </c>
      <c r="G34" s="553"/>
      <c r="H34" s="553"/>
      <c r="I34" s="193"/>
      <c r="J34" s="193"/>
      <c r="K34" s="536"/>
    </row>
    <row r="35" spans="1:11" ht="20.25" customHeight="1" thickBot="1">
      <c r="A35" s="568"/>
      <c r="B35" s="569"/>
      <c r="C35" s="569"/>
      <c r="D35" s="569"/>
      <c r="E35" s="572" t="s">
        <v>31</v>
      </c>
      <c r="F35" s="267">
        <f>SUM(F31:F34)</f>
        <v>3000</v>
      </c>
      <c r="G35" s="573"/>
      <c r="H35" s="573"/>
      <c r="I35" s="574"/>
      <c r="J35" s="574"/>
      <c r="K35" s="575"/>
    </row>
  </sheetData>
  <sheetProtection/>
  <mergeCells count="47">
    <mergeCell ref="G10:H10"/>
    <mergeCell ref="B12:B13"/>
    <mergeCell ref="C12:C13"/>
    <mergeCell ref="D12:D13"/>
    <mergeCell ref="F12:F13"/>
    <mergeCell ref="G12:G13"/>
    <mergeCell ref="H12:H13"/>
    <mergeCell ref="I12:I13"/>
    <mergeCell ref="J12:J13"/>
    <mergeCell ref="K12:K13"/>
    <mergeCell ref="B14:B15"/>
    <mergeCell ref="C14:C15"/>
    <mergeCell ref="D14:D15"/>
    <mergeCell ref="F14:F15"/>
    <mergeCell ref="G14:G15"/>
    <mergeCell ref="H14:H15"/>
    <mergeCell ref="I14:I15"/>
    <mergeCell ref="J14:J15"/>
    <mergeCell ref="K14:K15"/>
    <mergeCell ref="B20:B21"/>
    <mergeCell ref="C20:C21"/>
    <mergeCell ref="D20:D21"/>
    <mergeCell ref="F20:F21"/>
    <mergeCell ref="G20:G21"/>
    <mergeCell ref="B18:B19"/>
    <mergeCell ref="C18:C19"/>
    <mergeCell ref="D18:D19"/>
    <mergeCell ref="H20:H21"/>
    <mergeCell ref="I20:I21"/>
    <mergeCell ref="J20:J21"/>
    <mergeCell ref="F18:F19"/>
    <mergeCell ref="G18:G19"/>
    <mergeCell ref="B16:B17"/>
    <mergeCell ref="C16:C17"/>
    <mergeCell ref="D16:D17"/>
    <mergeCell ref="F16:F17"/>
    <mergeCell ref="G16:G17"/>
    <mergeCell ref="K20:K21"/>
    <mergeCell ref="H16:H17"/>
    <mergeCell ref="I18:I19"/>
    <mergeCell ref="J18:J19"/>
    <mergeCell ref="K18:K19"/>
    <mergeCell ref="G24:H24"/>
    <mergeCell ref="I16:I17"/>
    <mergeCell ref="J16:J17"/>
    <mergeCell ref="K16:K17"/>
    <mergeCell ref="H18:H19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="80" zoomScaleNormal="80" zoomScalePageLayoutView="0" workbookViewId="0" topLeftCell="B1">
      <selection activeCell="K1" sqref="K1"/>
    </sheetView>
  </sheetViews>
  <sheetFormatPr defaultColWidth="9.140625" defaultRowHeight="15"/>
  <cols>
    <col min="1" max="1" width="6.140625" style="5" customWidth="1"/>
    <col min="2" max="2" width="7.7109375" style="5" customWidth="1"/>
    <col min="3" max="3" width="9.140625" style="5" customWidth="1"/>
    <col min="4" max="4" width="11.8515625" style="5" customWidth="1"/>
    <col min="5" max="5" width="90.00390625" style="5" customWidth="1"/>
    <col min="6" max="6" width="21.8515625" style="5" customWidth="1"/>
    <col min="7" max="8" width="21.00390625" style="5" customWidth="1"/>
    <col min="9" max="9" width="17.421875" style="5" customWidth="1"/>
    <col min="10" max="10" width="17.00390625" style="5" customWidth="1"/>
    <col min="11" max="11" width="26.00390625" style="5" customWidth="1"/>
    <col min="12" max="16384" width="9.140625" style="5" customWidth="1"/>
  </cols>
  <sheetData>
    <row r="1" ht="15">
      <c r="K1" s="788" t="s">
        <v>205</v>
      </c>
    </row>
    <row r="2" spans="1:11" ht="20.25">
      <c r="A2" s="123" t="s">
        <v>61</v>
      </c>
      <c r="B2" s="4"/>
      <c r="C2" s="4"/>
      <c r="D2" s="4"/>
      <c r="E2" s="4"/>
      <c r="F2" s="4"/>
      <c r="G2" s="4"/>
      <c r="H2" s="4"/>
      <c r="I2" s="4"/>
      <c r="J2" s="4"/>
      <c r="K2" s="607"/>
    </row>
    <row r="3" spans="1:11" ht="21" thickBot="1">
      <c r="A3" s="12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0" ht="15.75">
      <c r="A4" s="207"/>
      <c r="F4" s="172" t="s">
        <v>68</v>
      </c>
      <c r="G4" s="173">
        <v>1450</v>
      </c>
      <c r="H4" s="127"/>
      <c r="I4" s="127"/>
      <c r="J4" s="127"/>
    </row>
    <row r="5" spans="4:10" ht="15">
      <c r="D5" s="132"/>
      <c r="E5" s="132"/>
      <c r="F5" s="174" t="s">
        <v>69</v>
      </c>
      <c r="G5" s="175">
        <v>-1450</v>
      </c>
      <c r="H5" s="127"/>
      <c r="I5" s="127"/>
      <c r="J5" s="127"/>
    </row>
    <row r="6" spans="5:10" ht="15.75" thickBot="1">
      <c r="E6" s="132"/>
      <c r="F6" s="334" t="s">
        <v>12</v>
      </c>
      <c r="G6" s="335">
        <f>SUM(G4:G5)</f>
        <v>0</v>
      </c>
      <c r="H6" s="127"/>
      <c r="I6" s="127"/>
      <c r="J6" s="127"/>
    </row>
    <row r="7" spans="1:10" ht="18">
      <c r="A7" s="131" t="s">
        <v>13</v>
      </c>
      <c r="B7" s="4"/>
      <c r="C7" s="4"/>
      <c r="D7" s="132"/>
      <c r="E7" s="132"/>
      <c r="F7" s="133"/>
      <c r="G7" s="176"/>
      <c r="H7" s="127"/>
      <c r="I7" s="127"/>
      <c r="J7" s="127"/>
    </row>
    <row r="8" spans="1:10" ht="18.75" thickBot="1">
      <c r="A8" s="134" t="s">
        <v>138</v>
      </c>
      <c r="B8" s="135"/>
      <c r="C8" s="4"/>
      <c r="D8" s="132"/>
      <c r="E8" s="132"/>
      <c r="F8" s="133"/>
      <c r="G8" s="176"/>
      <c r="H8" s="127"/>
      <c r="I8" s="127"/>
      <c r="J8" s="127"/>
    </row>
    <row r="9" spans="1:11" ht="16.5" thickBot="1">
      <c r="A9" s="207"/>
      <c r="E9" s="10"/>
      <c r="F9" s="136" t="s">
        <v>15</v>
      </c>
      <c r="G9" s="792" t="s">
        <v>62</v>
      </c>
      <c r="H9" s="845"/>
      <c r="K9" s="177" t="s">
        <v>15</v>
      </c>
    </row>
    <row r="10" spans="1:12" ht="48" thickBot="1">
      <c r="A10" s="178" t="s">
        <v>37</v>
      </c>
      <c r="B10" s="179" t="s">
        <v>17</v>
      </c>
      <c r="C10" s="179" t="s">
        <v>18</v>
      </c>
      <c r="D10" s="179" t="s">
        <v>19</v>
      </c>
      <c r="E10" s="179" t="s">
        <v>20</v>
      </c>
      <c r="F10" s="139" t="s">
        <v>67</v>
      </c>
      <c r="G10" s="140" t="s">
        <v>143</v>
      </c>
      <c r="H10" s="140" t="s">
        <v>144</v>
      </c>
      <c r="I10" s="139" t="s">
        <v>145</v>
      </c>
      <c r="J10" s="498" t="s">
        <v>21</v>
      </c>
      <c r="K10" s="141" t="s">
        <v>22</v>
      </c>
      <c r="L10" s="142"/>
    </row>
    <row r="11" spans="1:11" s="279" customFormat="1" ht="30" customHeight="1" thickBot="1">
      <c r="A11" s="580">
        <v>1</v>
      </c>
      <c r="B11" s="580">
        <v>6172</v>
      </c>
      <c r="C11" s="580">
        <v>6121</v>
      </c>
      <c r="D11" s="256">
        <v>1</v>
      </c>
      <c r="E11" s="499" t="s">
        <v>106</v>
      </c>
      <c r="F11" s="500"/>
      <c r="G11" s="588">
        <v>200</v>
      </c>
      <c r="H11" s="589"/>
      <c r="I11" s="501"/>
      <c r="J11" s="501"/>
      <c r="K11" s="502"/>
    </row>
    <row r="12" spans="1:11" s="279" customFormat="1" ht="30" customHeight="1" thickBot="1">
      <c r="A12" s="503">
        <v>2</v>
      </c>
      <c r="B12" s="503">
        <v>6172</v>
      </c>
      <c r="C12" s="504">
        <v>6123</v>
      </c>
      <c r="D12" s="504">
        <v>2</v>
      </c>
      <c r="E12" s="505" t="s">
        <v>107</v>
      </c>
      <c r="F12" s="506"/>
      <c r="G12" s="588">
        <v>750</v>
      </c>
      <c r="H12" s="590"/>
      <c r="I12" s="507"/>
      <c r="J12" s="507"/>
      <c r="K12" s="508"/>
    </row>
    <row r="13" spans="1:11" s="279" customFormat="1" ht="30" customHeight="1" thickBot="1">
      <c r="A13" s="580">
        <v>3</v>
      </c>
      <c r="B13" s="580">
        <v>6172</v>
      </c>
      <c r="C13" s="256">
        <v>6122</v>
      </c>
      <c r="D13" s="256">
        <v>3</v>
      </c>
      <c r="E13" s="509" t="s">
        <v>108</v>
      </c>
      <c r="F13" s="280"/>
      <c r="G13" s="591">
        <v>500</v>
      </c>
      <c r="H13" s="591"/>
      <c r="I13" s="281"/>
      <c r="J13" s="281"/>
      <c r="K13" s="282"/>
    </row>
    <row r="14" spans="1:11" s="279" customFormat="1" ht="18.75" thickBot="1">
      <c r="A14" s="510"/>
      <c r="B14" s="510"/>
      <c r="C14" s="511"/>
      <c r="D14" s="511"/>
      <c r="E14" s="512"/>
      <c r="F14" s="513"/>
      <c r="G14" s="514"/>
      <c r="H14" s="514"/>
      <c r="I14" s="515"/>
      <c r="J14" s="515"/>
      <c r="K14" s="516"/>
    </row>
    <row r="15" spans="1:11" ht="18.75" thickBot="1">
      <c r="A15" s="161"/>
      <c r="B15" s="161"/>
      <c r="C15" s="161"/>
      <c r="D15" s="161"/>
      <c r="E15" s="517" t="s">
        <v>26</v>
      </c>
      <c r="F15" s="518"/>
      <c r="G15" s="592">
        <f>SUM(G11:G14)</f>
        <v>1450</v>
      </c>
      <c r="H15" s="593"/>
      <c r="I15" s="520"/>
      <c r="J15" s="519"/>
      <c r="K15" s="206"/>
    </row>
    <row r="16" spans="1:11" ht="15.75">
      <c r="A16" s="161"/>
      <c r="B16" s="161"/>
      <c r="C16" s="161"/>
      <c r="D16" s="161"/>
      <c r="E16" s="156"/>
      <c r="F16" s="164"/>
      <c r="G16" s="180"/>
      <c r="H16" s="165"/>
      <c r="I16" s="165"/>
      <c r="J16" s="165"/>
      <c r="K16" s="206"/>
    </row>
    <row r="17" spans="1:11" ht="15.75">
      <c r="A17" s="161"/>
      <c r="B17" s="161"/>
      <c r="C17" s="161"/>
      <c r="D17" s="161"/>
      <c r="E17" s="191" t="s">
        <v>66</v>
      </c>
      <c r="F17" s="111" t="s">
        <v>24</v>
      </c>
      <c r="G17" s="71">
        <v>0</v>
      </c>
      <c r="H17" s="165"/>
      <c r="I17" s="165"/>
      <c r="J17" s="165"/>
      <c r="K17" s="206"/>
    </row>
    <row r="18" spans="1:11" ht="15.75">
      <c r="A18" s="161"/>
      <c r="B18" s="161"/>
      <c r="C18" s="161"/>
      <c r="D18" s="161"/>
      <c r="E18" s="70"/>
      <c r="F18" s="111" t="s">
        <v>25</v>
      </c>
      <c r="G18" s="71">
        <v>0</v>
      </c>
      <c r="H18" s="165"/>
      <c r="I18" s="165"/>
      <c r="J18" s="165"/>
      <c r="K18" s="206"/>
    </row>
    <row r="19" spans="1:11" ht="15.75">
      <c r="A19" s="161"/>
      <c r="B19" s="161"/>
      <c r="C19" s="161"/>
      <c r="D19" s="161"/>
      <c r="E19" s="72"/>
      <c r="F19" s="111" t="s">
        <v>26</v>
      </c>
      <c r="G19" s="73">
        <f>SUM(G17:G18)</f>
        <v>0</v>
      </c>
      <c r="H19" s="165"/>
      <c r="I19" s="165"/>
      <c r="J19" s="165"/>
      <c r="K19" s="206"/>
    </row>
    <row r="20" spans="1:11" ht="15.75">
      <c r="A20" s="161"/>
      <c r="B20" s="161"/>
      <c r="C20" s="161"/>
      <c r="D20" s="161"/>
      <c r="E20" s="156"/>
      <c r="F20" s="164"/>
      <c r="G20" s="180"/>
      <c r="H20" s="165"/>
      <c r="I20" s="165"/>
      <c r="J20" s="165"/>
      <c r="K20" s="206"/>
    </row>
    <row r="21" spans="1:11" s="167" customFormat="1" ht="16.5" thickBot="1">
      <c r="A21" s="161"/>
      <c r="B21" s="162"/>
      <c r="C21" s="162"/>
      <c r="D21" s="161"/>
      <c r="E21" s="162"/>
      <c r="F21" s="162"/>
      <c r="G21" s="165"/>
      <c r="H21" s="165"/>
      <c r="I21" s="165"/>
      <c r="J21" s="165"/>
      <c r="K21" s="236" t="s">
        <v>46</v>
      </c>
    </row>
    <row r="22" spans="1:11" ht="16.5" thickBot="1">
      <c r="A22" s="181" t="s">
        <v>33</v>
      </c>
      <c r="B22" s="312"/>
      <c r="C22" s="312"/>
      <c r="D22" s="312"/>
      <c r="E22" s="312"/>
      <c r="F22" s="158" t="s">
        <v>109</v>
      </c>
      <c r="H22" s="165"/>
      <c r="I22" s="165"/>
      <c r="J22" s="165"/>
      <c r="K22" s="207"/>
    </row>
    <row r="23" spans="1:11" ht="20.25" customHeight="1">
      <c r="A23" s="561" t="s">
        <v>18</v>
      </c>
      <c r="B23" s="562"/>
      <c r="C23" s="329">
        <v>6121</v>
      </c>
      <c r="D23" s="563"/>
      <c r="E23" s="621" t="s">
        <v>35</v>
      </c>
      <c r="F23" s="521">
        <v>200</v>
      </c>
      <c r="H23" s="165"/>
      <c r="I23" s="165"/>
      <c r="J23" s="165"/>
      <c r="K23" s="207"/>
    </row>
    <row r="24" spans="1:11" ht="19.5" customHeight="1">
      <c r="A24" s="522" t="s">
        <v>18</v>
      </c>
      <c r="B24" s="523"/>
      <c r="C24" s="524">
        <v>6122</v>
      </c>
      <c r="D24" s="522"/>
      <c r="E24" s="525" t="s">
        <v>110</v>
      </c>
      <c r="F24" s="340">
        <v>500</v>
      </c>
      <c r="H24" s="165"/>
      <c r="I24" s="165"/>
      <c r="J24" s="165"/>
      <c r="K24" s="207"/>
    </row>
    <row r="25" spans="1:11" ht="21.75" customHeight="1">
      <c r="A25" s="278" t="s">
        <v>18</v>
      </c>
      <c r="B25" s="278"/>
      <c r="C25" s="277">
        <v>6123</v>
      </c>
      <c r="D25" s="278"/>
      <c r="E25" s="276" t="s">
        <v>111</v>
      </c>
      <c r="F25" s="340">
        <v>750</v>
      </c>
      <c r="H25" s="165"/>
      <c r="I25" s="165"/>
      <c r="J25" s="165"/>
      <c r="K25" s="207"/>
    </row>
    <row r="26" spans="1:11" ht="19.5" customHeight="1" thickBot="1">
      <c r="A26" s="80" t="s">
        <v>18</v>
      </c>
      <c r="B26" s="81"/>
      <c r="C26" s="330">
        <v>6901</v>
      </c>
      <c r="D26" s="82"/>
      <c r="E26" s="83" t="s">
        <v>30</v>
      </c>
      <c r="F26" s="341">
        <v>0</v>
      </c>
      <c r="H26" s="165"/>
      <c r="I26" s="165"/>
      <c r="J26" s="165"/>
      <c r="K26" s="207"/>
    </row>
    <row r="27" spans="1:11" ht="16.5" thickBot="1">
      <c r="A27" s="183"/>
      <c r="B27" s="526"/>
      <c r="C27" s="526"/>
      <c r="D27" s="526"/>
      <c r="E27" s="527" t="s">
        <v>112</v>
      </c>
      <c r="F27" s="519">
        <f>SUM(F23:F26)</f>
        <v>1450</v>
      </c>
      <c r="H27" s="165"/>
      <c r="I27" s="165"/>
      <c r="J27" s="165"/>
      <c r="K27" s="207"/>
    </row>
    <row r="28" spans="1:10" ht="15.75">
      <c r="A28" s="184"/>
      <c r="D28" s="165"/>
      <c r="H28" s="165"/>
      <c r="I28" s="165"/>
      <c r="J28" s="165"/>
    </row>
    <row r="29" spans="4:10" ht="15.75">
      <c r="D29" s="165"/>
      <c r="E29" s="132"/>
      <c r="F29" s="317"/>
      <c r="G29" s="132"/>
      <c r="H29" s="165"/>
      <c r="I29" s="165"/>
      <c r="J29" s="165"/>
    </row>
    <row r="30" spans="1:10" ht="15.75">
      <c r="A30" s="207"/>
      <c r="E30" s="132"/>
      <c r="F30" s="207"/>
      <c r="G30" s="132"/>
      <c r="H30" s="165"/>
      <c r="I30" s="165"/>
      <c r="J30" s="165"/>
    </row>
    <row r="31" spans="1:7" ht="15.75">
      <c r="A31" s="186"/>
      <c r="B31" s="132"/>
      <c r="C31" s="132"/>
      <c r="D31" s="132"/>
      <c r="E31" s="132"/>
      <c r="F31" s="132"/>
      <c r="G31" s="136"/>
    </row>
    <row r="32" spans="1:11" ht="12.75">
      <c r="A32" s="207"/>
      <c r="G32" s="169"/>
      <c r="H32" s="169"/>
      <c r="I32" s="169"/>
      <c r="J32" s="169"/>
      <c r="K32" s="185"/>
    </row>
    <row r="33" spans="1:10" ht="15">
      <c r="A33" s="182"/>
      <c r="B33" s="171"/>
      <c r="C33" s="171"/>
      <c r="D33" s="171"/>
      <c r="E33" s="171"/>
      <c r="F33" s="171"/>
      <c r="G33" s="187"/>
      <c r="H33" s="132"/>
      <c r="I33" s="132"/>
      <c r="J33" s="132"/>
    </row>
    <row r="34" spans="1:11" ht="15">
      <c r="A34" s="171"/>
      <c r="B34" s="171"/>
      <c r="C34" s="171"/>
      <c r="D34" s="171"/>
      <c r="E34" s="171"/>
      <c r="F34" s="171"/>
      <c r="G34" s="187"/>
      <c r="H34" s="136"/>
      <c r="I34" s="136"/>
      <c r="J34" s="136"/>
      <c r="K34" s="169"/>
    </row>
    <row r="35" spans="1:11" ht="15.75">
      <c r="A35" s="171"/>
      <c r="B35" s="171"/>
      <c r="C35" s="171"/>
      <c r="D35" s="171"/>
      <c r="E35" s="171"/>
      <c r="F35" s="171"/>
      <c r="G35" s="165"/>
      <c r="H35" s="169"/>
      <c r="I35" s="169"/>
      <c r="J35" s="169"/>
      <c r="K35" s="169"/>
    </row>
    <row r="36" spans="1:11" ht="15">
      <c r="A36" s="171"/>
      <c r="B36" s="171"/>
      <c r="C36" s="171"/>
      <c r="D36" s="171"/>
      <c r="E36" s="171"/>
      <c r="F36" s="171"/>
      <c r="G36" s="170"/>
      <c r="H36" s="187"/>
      <c r="I36" s="187"/>
      <c r="J36" s="187"/>
      <c r="K36" s="170"/>
    </row>
    <row r="37" spans="1:11" ht="15">
      <c r="A37" s="171"/>
      <c r="B37" s="171"/>
      <c r="C37" s="171"/>
      <c r="D37" s="171"/>
      <c r="E37" s="171"/>
      <c r="F37" s="171"/>
      <c r="G37" s="171"/>
      <c r="H37" s="187"/>
      <c r="I37" s="187"/>
      <c r="J37" s="187"/>
      <c r="K37" s="170"/>
    </row>
    <row r="38" spans="1:11" ht="15.75">
      <c r="A38" s="171"/>
      <c r="B38" s="171"/>
      <c r="C38" s="171"/>
      <c r="D38" s="171"/>
      <c r="E38" s="171"/>
      <c r="F38" s="171"/>
      <c r="G38" s="171"/>
      <c r="H38" s="165"/>
      <c r="I38" s="165"/>
      <c r="J38" s="165"/>
      <c r="K38" s="170"/>
    </row>
    <row r="39" spans="1:11" ht="15">
      <c r="A39" s="171"/>
      <c r="B39" s="171"/>
      <c r="C39" s="171"/>
      <c r="D39" s="171"/>
      <c r="E39" s="171"/>
      <c r="F39" s="171"/>
      <c r="G39" s="171"/>
      <c r="H39" s="170"/>
      <c r="I39" s="170"/>
      <c r="J39" s="170"/>
      <c r="K39" s="170"/>
    </row>
    <row r="40" spans="1:11" ht="1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</row>
    <row r="41" spans="1:11" ht="1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</row>
    <row r="42" spans="1:11" ht="1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</row>
    <row r="43" spans="1:11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</row>
    <row r="44" spans="1:11" ht="1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</row>
    <row r="45" spans="1:11" ht="1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</row>
    <row r="46" spans="1:11" ht="1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</row>
    <row r="47" spans="8:11" ht="15">
      <c r="H47" s="171"/>
      <c r="I47" s="171"/>
      <c r="J47" s="171"/>
      <c r="K47" s="171"/>
    </row>
    <row r="48" spans="8:11" ht="15">
      <c r="H48" s="171"/>
      <c r="I48" s="171"/>
      <c r="J48" s="171"/>
      <c r="K48" s="171"/>
    </row>
    <row r="49" spans="8:11" ht="15">
      <c r="H49" s="171"/>
      <c r="I49" s="171"/>
      <c r="J49" s="171"/>
      <c r="K49" s="171"/>
    </row>
  </sheetData>
  <sheetProtection/>
  <mergeCells count="1">
    <mergeCell ref="G9:H9"/>
  </mergeCells>
  <printOptions horizontalCentered="1"/>
  <pageMargins left="0.31496062992125984" right="0.31496062992125984" top="1.5748031496062993" bottom="0.7874015748031497" header="0.31496062992125984" footer="0.3149606299212598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zoomScale="80" zoomScaleNormal="80" zoomScalePageLayoutView="0" workbookViewId="0" topLeftCell="A1">
      <selection activeCell="E6" sqref="E6"/>
    </sheetView>
  </sheetViews>
  <sheetFormatPr defaultColWidth="9.140625" defaultRowHeight="15"/>
  <cols>
    <col min="1" max="1" width="6.140625" style="5" customWidth="1"/>
    <col min="2" max="2" width="7.7109375" style="5" customWidth="1"/>
    <col min="3" max="3" width="9.140625" style="5" customWidth="1"/>
    <col min="4" max="4" width="11.00390625" style="5" customWidth="1"/>
    <col min="5" max="5" width="87.7109375" style="5" customWidth="1"/>
    <col min="6" max="7" width="21.00390625" style="5" customWidth="1"/>
    <col min="8" max="8" width="16.8515625" style="5" customWidth="1"/>
    <col min="9" max="9" width="15.57421875" style="5" customWidth="1"/>
    <col min="10" max="10" width="14.57421875" style="5" customWidth="1"/>
    <col min="11" max="11" width="32.7109375" style="5" customWidth="1"/>
    <col min="12" max="16384" width="9.140625" style="5" customWidth="1"/>
  </cols>
  <sheetData>
    <row r="1" ht="24" customHeight="1">
      <c r="K1" s="787" t="s">
        <v>206</v>
      </c>
    </row>
    <row r="2" spans="1:11" ht="20.25">
      <c r="A2" s="123" t="s">
        <v>61</v>
      </c>
      <c r="B2" s="4"/>
      <c r="C2" s="4"/>
      <c r="D2" s="4"/>
      <c r="E2" s="4"/>
      <c r="F2" s="4"/>
      <c r="G2" s="4"/>
      <c r="H2" s="4"/>
      <c r="I2" s="4"/>
      <c r="J2" s="4"/>
      <c r="K2" s="607"/>
    </row>
    <row r="3" spans="1:11" ht="21" thickBot="1">
      <c r="A3" s="12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0" ht="15.75">
      <c r="A4" s="207"/>
      <c r="F4" s="172" t="s">
        <v>68</v>
      </c>
      <c r="G4" s="173">
        <v>60000</v>
      </c>
      <c r="H4" s="127"/>
      <c r="I4" s="127"/>
      <c r="J4" s="127"/>
    </row>
    <row r="5" spans="4:10" ht="15">
      <c r="D5" s="132"/>
      <c r="E5" s="132"/>
      <c r="F5" s="174" t="s">
        <v>69</v>
      </c>
      <c r="G5" s="175">
        <v>-60000</v>
      </c>
      <c r="H5" s="127"/>
      <c r="I5" s="127"/>
      <c r="J5" s="127"/>
    </row>
    <row r="6" spans="5:10" ht="15.75" thickBot="1">
      <c r="E6" s="132"/>
      <c r="F6" s="334" t="s">
        <v>12</v>
      </c>
      <c r="G6" s="335">
        <v>0</v>
      </c>
      <c r="H6" s="127"/>
      <c r="I6" s="127"/>
      <c r="J6" s="127"/>
    </row>
    <row r="7" spans="1:10" ht="18" customHeight="1">
      <c r="A7" s="131" t="s">
        <v>13</v>
      </c>
      <c r="B7" s="4"/>
      <c r="C7" s="4"/>
      <c r="D7" s="132"/>
      <c r="E7" s="132"/>
      <c r="F7" s="133"/>
      <c r="G7" s="176"/>
      <c r="H7" s="127"/>
      <c r="I7" s="127"/>
      <c r="J7" s="127"/>
    </row>
    <row r="8" spans="1:10" ht="18.75" thickBot="1">
      <c r="A8" s="134" t="s">
        <v>57</v>
      </c>
      <c r="B8" s="135"/>
      <c r="C8" s="4"/>
      <c r="D8" s="132"/>
      <c r="E8" s="132"/>
      <c r="F8" s="133"/>
      <c r="G8" s="176"/>
      <c r="H8" s="127"/>
      <c r="I8" s="127"/>
      <c r="J8" s="127"/>
    </row>
    <row r="9" spans="1:11" ht="16.5" thickBot="1">
      <c r="A9" s="207"/>
      <c r="E9" s="10"/>
      <c r="F9" s="136" t="s">
        <v>15</v>
      </c>
      <c r="G9" s="792" t="s">
        <v>62</v>
      </c>
      <c r="H9" s="845"/>
      <c r="K9" s="177" t="s">
        <v>15</v>
      </c>
    </row>
    <row r="10" spans="1:12" ht="48" thickBot="1">
      <c r="A10" s="178" t="s">
        <v>37</v>
      </c>
      <c r="B10" s="179" t="s">
        <v>17</v>
      </c>
      <c r="C10" s="179" t="s">
        <v>18</v>
      </c>
      <c r="D10" s="179" t="s">
        <v>19</v>
      </c>
      <c r="E10" s="138" t="s">
        <v>20</v>
      </c>
      <c r="F10" s="139" t="s">
        <v>67</v>
      </c>
      <c r="G10" s="140" t="s">
        <v>143</v>
      </c>
      <c r="H10" s="140" t="s">
        <v>144</v>
      </c>
      <c r="I10" s="139" t="s">
        <v>145</v>
      </c>
      <c r="J10" s="498" t="s">
        <v>21</v>
      </c>
      <c r="K10" s="141" t="s">
        <v>22</v>
      </c>
      <c r="L10" s="142"/>
    </row>
    <row r="11" spans="1:11" s="167" customFormat="1" ht="35.25" customHeight="1" thickBot="1">
      <c r="A11" s="256">
        <v>1</v>
      </c>
      <c r="B11" s="257">
        <v>4357</v>
      </c>
      <c r="C11" s="256">
        <v>6351</v>
      </c>
      <c r="D11" s="303"/>
      <c r="E11" s="594" t="s">
        <v>121</v>
      </c>
      <c r="F11" s="595"/>
      <c r="G11" s="159">
        <v>1200</v>
      </c>
      <c r="H11" s="596"/>
      <c r="I11" s="597"/>
      <c r="J11" s="598"/>
      <c r="K11" s="599"/>
    </row>
    <row r="12" spans="1:11" s="167" customFormat="1" ht="34.5" customHeight="1" thickBot="1">
      <c r="A12" s="256">
        <v>3</v>
      </c>
      <c r="B12" s="257">
        <v>4357</v>
      </c>
      <c r="C12" s="256">
        <v>6121</v>
      </c>
      <c r="D12" s="303"/>
      <c r="E12" s="600" t="s">
        <v>122</v>
      </c>
      <c r="F12" s="304"/>
      <c r="G12" s="258">
        <v>50000</v>
      </c>
      <c r="H12" s="300"/>
      <c r="I12" s="301"/>
      <c r="J12" s="302"/>
      <c r="K12" s="299"/>
    </row>
    <row r="13" spans="1:11" s="167" customFormat="1" ht="35.25" customHeight="1" thickBot="1">
      <c r="A13" s="256">
        <v>7</v>
      </c>
      <c r="B13" s="257">
        <v>4357</v>
      </c>
      <c r="C13" s="256">
        <v>5331</v>
      </c>
      <c r="D13" s="303"/>
      <c r="E13" s="600" t="s">
        <v>123</v>
      </c>
      <c r="F13" s="299"/>
      <c r="G13" s="258"/>
      <c r="H13" s="300">
        <v>840</v>
      </c>
      <c r="I13" s="301"/>
      <c r="J13" s="302"/>
      <c r="K13" s="601"/>
    </row>
    <row r="14" spans="1:11" s="167" customFormat="1" ht="34.5" customHeight="1" thickBot="1">
      <c r="A14" s="256">
        <v>9</v>
      </c>
      <c r="B14" s="257">
        <v>4350</v>
      </c>
      <c r="C14" s="256">
        <v>6121</v>
      </c>
      <c r="D14" s="303"/>
      <c r="E14" s="342" t="s">
        <v>124</v>
      </c>
      <c r="F14" s="304"/>
      <c r="G14" s="258">
        <v>4700</v>
      </c>
      <c r="H14" s="300"/>
      <c r="I14" s="301"/>
      <c r="J14" s="302"/>
      <c r="K14" s="299"/>
    </row>
    <row r="15" spans="1:11" s="167" customFormat="1" ht="34.5" customHeight="1" thickBot="1">
      <c r="A15" s="256">
        <v>10</v>
      </c>
      <c r="B15" s="257">
        <v>4350</v>
      </c>
      <c r="C15" s="256">
        <v>6351</v>
      </c>
      <c r="D15" s="303"/>
      <c r="E15" s="342" t="s">
        <v>125</v>
      </c>
      <c r="F15" s="304"/>
      <c r="G15" s="258">
        <v>400</v>
      </c>
      <c r="H15" s="300"/>
      <c r="I15" s="301"/>
      <c r="J15" s="302"/>
      <c r="K15" s="299"/>
    </row>
    <row r="16" spans="1:11" s="167" customFormat="1" ht="35.25" customHeight="1" thickBot="1">
      <c r="A16" s="256">
        <v>13</v>
      </c>
      <c r="B16" s="257">
        <v>4357</v>
      </c>
      <c r="C16" s="256">
        <v>5331</v>
      </c>
      <c r="D16" s="303"/>
      <c r="E16" s="600" t="s">
        <v>126</v>
      </c>
      <c r="F16" s="304"/>
      <c r="G16" s="258"/>
      <c r="H16" s="300">
        <v>1840</v>
      </c>
      <c r="I16" s="301"/>
      <c r="J16" s="302"/>
      <c r="K16" s="299"/>
    </row>
    <row r="17" spans="1:11" s="167" customFormat="1" ht="34.5" customHeight="1" thickBot="1">
      <c r="A17" s="256">
        <v>16</v>
      </c>
      <c r="B17" s="257">
        <v>4357</v>
      </c>
      <c r="C17" s="256">
        <v>6351</v>
      </c>
      <c r="D17" s="303"/>
      <c r="E17" s="342" t="s">
        <v>127</v>
      </c>
      <c r="F17" s="304"/>
      <c r="G17" s="258">
        <v>570</v>
      </c>
      <c r="H17" s="300"/>
      <c r="I17" s="301"/>
      <c r="J17" s="302"/>
      <c r="K17" s="299"/>
    </row>
    <row r="18" spans="1:11" s="167" customFormat="1" ht="35.25" customHeight="1" thickBot="1">
      <c r="A18" s="256">
        <v>27</v>
      </c>
      <c r="B18" s="257">
        <v>4350</v>
      </c>
      <c r="C18" s="256">
        <v>5331</v>
      </c>
      <c r="D18" s="303"/>
      <c r="E18" s="600" t="s">
        <v>128</v>
      </c>
      <c r="F18" s="304"/>
      <c r="G18" s="602"/>
      <c r="H18" s="300">
        <v>200</v>
      </c>
      <c r="I18" s="301"/>
      <c r="J18" s="302"/>
      <c r="K18" s="299"/>
    </row>
    <row r="19" spans="1:11" s="167" customFormat="1" ht="35.25" customHeight="1" thickBot="1">
      <c r="A19" s="256">
        <v>28</v>
      </c>
      <c r="B19" s="257">
        <v>4357</v>
      </c>
      <c r="C19" s="256">
        <v>6351</v>
      </c>
      <c r="D19" s="303"/>
      <c r="E19" s="600" t="s">
        <v>129</v>
      </c>
      <c r="F19" s="304"/>
      <c r="G19" s="258">
        <v>250</v>
      </c>
      <c r="H19" s="300"/>
      <c r="I19" s="301"/>
      <c r="J19" s="302"/>
      <c r="K19" s="299"/>
    </row>
    <row r="20" spans="1:11" ht="18.75" thickBot="1">
      <c r="A20" s="206"/>
      <c r="B20" s="206"/>
      <c r="C20" s="206"/>
      <c r="D20" s="206"/>
      <c r="E20" s="207"/>
      <c r="F20" s="305"/>
      <c r="G20" s="306"/>
      <c r="H20" s="306"/>
      <c r="I20" s="307"/>
      <c r="J20" s="307"/>
      <c r="K20" s="207"/>
    </row>
    <row r="21" spans="1:11" ht="18.75" thickBot="1">
      <c r="A21" s="156"/>
      <c r="B21" s="156"/>
      <c r="C21" s="156"/>
      <c r="D21" s="156"/>
      <c r="E21" s="517" t="s">
        <v>26</v>
      </c>
      <c r="F21" s="308"/>
      <c r="G21" s="159">
        <f>SUM(G11:G20)</f>
        <v>57120</v>
      </c>
      <c r="H21" s="159">
        <f>SUM(H11:H20)</f>
        <v>2880</v>
      </c>
      <c r="I21" s="158"/>
      <c r="J21" s="158"/>
      <c r="K21" s="235"/>
    </row>
    <row r="22" spans="1:11" ht="18.75" thickBot="1">
      <c r="A22" s="161"/>
      <c r="B22" s="162"/>
      <c r="C22" s="162"/>
      <c r="D22" s="161"/>
      <c r="E22" s="156"/>
      <c r="F22" s="309"/>
      <c r="G22" s="800">
        <f>SUM(G21:H21)</f>
        <v>60000</v>
      </c>
      <c r="H22" s="801"/>
      <c r="I22" s="309"/>
      <c r="J22" s="309"/>
      <c r="K22" s="206"/>
    </row>
    <row r="23" spans="1:11" ht="18">
      <c r="A23" s="161"/>
      <c r="B23" s="162"/>
      <c r="C23" s="162"/>
      <c r="D23" s="161"/>
      <c r="E23" s="156"/>
      <c r="F23" s="309"/>
      <c r="G23" s="603"/>
      <c r="H23" s="603"/>
      <c r="I23" s="309"/>
      <c r="J23" s="309"/>
      <c r="K23" s="206"/>
    </row>
    <row r="24" spans="1:11" ht="15.75">
      <c r="A24" s="156"/>
      <c r="B24" s="156"/>
      <c r="C24" s="156"/>
      <c r="D24" s="156"/>
      <c r="E24" s="111" t="s">
        <v>66</v>
      </c>
      <c r="F24" s="164" t="s">
        <v>24</v>
      </c>
      <c r="G24" s="310">
        <v>0</v>
      </c>
      <c r="H24" s="311"/>
      <c r="I24" s="311"/>
      <c r="J24" s="311"/>
      <c r="K24" s="206"/>
    </row>
    <row r="25" spans="1:11" ht="15.75">
      <c r="A25" s="161"/>
      <c r="B25" s="161"/>
      <c r="C25" s="161"/>
      <c r="D25" s="161"/>
      <c r="E25" s="162"/>
      <c r="F25" s="164" t="s">
        <v>25</v>
      </c>
      <c r="G25" s="310">
        <v>0</v>
      </c>
      <c r="H25" s="165"/>
      <c r="I25" s="165"/>
      <c r="J25" s="165"/>
      <c r="K25" s="206"/>
    </row>
    <row r="26" spans="1:11" ht="15.75">
      <c r="A26" s="161"/>
      <c r="B26" s="161"/>
      <c r="C26" s="161"/>
      <c r="D26" s="161"/>
      <c r="E26" s="156"/>
      <c r="F26" s="164" t="s">
        <v>26</v>
      </c>
      <c r="G26" s="180">
        <v>0</v>
      </c>
      <c r="H26" s="165"/>
      <c r="I26" s="165"/>
      <c r="J26" s="165"/>
      <c r="K26" s="206"/>
    </row>
    <row r="27" spans="1:11" s="167" customFormat="1" ht="16.5" thickBot="1">
      <c r="A27" s="161"/>
      <c r="B27" s="162"/>
      <c r="C27" s="162"/>
      <c r="D27" s="161"/>
      <c r="E27" s="162"/>
      <c r="F27" s="162"/>
      <c r="G27" s="165"/>
      <c r="H27" s="165"/>
      <c r="I27" s="165"/>
      <c r="J27" s="165"/>
      <c r="K27" s="236"/>
    </row>
    <row r="28" spans="1:11" ht="16.5" thickBot="1">
      <c r="A28" s="181" t="s">
        <v>33</v>
      </c>
      <c r="B28" s="312"/>
      <c r="C28" s="312"/>
      <c r="D28" s="312"/>
      <c r="E28" s="312"/>
      <c r="F28" s="158"/>
      <c r="H28" s="165"/>
      <c r="I28" s="165"/>
      <c r="J28" s="165"/>
      <c r="K28" s="207"/>
    </row>
    <row r="29" spans="1:11" ht="15.75">
      <c r="A29" s="272" t="s">
        <v>18</v>
      </c>
      <c r="B29" s="288"/>
      <c r="C29" s="614">
        <v>6121</v>
      </c>
      <c r="D29" s="288"/>
      <c r="E29" s="616" t="s">
        <v>35</v>
      </c>
      <c r="F29" s="626">
        <f>G12+G14</f>
        <v>54700</v>
      </c>
      <c r="H29" s="165"/>
      <c r="I29" s="165"/>
      <c r="J29" s="165"/>
      <c r="K29" s="207"/>
    </row>
    <row r="30" spans="1:11" ht="15.75">
      <c r="A30" s="77" t="s">
        <v>18</v>
      </c>
      <c r="B30" s="78"/>
      <c r="C30" s="275">
        <v>6351</v>
      </c>
      <c r="D30" s="78"/>
      <c r="E30" s="617" t="s">
        <v>130</v>
      </c>
      <c r="F30" s="340">
        <f>G11+G15+G17+G19</f>
        <v>2420</v>
      </c>
      <c r="H30" s="165"/>
      <c r="I30" s="165"/>
      <c r="J30" s="165"/>
      <c r="K30" s="207"/>
    </row>
    <row r="31" spans="1:11" ht="16.5" thickBot="1">
      <c r="A31" s="86" t="s">
        <v>18</v>
      </c>
      <c r="B31" s="87"/>
      <c r="C31" s="615">
        <v>5331</v>
      </c>
      <c r="D31" s="87"/>
      <c r="E31" s="618" t="s">
        <v>131</v>
      </c>
      <c r="F31" s="627">
        <v>2880</v>
      </c>
      <c r="H31" s="165"/>
      <c r="I31" s="165"/>
      <c r="J31" s="165"/>
      <c r="K31" s="207"/>
    </row>
    <row r="32" spans="1:10" ht="16.5" thickBot="1">
      <c r="A32" s="313"/>
      <c r="B32" s="314"/>
      <c r="C32" s="314"/>
      <c r="D32" s="314"/>
      <c r="E32" s="315" t="s">
        <v>31</v>
      </c>
      <c r="F32" s="316">
        <f>SUM(F29:F31)</f>
        <v>60000</v>
      </c>
      <c r="H32" s="165"/>
      <c r="I32" s="165"/>
      <c r="J32" s="165"/>
    </row>
    <row r="33" spans="1:4" ht="15.75" customHeight="1">
      <c r="A33" s="184"/>
      <c r="D33" s="165"/>
    </row>
    <row r="34" spans="4:11" ht="15.75">
      <c r="D34" s="165"/>
      <c r="E34" s="132"/>
      <c r="F34" s="317"/>
      <c r="G34" s="132"/>
      <c r="H34" s="169"/>
      <c r="I34" s="169"/>
      <c r="J34" s="169"/>
      <c r="K34" s="185"/>
    </row>
    <row r="35" spans="1:10" ht="12.75">
      <c r="A35" s="207"/>
      <c r="E35" s="132"/>
      <c r="F35" s="207"/>
      <c r="G35" s="132"/>
      <c r="H35" s="132"/>
      <c r="I35" s="132"/>
      <c r="J35" s="132"/>
    </row>
    <row r="36" spans="1:11" ht="15.75" customHeight="1">
      <c r="A36" s="186"/>
      <c r="B36" s="132"/>
      <c r="C36" s="132"/>
      <c r="D36" s="132"/>
      <c r="E36" s="132"/>
      <c r="F36" s="132"/>
      <c r="G36" s="136"/>
      <c r="H36" s="136"/>
      <c r="I36" s="136"/>
      <c r="J36" s="136"/>
      <c r="K36" s="169"/>
    </row>
    <row r="37" spans="1:11" ht="12.75">
      <c r="A37" s="207"/>
      <c r="G37" s="169"/>
      <c r="H37" s="169"/>
      <c r="I37" s="169"/>
      <c r="J37" s="169"/>
      <c r="K37" s="169"/>
    </row>
    <row r="38" spans="1:11" ht="15">
      <c r="A38" s="182"/>
      <c r="B38" s="171"/>
      <c r="C38" s="171"/>
      <c r="D38" s="171"/>
      <c r="E38" s="171"/>
      <c r="F38" s="171"/>
      <c r="G38" s="187"/>
      <c r="H38" s="187"/>
      <c r="I38" s="187"/>
      <c r="J38" s="187"/>
      <c r="K38" s="170"/>
    </row>
    <row r="39" spans="1:11" ht="15">
      <c r="A39" s="171"/>
      <c r="B39" s="171"/>
      <c r="C39" s="171"/>
      <c r="D39" s="171"/>
      <c r="E39" s="171"/>
      <c r="F39" s="171"/>
      <c r="G39" s="187"/>
      <c r="H39" s="187"/>
      <c r="I39" s="187"/>
      <c r="J39" s="187"/>
      <c r="K39" s="170"/>
    </row>
    <row r="40" spans="1:11" ht="15.75" customHeight="1">
      <c r="A40" s="171"/>
      <c r="B40" s="171"/>
      <c r="C40" s="171"/>
      <c r="D40" s="171"/>
      <c r="E40" s="171"/>
      <c r="F40" s="171"/>
      <c r="G40" s="165"/>
      <c r="H40" s="165"/>
      <c r="I40" s="165"/>
      <c r="J40" s="165"/>
      <c r="K40" s="170"/>
    </row>
    <row r="41" spans="1:11" ht="15">
      <c r="A41" s="171"/>
      <c r="B41" s="171"/>
      <c r="C41" s="171"/>
      <c r="D41" s="171"/>
      <c r="E41" s="171"/>
      <c r="F41" s="171"/>
      <c r="G41" s="170"/>
      <c r="H41" s="170"/>
      <c r="I41" s="170"/>
      <c r="J41" s="170"/>
      <c r="K41" s="170"/>
    </row>
    <row r="42" spans="1:11" ht="1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</row>
    <row r="43" spans="1:11" ht="1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</row>
    <row r="44" spans="1:11" ht="1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</row>
    <row r="45" spans="1:11" ht="1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</row>
    <row r="46" spans="1:11" ht="1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</row>
    <row r="47" spans="1:11" ht="1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</row>
    <row r="48" spans="1:11" ht="1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</row>
    <row r="49" spans="1:11" ht="1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</row>
    <row r="50" spans="1:11" ht="1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</row>
    <row r="51" spans="1:11" ht="15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</row>
  </sheetData>
  <sheetProtection/>
  <mergeCells count="2">
    <mergeCell ref="G9:H9"/>
    <mergeCell ref="G22:H22"/>
  </mergeCells>
  <printOptions horizontalCentered="1"/>
  <pageMargins left="0.5118110236220472" right="0.5118110236220472" top="1.1811023622047245" bottom="0.7874015748031497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2015-12-09T11:21:21Z</dcterms:modified>
  <cp:category/>
  <cp:version/>
  <cp:contentType/>
  <cp:contentStatus/>
</cp:coreProperties>
</file>