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5168" windowHeight="8460" activeTab="0"/>
  </bookViews>
  <sheets>
    <sheet name="Hospodaření PO " sheetId="1" r:id="rId1"/>
  </sheets>
  <definedNames>
    <definedName name="_xlnm.Print_Titles" localSheetId="0">'Hospodaření PO '!$6:$8</definedName>
    <definedName name="_xlnm.Print_Area" localSheetId="0">'Hospodaření PO '!$A$1:$J$144</definedName>
  </definedNames>
  <calcPr fullCalcOnLoad="1"/>
</workbook>
</file>

<file path=xl/sharedStrings.xml><?xml version="1.0" encoding="utf-8"?>
<sst xmlns="http://schemas.openxmlformats.org/spreadsheetml/2006/main" count="152" uniqueCount="147">
  <si>
    <t>Organizace</t>
  </si>
  <si>
    <t>zisk</t>
  </si>
  <si>
    <t>ztráta</t>
  </si>
  <si>
    <t>Výnosy</t>
  </si>
  <si>
    <t>Náklady</t>
  </si>
  <si>
    <t>Příspěvek na provoz</t>
  </si>
  <si>
    <t>rezervní fond</t>
  </si>
  <si>
    <t>fond odměn</t>
  </si>
  <si>
    <t>(v tis. Kč)</t>
  </si>
  <si>
    <t>Kap. 14 - školství</t>
  </si>
  <si>
    <t>Celkem</t>
  </si>
  <si>
    <t>Kap. 10 - doprava</t>
  </si>
  <si>
    <t>Kap. 15 - zdravotnictví</t>
  </si>
  <si>
    <t>Zdravotnická záchranná služba KHK</t>
  </si>
  <si>
    <t>Sdružení ozdravoven a léčeben okresu Trutnov</t>
  </si>
  <si>
    <t>Protialkoholní záchytná stanice KHK</t>
  </si>
  <si>
    <t>Kap. 16 - kultura</t>
  </si>
  <si>
    <t>Galerie výtvarného umění v Náchodě</t>
  </si>
  <si>
    <t>Regionální muzeum a galerie v Jičíně</t>
  </si>
  <si>
    <t>Regionální muzeum v Náchodě</t>
  </si>
  <si>
    <t>Kap. 28 - sociální věci</t>
  </si>
  <si>
    <t>Domov důchodců Černožice</t>
  </si>
  <si>
    <t>Domov důchodců Humburky</t>
  </si>
  <si>
    <t>Domov důchodců Tmavý Důl</t>
  </si>
  <si>
    <t>Domov důchodců Malá Čermná</t>
  </si>
  <si>
    <t>Domov důchodců Náchod</t>
  </si>
  <si>
    <t>Neroz-   děleno</t>
  </si>
  <si>
    <t>Léčebna pro dlouhodobě nemocné HK</t>
  </si>
  <si>
    <t>Návrh na rozd.VH do f. org.</t>
  </si>
  <si>
    <t>Galerie moderního umění v Hradci Králové</t>
  </si>
  <si>
    <t>Muzeum Východních Čech v Hradci Kr.</t>
  </si>
  <si>
    <t>Studijní a vědecká knihovna v Hradci Kr.</t>
  </si>
  <si>
    <t>Hvězdárna v Úpici</t>
  </si>
  <si>
    <t>Léčebna dlouhouhodobě nemocných Opočno</t>
  </si>
  <si>
    <t>Kap. 21 - investice a evropské projekty</t>
  </si>
  <si>
    <t>Správa silnic Královéhradeckého kraje</t>
  </si>
  <si>
    <t>Návrh na
 řešení ztráty</t>
  </si>
  <si>
    <t>Výsl.hospodaření</t>
  </si>
  <si>
    <t>Centrum investic, rozvoje a inovací, Hradec Králové</t>
  </si>
  <si>
    <t>Muzeum a galerie Orlických hor v RK</t>
  </si>
  <si>
    <t>Hvězdárna a planetárium v HK</t>
  </si>
  <si>
    <t>Impuls HK, centrum podpory uměleckých aktivit</t>
  </si>
  <si>
    <t>Gymnázium J. K. Tyla, Hradec Králové, Tylovo nábř. 682</t>
  </si>
  <si>
    <t>Gymnázium, Nový Bydžov, Komenského 77</t>
  </si>
  <si>
    <t>Dětský domov a školní jídelna, Nechanice, Hrádecká 267</t>
  </si>
  <si>
    <t>Základní škola, Nový Bydžov, F. Palackého 1240</t>
  </si>
  <si>
    <t>Školní jídelna, Hradec Králové, Hradecká 1219</t>
  </si>
  <si>
    <t>Střední škola potravinářská, Smiřice, Gen. Govorova 110</t>
  </si>
  <si>
    <t>Lepařovo gymnázium, Jičín, Jiráskova 30</t>
  </si>
  <si>
    <t>Masarykova obchodní akademie, Jičín, 17. listopadu 220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</si>
  <si>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</si>
  <si>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</si>
  <si>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</si>
  <si>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Gymnázium, Broumov, Hradební 218</t>
  </si>
  <si>
    <t>Jiráskovo gymnázium, Náchod, Řezníčkova 451</t>
  </si>
  <si>
    <t>Obchodní akademie, Náchod, Denisovo nábřeží 673</t>
  </si>
  <si>
    <t>Střední škola a Základní škola, Nové Město nad Metují</t>
  </si>
  <si>
    <t>Střední průmyslová škola, Hronov, Hostovského 910</t>
  </si>
  <si>
    <t>Základní škola, Broumov, Kladská 164</t>
  </si>
  <si>
    <t>Střední škola řemeslná, Jaroměř, Studničkova 260</t>
  </si>
  <si>
    <t>Gymnázium, Dobruška, Pulická 779</t>
  </si>
  <si>
    <t>Dětský domov, Potštejn, Českých bratří 141</t>
  </si>
  <si>
    <t>Dětský domov a školní jídelna, Sedloňov 153</t>
  </si>
  <si>
    <t>Základní škola, Dobruška, Opočenská 115</t>
  </si>
  <si>
    <t>Gymnázium, Dvůr Králové nad Labem, nám. Odboje 304</t>
  </si>
  <si>
    <t>Gymnázium, Trutnov, Jiráskovo náměstí 325</t>
  </si>
  <si>
    <t>Gymnázium a Střední odborná škola, Hostinné, Horská 309</t>
  </si>
  <si>
    <t>Gymnázium, Vrchlabí, Komenského 586</t>
  </si>
  <si>
    <t>Obchodní akademie, Trutnov, Malé náměstí 158</t>
  </si>
  <si>
    <t>Střední průmyslová škola, Trutnov, Školní 101</t>
  </si>
  <si>
    <t>Dětský domov a školní jídelna, Vrchlabí, Žižkova 497</t>
  </si>
  <si>
    <t>Dětský domov, základní škola a školní jídelna, Dolní Lánov 240</t>
  </si>
  <si>
    <t>Speciální základní škola Augustina Bartoše</t>
  </si>
  <si>
    <t>Mateřská škola, Základní škola a Praktická škola, Trutnov</t>
  </si>
  <si>
    <t>Základní škola a Mateřská škola, Vrchlabí, Krkonošská 230</t>
  </si>
  <si>
    <t>ÚSP pro mládež Kvasiny</t>
  </si>
  <si>
    <t>Domov sociálních služeb Skřivany</t>
  </si>
  <si>
    <t>Tabulka č. 4</t>
  </si>
  <si>
    <t>Základní škola a Praktická škola, Jičín</t>
  </si>
  <si>
    <t>Gymnázium Jaroslava Žáka, Jaroměř</t>
  </si>
  <si>
    <t>Střední škola řemesel a Základní škola, Hořice</t>
  </si>
  <si>
    <t>Střední škola a Základní škola Sluneční, Hostinné</t>
  </si>
  <si>
    <t>Mateřská škola, Trutnov, Na Struze 124</t>
  </si>
  <si>
    <t xml:space="preserve"> Přehled o hospodaření příspěvkových organizací zřízených Královéhradeckým krajem za rok 2017</t>
  </si>
  <si>
    <t>částečně kryto RF, zbytek ponechat na SÚ 432</t>
  </si>
  <si>
    <t>Domov důchodců Albrechtice nad Orlicí</t>
  </si>
  <si>
    <t>Domov důchodců Borohrádek</t>
  </si>
  <si>
    <t>Domov důchodců Dvůr Králové nad Labem</t>
  </si>
  <si>
    <t xml:space="preserve">Domov U Biřičky </t>
  </si>
  <si>
    <t xml:space="preserve">Domov V Podzámčí </t>
  </si>
  <si>
    <t>Domov důchodců Lampertice</t>
  </si>
  <si>
    <t>Domov pro seniory Pilníkov</t>
  </si>
  <si>
    <t>Domov pro seniory Vrchlabí</t>
  </si>
  <si>
    <t>Barevné domky Hajnice</t>
  </si>
  <si>
    <t>Domov bez bariér</t>
  </si>
  <si>
    <t>Domov sociálních služeb Chotělice</t>
  </si>
  <si>
    <t xml:space="preserve">Domov Dědina </t>
  </si>
  <si>
    <t xml:space="preserve">DOMOV NA STŔÍBRNÉM VRCHU </t>
  </si>
  <si>
    <t xml:space="preserve">ÚSP pro mládež DOMEČKY </t>
  </si>
  <si>
    <t xml:space="preserve">Domovy Na Třešňovce </t>
  </si>
  <si>
    <t>Domov důchodců Police nad Metují</t>
  </si>
  <si>
    <t xml:space="preserve">Domov Dolní zámek </t>
  </si>
  <si>
    <t>Obchodní akademie,SOŠ a JŠ s právem st. jazyk.zkoušky, Hradec Králové</t>
  </si>
  <si>
    <t>Gymnázium Boženy Němcové, HK, Pospíšilova tř. 324</t>
  </si>
  <si>
    <t>Střední průmyslová škola stavební, HK, Pospíšilova tř. 787</t>
  </si>
  <si>
    <t>Střední odborná škola veterinární, HK-Kukleny, Pražská 68</t>
  </si>
  <si>
    <t>Střední průmyslová škola, SOŠ a SOU, HK, Hradební 1029</t>
  </si>
  <si>
    <t>Střední odborná škola a SOU, HK, Vocelova 1338</t>
  </si>
  <si>
    <t>Vyšší odborná škola a SOŠ, Nový Bydžov, Jana Maláta 1869</t>
  </si>
  <si>
    <t>Vyšší odborná škola zdravotnická a SZŠ, HK, Komenského 234</t>
  </si>
  <si>
    <t>Střední uměleckoprůmyslová škola HNN, HK, 17. listopadu 1202</t>
  </si>
  <si>
    <t>Střední škola služeb, obchodu a gastronomie, HK, Velká 3</t>
  </si>
  <si>
    <t>Domov mládeže, internát a školní jídelna, HK, Vocelova 1469/5</t>
  </si>
  <si>
    <t>Střední škola profesní přípravy, HK, 17. listopadu 1212</t>
  </si>
  <si>
    <t>Mateřská škola, Speciální základní škola a PrŠ, HK</t>
  </si>
  <si>
    <t>Základní škola a Mateřská škola při FN, HK, Sokolská 581</t>
  </si>
  <si>
    <t>VOŠ, SŠ, ZŠ a MŠ, Hradec Králové, Štefánikova 549</t>
  </si>
  <si>
    <t>PPP a Speciální pedagogické centrum KHK</t>
  </si>
  <si>
    <t>Střední škola techn.a řemeslná, Nový Bydžov, Dr. M. Tyrše 112</t>
  </si>
  <si>
    <t>Školské zařízení pro DVPP KHK, HK, Štefánikova 566</t>
  </si>
  <si>
    <t>Gymnázium, SOŠ, SOU a VOŠ, Hořice</t>
  </si>
  <si>
    <t>Gymnázium a SOŠ pedagogická, Nová Paka, Kumburská 740</t>
  </si>
  <si>
    <t>VOŠ a Střední průmyslová škola, Jičín, Pod Koželuhy 100</t>
  </si>
  <si>
    <t>SPŠ kamenická a sochařská, Hořice, Husova 675</t>
  </si>
  <si>
    <t>SŠ gastronomie a služeb, Nová Paka, Masarykovo nám. 2</t>
  </si>
  <si>
    <t>VOŠ stavební a SPŠ stav. arch. Jana Letzela, Náchod, Pražská 931</t>
  </si>
  <si>
    <t>SŠ propagační tvorby a polygrafie, Velké Poříčí, Náchodská 285</t>
  </si>
  <si>
    <t>Dětský domov, Základní škola speciální a PrŠ, Jaroměř</t>
  </si>
  <si>
    <t>Dětský domov, MŠ a ŠJ, Broumov, třída Masarykova 246</t>
  </si>
  <si>
    <t>Střední škola hotelnictví a společ.stravování, Teplice nad Metují</t>
  </si>
  <si>
    <t>SŠ oděvní, služeb a ekonomiky, Červený Kostelec, 17. listopadu 1197</t>
  </si>
  <si>
    <t>SPŠ, SOŠ a SOU, Nové Město nad Metují, Školní 1377</t>
  </si>
  <si>
    <t>Základní škola a MŠ Josefa Zemana, Náchod, Jiráskova 461</t>
  </si>
  <si>
    <t>Gymnázium F. M. Pelcla, Rychnov n.Kn., Hrdinů odboje 36</t>
  </si>
  <si>
    <t>VOŠ a SPŠ, Rychnov nad Kněžnou, U Stadionu 1166</t>
  </si>
  <si>
    <t>SPŠ elektrotechniky a inform. technologií, Dobruška, Čs. odboje 670</t>
  </si>
  <si>
    <t>OA T. G. Masaryka, Kostelec nad Orlicí, Komenského 522</t>
  </si>
  <si>
    <t>SŠ zem. a ekologická a SOU chladicí a klimatiz.techniky, Kostelec n.O.</t>
  </si>
  <si>
    <t>ZŠ a Praktická škola, Rychnov n. Kn., Kolowratská 485</t>
  </si>
  <si>
    <t>VOŠ zdravotnická a SZŠ, Trutnov, Procházkova 303</t>
  </si>
  <si>
    <t>Česká lesnická akademie Trutnov - SŠ a VOŠ</t>
  </si>
  <si>
    <t>SŠ informatiky a služeb, Dvůr Králové n.L., E. Krásnohorské 2069</t>
  </si>
  <si>
    <t>SOŠ a SOU, Vrchlabí, Krkonošská 265</t>
  </si>
  <si>
    <t>SOŠ a SOU, Trutnov, Volanovská 243</t>
  </si>
  <si>
    <t>Základní škola a Praktická škola, Dvůr Králové n.L.,Přemyslova 479</t>
  </si>
  <si>
    <t>ZŠ a MŠ při dětské léčebně, Janské Lázně, Horní promenáda 268</t>
  </si>
  <si>
    <t>ZŠ logopedická a MŠ logopedická, Choustníkovo Hradiště 161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</si>
</sst>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.000"/>
    <numFmt numFmtId="168" formatCode="#,##0.00_ ;\-#,##0.00\ "/>
    <numFmt numFmtId="169" formatCode="###,###,###,##0.00"/>
    <numFmt numFmtId="170" formatCode="###,###,###,##0.0"/>
    <numFmt numFmtId="171" formatCode="_-* #,##0\ _K_č_-;\-* #,##0\ _K_č_-;_-* &quot;-&quot;??\ _K_č_-;_-@_-"/>
    <numFmt numFmtId="172" formatCode="_-* #,##0.0\ _K_č_-;\-* #,##0.0\ _K_č_-;_-* &quot;-&quot;??\ _K_č_-;_-@_-"/>
    <numFmt numFmtId="173" formatCode="??,??0.00"/>
  </numFmts>
  <fonts count="46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5" xfId="0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6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34" borderId="13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5" fillId="34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4" fontId="4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4" fontId="7" fillId="0" borderId="13" xfId="0" applyNumberFormat="1" applyFont="1" applyBorder="1" applyAlignment="1">
      <alignment horizontal="right"/>
    </xf>
    <xf numFmtId="4" fontId="44" fillId="0" borderId="13" xfId="0" applyNumberFormat="1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44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0" xfId="34" applyNumberFormat="1" applyFont="1" applyBorder="1" applyAlignment="1">
      <alignment horizontal="left"/>
    </xf>
    <xf numFmtId="4" fontId="0" fillId="0" borderId="2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34" borderId="11" xfId="0" applyNumberFormat="1" applyFill="1" applyBorder="1" applyAlignment="1">
      <alignment/>
    </xf>
    <xf numFmtId="173" fontId="0" fillId="0" borderId="24" xfId="0" applyNumberFormat="1" applyBorder="1" applyAlignment="1">
      <alignment/>
    </xf>
    <xf numFmtId="173" fontId="0" fillId="0" borderId="25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20" xfId="0" applyNumberFormat="1" applyBorder="1" applyAlignment="1">
      <alignment/>
    </xf>
    <xf numFmtId="4" fontId="0" fillId="34" borderId="13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20" xfId="48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6" xfId="48" applyFont="1" applyBorder="1" applyAlignment="1">
      <alignment horizontal="left"/>
      <protection/>
    </xf>
    <xf numFmtId="4" fontId="7" fillId="0" borderId="13" xfId="0" applyNumberFormat="1" applyFont="1" applyBorder="1" applyAlignment="1">
      <alignment/>
    </xf>
    <xf numFmtId="0" fontId="0" fillId="0" borderId="22" xfId="48" applyFont="1" applyBorder="1" applyAlignment="1">
      <alignment horizontal="left"/>
      <protection/>
    </xf>
    <xf numFmtId="4" fontId="7" fillId="0" borderId="11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2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6" fillId="19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shrinkToFit="1"/>
    </xf>
    <xf numFmtId="2" fontId="1" fillId="0" borderId="16" xfId="0" applyNumberFormat="1" applyFont="1" applyBorder="1" applyAlignment="1">
      <alignment horizontal="center" vertical="center" shrinkToFi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PageLayoutView="0" workbookViewId="0" topLeftCell="A1">
      <pane ySplit="8" topLeftCell="A29" activePane="bottomLeft" state="frozen"/>
      <selection pane="topLeft" activeCell="A1" sqref="A1"/>
      <selection pane="bottomLeft" activeCell="K41" sqref="K41"/>
    </sheetView>
  </sheetViews>
  <sheetFormatPr defaultColWidth="9.00390625" defaultRowHeight="12.75"/>
  <cols>
    <col min="1" max="1" width="52.625" style="0" customWidth="1"/>
    <col min="2" max="2" width="12.375" style="3" customWidth="1"/>
    <col min="3" max="4" width="11.50390625" style="3" customWidth="1"/>
    <col min="5" max="5" width="10.125" style="0" customWidth="1"/>
    <col min="6" max="6" width="8.625" style="0" customWidth="1"/>
    <col min="7" max="7" width="10.375" style="3" customWidth="1"/>
    <col min="8" max="8" width="10.875" style="3" customWidth="1"/>
    <col min="9" max="9" width="8.50390625" style="3" customWidth="1"/>
    <col min="10" max="10" width="13.375" style="0" customWidth="1"/>
    <col min="11" max="11" width="15.50390625" style="0" customWidth="1"/>
  </cols>
  <sheetData>
    <row r="1" spans="1:10" ht="12.75">
      <c r="A1" s="1"/>
      <c r="B1" s="2"/>
      <c r="C1" s="2"/>
      <c r="D1" s="2"/>
      <c r="E1" s="1"/>
      <c r="F1" s="1"/>
      <c r="G1" s="2"/>
      <c r="H1" s="2"/>
      <c r="I1" s="2"/>
      <c r="J1" s="6" t="s">
        <v>77</v>
      </c>
    </row>
    <row r="2" ht="6.75" customHeight="1"/>
    <row r="3" spans="1:10" ht="27.75" customHeight="1">
      <c r="A3" s="100" t="s">
        <v>83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4.25" customHeight="1">
      <c r="A4" s="101" t="s">
        <v>8</v>
      </c>
      <c r="B4" s="101"/>
      <c r="C4" s="101"/>
      <c r="D4" s="101"/>
      <c r="E4" s="101"/>
      <c r="F4" s="101"/>
      <c r="G4" s="101"/>
      <c r="H4" s="101"/>
      <c r="I4" s="101"/>
      <c r="J4" s="101"/>
    </row>
    <row r="5" ht="11.25" customHeight="1" thickBot="1"/>
    <row r="6" spans="1:10" ht="15" customHeight="1" thickBot="1">
      <c r="A6" s="86" t="s">
        <v>0</v>
      </c>
      <c r="B6" s="92" t="s">
        <v>3</v>
      </c>
      <c r="C6" s="93" t="s">
        <v>5</v>
      </c>
      <c r="D6" s="92" t="s">
        <v>4</v>
      </c>
      <c r="E6" s="96" t="s">
        <v>37</v>
      </c>
      <c r="F6" s="97"/>
      <c r="G6" s="102" t="s">
        <v>28</v>
      </c>
      <c r="H6" s="102"/>
      <c r="I6" s="89" t="s">
        <v>26</v>
      </c>
      <c r="J6" s="103" t="s">
        <v>36</v>
      </c>
    </row>
    <row r="7" spans="1:10" ht="12.75">
      <c r="A7" s="87"/>
      <c r="B7" s="87"/>
      <c r="C7" s="94"/>
      <c r="D7" s="98"/>
      <c r="E7" s="86" t="s">
        <v>1</v>
      </c>
      <c r="F7" s="86" t="s">
        <v>2</v>
      </c>
      <c r="G7" s="106" t="s">
        <v>6</v>
      </c>
      <c r="H7" s="106" t="s">
        <v>7</v>
      </c>
      <c r="I7" s="90"/>
      <c r="J7" s="104"/>
    </row>
    <row r="8" spans="1:10" ht="8.25" customHeight="1" thickBot="1">
      <c r="A8" s="88"/>
      <c r="B8" s="88"/>
      <c r="C8" s="95"/>
      <c r="D8" s="99"/>
      <c r="E8" s="88"/>
      <c r="F8" s="88"/>
      <c r="G8" s="107"/>
      <c r="H8" s="107"/>
      <c r="I8" s="91"/>
      <c r="J8" s="105"/>
    </row>
    <row r="9" spans="1:10" ht="12.75" customHeight="1">
      <c r="A9" s="56" t="s">
        <v>11</v>
      </c>
      <c r="B9" s="20"/>
      <c r="C9" s="9"/>
      <c r="D9" s="9"/>
      <c r="E9" s="17"/>
      <c r="F9" s="9"/>
      <c r="G9" s="9"/>
      <c r="H9" s="10"/>
      <c r="I9" s="10"/>
      <c r="J9" s="10"/>
    </row>
    <row r="10" spans="1:11" ht="12.75">
      <c r="A10" s="27" t="s">
        <v>35</v>
      </c>
      <c r="B10" s="13">
        <v>180953.63</v>
      </c>
      <c r="C10" s="13">
        <v>13000</v>
      </c>
      <c r="D10" s="13">
        <v>191096.92</v>
      </c>
      <c r="E10" s="17">
        <f>B10+C10-D10</f>
        <v>2856.709999999992</v>
      </c>
      <c r="F10" s="13"/>
      <c r="G10" s="13">
        <v>2856.71</v>
      </c>
      <c r="H10" s="13"/>
      <c r="I10" s="13"/>
      <c r="J10" s="12"/>
      <c r="K10" s="47"/>
    </row>
    <row r="11" spans="1:11" ht="13.5" thickBot="1">
      <c r="A11" s="8" t="s">
        <v>10</v>
      </c>
      <c r="B11" s="14">
        <f aca="true" t="shared" si="0" ref="B11:I11">B10</f>
        <v>180953.63</v>
      </c>
      <c r="C11" s="14">
        <f t="shared" si="0"/>
        <v>13000</v>
      </c>
      <c r="D11" s="14">
        <f t="shared" si="0"/>
        <v>191096.92</v>
      </c>
      <c r="E11" s="14">
        <f t="shared" si="0"/>
        <v>2856.709999999992</v>
      </c>
      <c r="F11" s="14"/>
      <c r="G11" s="14">
        <f t="shared" si="0"/>
        <v>2856.71</v>
      </c>
      <c r="H11" s="14">
        <f t="shared" si="0"/>
        <v>0</v>
      </c>
      <c r="I11" s="14">
        <f t="shared" si="0"/>
        <v>0</v>
      </c>
      <c r="J11" s="11"/>
      <c r="K11" s="47"/>
    </row>
    <row r="12" spans="1:11" ht="12.75">
      <c r="A12" s="56" t="s">
        <v>12</v>
      </c>
      <c r="B12" s="18"/>
      <c r="C12" s="18"/>
      <c r="D12" s="18"/>
      <c r="E12" s="18"/>
      <c r="F12" s="18"/>
      <c r="G12" s="18"/>
      <c r="H12" s="18"/>
      <c r="I12" s="18"/>
      <c r="J12" s="15"/>
      <c r="K12" s="47"/>
    </row>
    <row r="13" spans="1:11" ht="12.75">
      <c r="A13" s="27" t="s">
        <v>14</v>
      </c>
      <c r="B13" s="31">
        <v>181318.84</v>
      </c>
      <c r="C13" s="31">
        <v>37669</v>
      </c>
      <c r="D13" s="31">
        <v>218886.34</v>
      </c>
      <c r="E13" s="34">
        <f>B13+C13-D13</f>
        <v>101.5</v>
      </c>
      <c r="F13" s="31"/>
      <c r="G13" s="31">
        <v>50.75</v>
      </c>
      <c r="H13" s="31">
        <v>50.75</v>
      </c>
      <c r="I13" s="31"/>
      <c r="J13" s="26"/>
      <c r="K13" s="47"/>
    </row>
    <row r="14" spans="1:11" ht="30.75">
      <c r="A14" s="28" t="s">
        <v>13</v>
      </c>
      <c r="B14" s="32">
        <v>155433.83</v>
      </c>
      <c r="C14" s="32">
        <v>173785</v>
      </c>
      <c r="D14" s="32">
        <v>333676.75</v>
      </c>
      <c r="E14" s="34"/>
      <c r="F14" s="32">
        <v>4457.92</v>
      </c>
      <c r="G14" s="32"/>
      <c r="H14" s="32"/>
      <c r="I14" s="32"/>
      <c r="J14" s="19" t="s">
        <v>84</v>
      </c>
      <c r="K14" s="47"/>
    </row>
    <row r="15" spans="1:11" ht="12.75">
      <c r="A15" s="28" t="s">
        <v>15</v>
      </c>
      <c r="B15" s="32">
        <v>2927.84</v>
      </c>
      <c r="C15" s="32">
        <v>6200</v>
      </c>
      <c r="D15" s="32">
        <v>9063.18</v>
      </c>
      <c r="E15" s="34">
        <f>B15+C15-D15</f>
        <v>64.65999999999985</v>
      </c>
      <c r="F15" s="32"/>
      <c r="G15" s="32">
        <v>64.66</v>
      </c>
      <c r="H15" s="32"/>
      <c r="I15" s="32"/>
      <c r="J15" s="38"/>
      <c r="K15" s="47"/>
    </row>
    <row r="16" spans="1:11" ht="12.75">
      <c r="A16" s="28" t="s">
        <v>27</v>
      </c>
      <c r="B16" s="32">
        <v>51254.11</v>
      </c>
      <c r="C16" s="32">
        <v>7200</v>
      </c>
      <c r="D16" s="32">
        <v>58438.65</v>
      </c>
      <c r="E16" s="34">
        <f>B16+C16-D16</f>
        <v>15.459999999999127</v>
      </c>
      <c r="F16" s="32"/>
      <c r="G16" s="32">
        <v>15.46</v>
      </c>
      <c r="H16" s="32"/>
      <c r="I16" s="32"/>
      <c r="J16" s="12"/>
      <c r="K16" s="47"/>
    </row>
    <row r="17" spans="1:11" ht="12.75">
      <c r="A17" s="28" t="s">
        <v>33</v>
      </c>
      <c r="B17" s="32">
        <v>25326.13</v>
      </c>
      <c r="C17" s="32">
        <v>3000</v>
      </c>
      <c r="D17" s="32">
        <v>28164.64</v>
      </c>
      <c r="E17" s="34">
        <f>B17+C17-D17</f>
        <v>161.4900000000016</v>
      </c>
      <c r="F17" s="32"/>
      <c r="G17" s="32">
        <v>111.49</v>
      </c>
      <c r="H17" s="32">
        <v>50</v>
      </c>
      <c r="I17" s="32"/>
      <c r="J17" s="19"/>
      <c r="K17" s="47"/>
    </row>
    <row r="18" spans="1:11" ht="13.5" thickBot="1">
      <c r="A18" s="25" t="s">
        <v>10</v>
      </c>
      <c r="B18" s="22">
        <f>SUM(B13:B17)</f>
        <v>416260.75</v>
      </c>
      <c r="C18" s="22">
        <f aca="true" t="shared" si="1" ref="C18:I18">SUM(C13:C17)</f>
        <v>227854</v>
      </c>
      <c r="D18" s="22">
        <f t="shared" si="1"/>
        <v>648229.56</v>
      </c>
      <c r="E18" s="22">
        <f t="shared" si="1"/>
        <v>343.1100000000006</v>
      </c>
      <c r="F18" s="22">
        <f t="shared" si="1"/>
        <v>4457.92</v>
      </c>
      <c r="G18" s="22">
        <f t="shared" si="1"/>
        <v>242.36</v>
      </c>
      <c r="H18" s="22">
        <f t="shared" si="1"/>
        <v>100.75</v>
      </c>
      <c r="I18" s="22">
        <f t="shared" si="1"/>
        <v>0</v>
      </c>
      <c r="J18" s="25"/>
      <c r="K18" s="47"/>
    </row>
    <row r="19" spans="1:11" ht="12.75">
      <c r="A19" s="57" t="s">
        <v>16</v>
      </c>
      <c r="B19" s="18"/>
      <c r="C19" s="18"/>
      <c r="D19" s="18"/>
      <c r="E19" s="18"/>
      <c r="F19" s="18"/>
      <c r="G19" s="18"/>
      <c r="H19" s="18"/>
      <c r="I19" s="18"/>
      <c r="J19" s="10"/>
      <c r="K19" s="47"/>
    </row>
    <row r="20" spans="1:11" ht="12.75">
      <c r="A20" s="28" t="s">
        <v>29</v>
      </c>
      <c r="B20" s="69">
        <v>1394.55</v>
      </c>
      <c r="C20" s="71">
        <v>13568.42</v>
      </c>
      <c r="D20" s="71">
        <v>14457.57</v>
      </c>
      <c r="E20" s="13">
        <f>B20+C20-D20</f>
        <v>505.39999999999964</v>
      </c>
      <c r="F20" s="13"/>
      <c r="G20" s="71">
        <v>305.4</v>
      </c>
      <c r="H20" s="71">
        <v>200</v>
      </c>
      <c r="I20" s="17"/>
      <c r="J20" s="7"/>
      <c r="K20" s="47"/>
    </row>
    <row r="21" spans="1:11" ht="12.75">
      <c r="A21" s="28" t="s">
        <v>17</v>
      </c>
      <c r="B21" s="70">
        <v>397.31</v>
      </c>
      <c r="C21" s="71">
        <v>6448.36</v>
      </c>
      <c r="D21" s="71">
        <v>6845.09</v>
      </c>
      <c r="E21" s="17">
        <f aca="true" t="shared" si="2" ref="E21:E29">B21+C21-D21</f>
        <v>0.5799999999999272</v>
      </c>
      <c r="F21" s="13"/>
      <c r="G21" s="71"/>
      <c r="H21" s="71">
        <v>0.58</v>
      </c>
      <c r="I21" s="13"/>
      <c r="J21" s="7"/>
      <c r="K21" s="47"/>
    </row>
    <row r="22" spans="1:11" ht="12.75">
      <c r="A22" s="28" t="s">
        <v>30</v>
      </c>
      <c r="B22" s="70">
        <v>5642.4</v>
      </c>
      <c r="C22" s="71">
        <v>33720.48</v>
      </c>
      <c r="D22" s="71">
        <v>38683.58</v>
      </c>
      <c r="E22" s="17">
        <f t="shared" si="2"/>
        <v>679.3000000000029</v>
      </c>
      <c r="F22" s="13"/>
      <c r="G22" s="71">
        <v>543.44</v>
      </c>
      <c r="H22" s="71">
        <v>135.86</v>
      </c>
      <c r="I22" s="13"/>
      <c r="J22" s="7"/>
      <c r="K22" s="47"/>
    </row>
    <row r="23" spans="1:11" ht="12.75">
      <c r="A23" s="28" t="s">
        <v>31</v>
      </c>
      <c r="B23" s="70">
        <v>4530.37</v>
      </c>
      <c r="C23" s="71">
        <v>53950.6</v>
      </c>
      <c r="D23" s="71">
        <v>58479.13</v>
      </c>
      <c r="E23" s="17">
        <f t="shared" si="2"/>
        <v>1.8400000000037835</v>
      </c>
      <c r="F23" s="13"/>
      <c r="G23" s="71">
        <v>1.84</v>
      </c>
      <c r="H23" s="71"/>
      <c r="I23" s="13"/>
      <c r="J23" s="7"/>
      <c r="K23" s="47"/>
    </row>
    <row r="24" spans="1:11" ht="12.75">
      <c r="A24" s="28" t="s">
        <v>41</v>
      </c>
      <c r="B24" s="70">
        <v>1038.95</v>
      </c>
      <c r="C24" s="71">
        <v>5146.4</v>
      </c>
      <c r="D24" s="71">
        <v>5982.5</v>
      </c>
      <c r="E24" s="17">
        <f t="shared" si="2"/>
        <v>202.84999999999945</v>
      </c>
      <c r="F24" s="24"/>
      <c r="G24" s="71">
        <v>50.71</v>
      </c>
      <c r="H24" s="71">
        <v>152.14</v>
      </c>
      <c r="I24" s="13"/>
      <c r="J24" s="7"/>
      <c r="K24" s="47"/>
    </row>
    <row r="25" spans="1:11" ht="12.75">
      <c r="A25" s="28" t="s">
        <v>40</v>
      </c>
      <c r="B25" s="70">
        <v>10940.9</v>
      </c>
      <c r="C25" s="71">
        <v>10681.6</v>
      </c>
      <c r="D25" s="71">
        <v>20849.99</v>
      </c>
      <c r="E25" s="17">
        <f t="shared" si="2"/>
        <v>772.5099999999984</v>
      </c>
      <c r="F25" s="13"/>
      <c r="G25" s="71">
        <v>772.51</v>
      </c>
      <c r="H25" s="71"/>
      <c r="I25" s="13"/>
      <c r="J25" s="7"/>
      <c r="K25" s="47"/>
    </row>
    <row r="26" spans="1:11" ht="12.75">
      <c r="A26" s="28" t="s">
        <v>32</v>
      </c>
      <c r="B26" s="70">
        <v>241.98</v>
      </c>
      <c r="C26" s="71">
        <v>5570.7</v>
      </c>
      <c r="D26" s="71">
        <v>5806.93</v>
      </c>
      <c r="E26" s="17">
        <f t="shared" si="2"/>
        <v>5.7499999999990905</v>
      </c>
      <c r="F26" s="13"/>
      <c r="G26" s="71">
        <v>5.75</v>
      </c>
      <c r="H26" s="71"/>
      <c r="I26" s="13"/>
      <c r="J26" s="12"/>
      <c r="K26" s="47"/>
    </row>
    <row r="27" spans="1:11" ht="12.75">
      <c r="A27" s="28" t="s">
        <v>18</v>
      </c>
      <c r="B27" s="70">
        <v>4025.97</v>
      </c>
      <c r="C27" s="71">
        <v>9002.02</v>
      </c>
      <c r="D27" s="71">
        <v>12947.62</v>
      </c>
      <c r="E27" s="17">
        <f t="shared" si="2"/>
        <v>80.36999999999898</v>
      </c>
      <c r="F27" s="13"/>
      <c r="G27" s="71">
        <v>56.25</v>
      </c>
      <c r="H27" s="71">
        <v>24.12</v>
      </c>
      <c r="I27" s="13"/>
      <c r="J27" s="7"/>
      <c r="K27" s="47"/>
    </row>
    <row r="28" spans="1:11" ht="12.75" customHeight="1">
      <c r="A28" s="28" t="s">
        <v>19</v>
      </c>
      <c r="B28" s="70">
        <v>3423.25</v>
      </c>
      <c r="C28" s="71">
        <v>9388.7</v>
      </c>
      <c r="D28" s="71">
        <v>12251.57</v>
      </c>
      <c r="E28" s="17">
        <f t="shared" si="2"/>
        <v>560.380000000001</v>
      </c>
      <c r="F28" s="13"/>
      <c r="G28" s="71">
        <v>560.38</v>
      </c>
      <c r="H28" s="71"/>
      <c r="I28" s="13"/>
      <c r="J28" s="7"/>
      <c r="K28" s="47"/>
    </row>
    <row r="29" spans="1:11" ht="12.75">
      <c r="A29" s="28" t="s">
        <v>39</v>
      </c>
      <c r="B29" s="72">
        <v>2648.86</v>
      </c>
      <c r="C29" s="71">
        <v>12445.58</v>
      </c>
      <c r="D29" s="71">
        <v>15015.65</v>
      </c>
      <c r="E29" s="13">
        <f t="shared" si="2"/>
        <v>78.79000000000087</v>
      </c>
      <c r="F29" s="24"/>
      <c r="G29" s="71">
        <v>38.79</v>
      </c>
      <c r="H29" s="71">
        <v>40</v>
      </c>
      <c r="I29" s="13"/>
      <c r="J29" s="7"/>
      <c r="K29" s="47"/>
    </row>
    <row r="30" spans="1:11" ht="13.5" thickBot="1">
      <c r="A30" s="8" t="s">
        <v>10</v>
      </c>
      <c r="B30" s="22">
        <f aca="true" t="shared" si="3" ref="B30:I30">SUM(B20:B29)</f>
        <v>34284.54</v>
      </c>
      <c r="C30" s="22">
        <f t="shared" si="3"/>
        <v>159922.86</v>
      </c>
      <c r="D30" s="22">
        <f t="shared" si="3"/>
        <v>191319.62999999998</v>
      </c>
      <c r="E30" s="22">
        <f t="shared" si="3"/>
        <v>2887.770000000004</v>
      </c>
      <c r="F30" s="22">
        <f t="shared" si="3"/>
        <v>0</v>
      </c>
      <c r="G30" s="22">
        <f t="shared" si="3"/>
        <v>2335.07</v>
      </c>
      <c r="H30" s="22">
        <f t="shared" si="3"/>
        <v>552.7</v>
      </c>
      <c r="I30" s="14">
        <f t="shared" si="3"/>
        <v>0</v>
      </c>
      <c r="J30" s="8"/>
      <c r="K30" s="47"/>
    </row>
    <row r="31" spans="1:11" ht="12.75">
      <c r="A31" s="56" t="s">
        <v>34</v>
      </c>
      <c r="B31" s="29"/>
      <c r="C31" s="29"/>
      <c r="D31" s="29"/>
      <c r="E31" s="29"/>
      <c r="F31" s="29"/>
      <c r="G31" s="29"/>
      <c r="H31" s="29"/>
      <c r="I31" s="18"/>
      <c r="J31" s="15"/>
      <c r="K31" s="47"/>
    </row>
    <row r="32" spans="1:11" ht="12.75">
      <c r="A32" s="28" t="s">
        <v>38</v>
      </c>
      <c r="B32" s="24">
        <v>2851.19</v>
      </c>
      <c r="C32" s="24">
        <v>40598.58</v>
      </c>
      <c r="D32" s="24">
        <v>43096.1</v>
      </c>
      <c r="E32" s="17">
        <f>B32+C32-D32</f>
        <v>353.67000000000553</v>
      </c>
      <c r="F32" s="30"/>
      <c r="G32" s="24"/>
      <c r="H32" s="24">
        <v>353.67</v>
      </c>
      <c r="I32" s="13"/>
      <c r="J32" s="16"/>
      <c r="K32" s="47"/>
    </row>
    <row r="33" spans="1:11" ht="13.5" thickBot="1">
      <c r="A33" s="33" t="s">
        <v>10</v>
      </c>
      <c r="B33" s="14">
        <f aca="true" t="shared" si="4" ref="B33:I33">B32</f>
        <v>2851.19</v>
      </c>
      <c r="C33" s="14">
        <f t="shared" si="4"/>
        <v>40598.58</v>
      </c>
      <c r="D33" s="14">
        <f t="shared" si="4"/>
        <v>43096.1</v>
      </c>
      <c r="E33" s="14">
        <f t="shared" si="4"/>
        <v>353.67000000000553</v>
      </c>
      <c r="F33" s="14">
        <f t="shared" si="4"/>
        <v>0</v>
      </c>
      <c r="G33" s="14">
        <f t="shared" si="4"/>
        <v>0</v>
      </c>
      <c r="H33" s="14">
        <f t="shared" si="4"/>
        <v>353.67</v>
      </c>
      <c r="I33" s="14">
        <f t="shared" si="4"/>
        <v>0</v>
      </c>
      <c r="J33" s="11"/>
      <c r="K33" s="47"/>
    </row>
    <row r="34" spans="1:11" ht="12.75">
      <c r="A34" s="58" t="s">
        <v>20</v>
      </c>
      <c r="B34" s="18"/>
      <c r="C34" s="18"/>
      <c r="D34" s="18"/>
      <c r="E34" s="18"/>
      <c r="F34" s="18"/>
      <c r="G34" s="18"/>
      <c r="H34" s="23"/>
      <c r="I34" s="23"/>
      <c r="J34" s="20"/>
      <c r="K34" s="47"/>
    </row>
    <row r="35" spans="1:10" ht="12.75">
      <c r="A35" s="28" t="s">
        <v>85</v>
      </c>
      <c r="B35" s="75">
        <v>27580.76</v>
      </c>
      <c r="C35" s="75">
        <v>14457.24</v>
      </c>
      <c r="D35" s="75">
        <v>41878</v>
      </c>
      <c r="E35" s="39">
        <f>B35+C35-D35</f>
        <v>160</v>
      </c>
      <c r="F35" s="40"/>
      <c r="G35" s="21">
        <v>130</v>
      </c>
      <c r="H35" s="21">
        <f>E35-G35</f>
        <v>30</v>
      </c>
      <c r="I35" s="41"/>
      <c r="J35" s="39"/>
    </row>
    <row r="36" spans="1:11" ht="12.75">
      <c r="A36" s="28" t="s">
        <v>86</v>
      </c>
      <c r="B36" s="75">
        <v>28264.62</v>
      </c>
      <c r="C36" s="75">
        <v>11330.17</v>
      </c>
      <c r="D36" s="75">
        <v>39551.63</v>
      </c>
      <c r="E36" s="39">
        <f>B36+C36-D36</f>
        <v>43.16000000000349</v>
      </c>
      <c r="F36" s="40"/>
      <c r="G36" s="21">
        <v>21.66</v>
      </c>
      <c r="H36" s="21">
        <f>E36-G36</f>
        <v>21.500000000003492</v>
      </c>
      <c r="I36" s="42"/>
      <c r="J36" s="39"/>
      <c r="K36" s="47"/>
    </row>
    <row r="37" spans="1:11" ht="12.75">
      <c r="A37" s="28" t="s">
        <v>21</v>
      </c>
      <c r="B37" s="75">
        <v>23577.37</v>
      </c>
      <c r="C37" s="75">
        <v>30558.61</v>
      </c>
      <c r="D37" s="75">
        <v>54135.98</v>
      </c>
      <c r="E37" s="39">
        <f>B37+C37-D37</f>
        <v>0</v>
      </c>
      <c r="F37" s="39"/>
      <c r="G37" s="21">
        <v>0</v>
      </c>
      <c r="H37" s="21">
        <f aca="true" t="shared" si="5" ref="H37:H58">E37-G37</f>
        <v>0</v>
      </c>
      <c r="I37" s="41"/>
      <c r="J37" s="39"/>
      <c r="K37" s="47"/>
    </row>
    <row r="38" spans="1:11" ht="12.75">
      <c r="A38" s="76" t="s">
        <v>87</v>
      </c>
      <c r="B38" s="75">
        <v>19879.78</v>
      </c>
      <c r="C38" s="75">
        <v>14768.97</v>
      </c>
      <c r="D38" s="75">
        <v>34626.21</v>
      </c>
      <c r="E38" s="39">
        <f>B38+C38-D38</f>
        <v>22.540000000000873</v>
      </c>
      <c r="F38" s="40"/>
      <c r="G38" s="21">
        <v>22.54</v>
      </c>
      <c r="H38" s="21">
        <v>0</v>
      </c>
      <c r="I38" s="41"/>
      <c r="J38" s="41"/>
      <c r="K38" s="47"/>
    </row>
    <row r="39" spans="1:11" ht="13.5" thickBot="1">
      <c r="A39" s="84" t="s">
        <v>88</v>
      </c>
      <c r="B39" s="85">
        <v>69638.89</v>
      </c>
      <c r="C39" s="85">
        <v>53032.31</v>
      </c>
      <c r="D39" s="85">
        <v>122382.71</v>
      </c>
      <c r="E39" s="51">
        <f aca="true" t="shared" si="6" ref="E39:E58">B39+C39-D39</f>
        <v>288.4899999999907</v>
      </c>
      <c r="F39" s="52"/>
      <c r="G39" s="35">
        <v>288.49</v>
      </c>
      <c r="H39" s="35">
        <v>0</v>
      </c>
      <c r="I39" s="53"/>
      <c r="J39" s="51"/>
      <c r="K39" s="47"/>
    </row>
    <row r="40" spans="1:11" ht="12.75">
      <c r="A40" s="82" t="s">
        <v>22</v>
      </c>
      <c r="B40" s="83">
        <v>13320.1</v>
      </c>
      <c r="C40" s="83">
        <v>6692.01</v>
      </c>
      <c r="D40" s="83">
        <v>19992.15</v>
      </c>
      <c r="E40" s="48">
        <f t="shared" si="6"/>
        <v>19.959999999999127</v>
      </c>
      <c r="F40" s="49"/>
      <c r="G40" s="54">
        <v>17.96</v>
      </c>
      <c r="H40" s="54">
        <f t="shared" si="5"/>
        <v>1.999999999999126</v>
      </c>
      <c r="I40" s="50"/>
      <c r="J40" s="48"/>
      <c r="K40" s="47"/>
    </row>
    <row r="41" spans="1:11" ht="12.75">
      <c r="A41" s="76" t="s">
        <v>89</v>
      </c>
      <c r="B41" s="75">
        <v>29494.41</v>
      </c>
      <c r="C41" s="75">
        <v>24552.29</v>
      </c>
      <c r="D41" s="75">
        <v>54014.76</v>
      </c>
      <c r="E41" s="39">
        <f t="shared" si="6"/>
        <v>31.939999999995052</v>
      </c>
      <c r="F41" s="39"/>
      <c r="G41" s="21">
        <v>6.39</v>
      </c>
      <c r="H41" s="21">
        <f t="shared" si="5"/>
        <v>25.549999999995052</v>
      </c>
      <c r="I41" s="41"/>
      <c r="J41" s="39"/>
      <c r="K41" s="47"/>
    </row>
    <row r="42" spans="1:11" ht="12.75">
      <c r="A42" s="76" t="s">
        <v>90</v>
      </c>
      <c r="B42" s="75">
        <v>13158.86</v>
      </c>
      <c r="C42" s="75">
        <v>6874.57</v>
      </c>
      <c r="D42" s="75">
        <v>20010.82</v>
      </c>
      <c r="E42" s="39">
        <f t="shared" si="6"/>
        <v>22.610000000000582</v>
      </c>
      <c r="F42" s="40"/>
      <c r="G42" s="21">
        <v>12.61</v>
      </c>
      <c r="H42" s="21">
        <f t="shared" si="5"/>
        <v>10.000000000000583</v>
      </c>
      <c r="I42" s="41"/>
      <c r="J42" s="41"/>
      <c r="K42" s="47"/>
    </row>
    <row r="43" spans="1:11" ht="12.75">
      <c r="A43" s="76" t="s">
        <v>23</v>
      </c>
      <c r="B43" s="75">
        <v>21425.49</v>
      </c>
      <c r="C43" s="75">
        <v>20864.51</v>
      </c>
      <c r="D43" s="75">
        <v>42160</v>
      </c>
      <c r="E43" s="39">
        <f t="shared" si="6"/>
        <v>130</v>
      </c>
      <c r="F43" s="40"/>
      <c r="G43" s="21">
        <v>65</v>
      </c>
      <c r="H43" s="21">
        <f t="shared" si="5"/>
        <v>65</v>
      </c>
      <c r="I43" s="41"/>
      <c r="J43" s="39"/>
      <c r="K43" s="47"/>
    </row>
    <row r="44" spans="1:11" ht="12.75">
      <c r="A44" s="76" t="s">
        <v>91</v>
      </c>
      <c r="B44" s="75">
        <v>10131.8</v>
      </c>
      <c r="C44" s="75">
        <v>7904</v>
      </c>
      <c r="D44" s="75">
        <v>17995.4</v>
      </c>
      <c r="E44" s="39">
        <f t="shared" si="6"/>
        <v>40.39999999999782</v>
      </c>
      <c r="F44" s="40"/>
      <c r="G44" s="21">
        <v>30.4</v>
      </c>
      <c r="H44" s="21">
        <f t="shared" si="5"/>
        <v>9.999999999997819</v>
      </c>
      <c r="I44" s="41"/>
      <c r="J44" s="39"/>
      <c r="K44" s="47"/>
    </row>
    <row r="45" spans="1:11" ht="12.75">
      <c r="A45" s="76" t="s">
        <v>92</v>
      </c>
      <c r="B45" s="75">
        <v>16971</v>
      </c>
      <c r="C45" s="75">
        <v>10534.6</v>
      </c>
      <c r="D45" s="75">
        <v>27348.3</v>
      </c>
      <c r="E45" s="39">
        <f t="shared" si="6"/>
        <v>157.29999999999927</v>
      </c>
      <c r="F45" s="40"/>
      <c r="G45" s="21">
        <v>57.3</v>
      </c>
      <c r="H45" s="21">
        <f t="shared" si="5"/>
        <v>99.99999999999928</v>
      </c>
      <c r="I45" s="41"/>
      <c r="J45" s="39"/>
      <c r="K45" s="47"/>
    </row>
    <row r="46" spans="1:11" ht="12.75">
      <c r="A46" s="76" t="s">
        <v>93</v>
      </c>
      <c r="B46" s="75">
        <v>23257.98</v>
      </c>
      <c r="C46" s="75">
        <v>51776.02</v>
      </c>
      <c r="D46" s="75">
        <v>75005</v>
      </c>
      <c r="E46" s="39">
        <f t="shared" si="6"/>
        <v>29</v>
      </c>
      <c r="F46" s="40"/>
      <c r="G46" s="21">
        <v>29</v>
      </c>
      <c r="H46" s="21">
        <v>0</v>
      </c>
      <c r="I46" s="41"/>
      <c r="J46" s="39"/>
      <c r="K46" s="47"/>
    </row>
    <row r="47" spans="1:11" ht="13.5" customHeight="1">
      <c r="A47" s="76" t="s">
        <v>94</v>
      </c>
      <c r="B47" s="75">
        <v>18881.09</v>
      </c>
      <c r="C47" s="75">
        <v>20986.08</v>
      </c>
      <c r="D47" s="75">
        <v>39833.47</v>
      </c>
      <c r="E47" s="39">
        <f t="shared" si="6"/>
        <v>33.69999999999709</v>
      </c>
      <c r="F47" s="43"/>
      <c r="G47" s="21">
        <v>33.696</v>
      </c>
      <c r="H47" s="21">
        <v>0</v>
      </c>
      <c r="I47" s="44"/>
      <c r="J47" s="39"/>
      <c r="K47" s="47"/>
    </row>
    <row r="48" spans="1:11" ht="12.75">
      <c r="A48" s="76" t="s">
        <v>95</v>
      </c>
      <c r="B48" s="75">
        <v>15881.74</v>
      </c>
      <c r="C48" s="75">
        <v>16659.76</v>
      </c>
      <c r="D48" s="75">
        <v>32538.48</v>
      </c>
      <c r="E48" s="39">
        <f t="shared" si="6"/>
        <v>3.0200000000004366</v>
      </c>
      <c r="F48" s="40"/>
      <c r="G48" s="21">
        <v>2.4</v>
      </c>
      <c r="H48" s="21">
        <f t="shared" si="5"/>
        <v>0.6200000000004366</v>
      </c>
      <c r="I48" s="41"/>
      <c r="J48" s="39"/>
      <c r="K48" s="47"/>
    </row>
    <row r="49" spans="1:11" ht="12.75">
      <c r="A49" s="76" t="s">
        <v>75</v>
      </c>
      <c r="B49" s="75">
        <v>15247.81</v>
      </c>
      <c r="C49" s="75">
        <v>23730.19</v>
      </c>
      <c r="D49" s="75">
        <v>38793</v>
      </c>
      <c r="E49" s="39">
        <f t="shared" si="6"/>
        <v>185</v>
      </c>
      <c r="F49" s="40"/>
      <c r="G49" s="21">
        <v>160</v>
      </c>
      <c r="H49" s="21">
        <f t="shared" si="5"/>
        <v>25</v>
      </c>
      <c r="I49" s="41"/>
      <c r="J49" s="39"/>
      <c r="K49" s="47"/>
    </row>
    <row r="50" spans="1:11" ht="12.75">
      <c r="A50" s="76" t="s">
        <v>96</v>
      </c>
      <c r="B50" s="75">
        <v>21494.98</v>
      </c>
      <c r="C50" s="75">
        <v>29944</v>
      </c>
      <c r="D50" s="75">
        <v>51348.51</v>
      </c>
      <c r="E50" s="39">
        <f t="shared" si="6"/>
        <v>90.46999999999389</v>
      </c>
      <c r="F50" s="40"/>
      <c r="G50" s="21">
        <v>18.09</v>
      </c>
      <c r="H50" s="21">
        <f t="shared" si="5"/>
        <v>72.37999999999388</v>
      </c>
      <c r="I50" s="41"/>
      <c r="J50" s="39"/>
      <c r="K50" s="47"/>
    </row>
    <row r="51" spans="1:11" ht="12.75">
      <c r="A51" s="76" t="s">
        <v>97</v>
      </c>
      <c r="B51" s="75">
        <v>11116.31</v>
      </c>
      <c r="C51" s="75">
        <v>22297.9</v>
      </c>
      <c r="D51" s="75">
        <v>33340.82</v>
      </c>
      <c r="E51" s="39">
        <f t="shared" si="6"/>
        <v>73.38999999999942</v>
      </c>
      <c r="F51" s="39"/>
      <c r="G51" s="21">
        <v>73.39</v>
      </c>
      <c r="H51" s="21">
        <v>0</v>
      </c>
      <c r="I51" s="41"/>
      <c r="J51" s="39"/>
      <c r="K51" s="47"/>
    </row>
    <row r="52" spans="1:11" ht="12.75">
      <c r="A52" s="76" t="s">
        <v>98</v>
      </c>
      <c r="B52" s="75">
        <v>22969.72</v>
      </c>
      <c r="C52" s="75">
        <v>21876.24</v>
      </c>
      <c r="D52" s="75">
        <v>44727.51</v>
      </c>
      <c r="E52" s="39">
        <f t="shared" si="6"/>
        <v>118.45000000000437</v>
      </c>
      <c r="F52" s="40"/>
      <c r="G52" s="21">
        <v>48.45</v>
      </c>
      <c r="H52" s="21">
        <f t="shared" si="5"/>
        <v>70.00000000000436</v>
      </c>
      <c r="I52" s="41"/>
      <c r="J52" s="39"/>
      <c r="K52" s="47"/>
    </row>
    <row r="53" spans="1:11" ht="12.75">
      <c r="A53" s="76" t="s">
        <v>76</v>
      </c>
      <c r="B53" s="75">
        <v>19002.38</v>
      </c>
      <c r="C53" s="75">
        <v>18523.56</v>
      </c>
      <c r="D53" s="75">
        <v>37473.07</v>
      </c>
      <c r="E53" s="39">
        <f t="shared" si="6"/>
        <v>52.87000000000262</v>
      </c>
      <c r="F53" s="40"/>
      <c r="G53" s="21">
        <v>10.58</v>
      </c>
      <c r="H53" s="21">
        <f t="shared" si="5"/>
        <v>42.29000000000262</v>
      </c>
      <c r="I53" s="44"/>
      <c r="J53" s="39"/>
      <c r="K53" s="47"/>
    </row>
    <row r="54" spans="1:11" ht="12.75">
      <c r="A54" s="76" t="s">
        <v>99</v>
      </c>
      <c r="B54" s="75">
        <v>38689.43</v>
      </c>
      <c r="C54" s="75">
        <v>18049.45</v>
      </c>
      <c r="D54" s="75">
        <v>56687.28</v>
      </c>
      <c r="E54" s="39">
        <f t="shared" si="6"/>
        <v>51.60000000000582</v>
      </c>
      <c r="F54" s="40"/>
      <c r="G54" s="21">
        <v>10.32</v>
      </c>
      <c r="H54" s="21">
        <f t="shared" si="5"/>
        <v>41.28000000000582</v>
      </c>
      <c r="I54" s="41"/>
      <c r="J54" s="39"/>
      <c r="K54" s="47"/>
    </row>
    <row r="55" spans="1:11" ht="12.75">
      <c r="A55" s="76" t="s">
        <v>24</v>
      </c>
      <c r="B55" s="75">
        <v>10876.84</v>
      </c>
      <c r="C55" s="75">
        <v>7200.02</v>
      </c>
      <c r="D55" s="75">
        <v>18057.98</v>
      </c>
      <c r="E55" s="39">
        <f t="shared" si="6"/>
        <v>18.88000000000102</v>
      </c>
      <c r="F55" s="40"/>
      <c r="G55" s="21">
        <v>13.88</v>
      </c>
      <c r="H55" s="21">
        <f t="shared" si="5"/>
        <v>5.000000000001018</v>
      </c>
      <c r="I55" s="41"/>
      <c r="J55" s="39"/>
      <c r="K55" s="47"/>
    </row>
    <row r="56" spans="1:11" ht="12.75">
      <c r="A56" s="76" t="s">
        <v>25</v>
      </c>
      <c r="B56" s="75">
        <v>34558</v>
      </c>
      <c r="C56" s="75">
        <v>16818</v>
      </c>
      <c r="D56" s="75">
        <v>51268</v>
      </c>
      <c r="E56" s="39">
        <f t="shared" si="6"/>
        <v>108</v>
      </c>
      <c r="F56" s="40"/>
      <c r="G56" s="21">
        <v>108</v>
      </c>
      <c r="H56" s="21">
        <f t="shared" si="5"/>
        <v>0</v>
      </c>
      <c r="I56" s="41"/>
      <c r="J56" s="39"/>
      <c r="K56" s="47"/>
    </row>
    <row r="57" spans="1:11" ht="12.75">
      <c r="A57" s="76" t="s">
        <v>100</v>
      </c>
      <c r="B57" s="75">
        <v>15714.65</v>
      </c>
      <c r="C57" s="75">
        <v>8827.17</v>
      </c>
      <c r="D57" s="75">
        <v>24487.7</v>
      </c>
      <c r="E57" s="39">
        <f t="shared" si="6"/>
        <v>54.11999999999898</v>
      </c>
      <c r="F57" s="40"/>
      <c r="G57" s="21">
        <v>24.12</v>
      </c>
      <c r="H57" s="21">
        <f t="shared" si="5"/>
        <v>29.99999999999898</v>
      </c>
      <c r="I57" s="41"/>
      <c r="J57" s="39"/>
      <c r="K57" s="47"/>
    </row>
    <row r="58" spans="1:11" ht="12.75">
      <c r="A58" s="76" t="s">
        <v>101</v>
      </c>
      <c r="B58" s="75">
        <v>11234.99</v>
      </c>
      <c r="C58" s="75">
        <v>19428.01</v>
      </c>
      <c r="D58" s="75">
        <v>30601</v>
      </c>
      <c r="E58" s="39">
        <f t="shared" si="6"/>
        <v>62</v>
      </c>
      <c r="F58" s="40"/>
      <c r="G58" s="21">
        <v>60</v>
      </c>
      <c r="H58" s="21">
        <f t="shared" si="5"/>
        <v>2</v>
      </c>
      <c r="I58" s="42"/>
      <c r="J58" s="39"/>
      <c r="K58" s="47"/>
    </row>
    <row r="59" spans="1:11" ht="13.5" thickBot="1">
      <c r="A59" s="45" t="s">
        <v>10</v>
      </c>
      <c r="B59" s="22">
        <f aca="true" t="shared" si="7" ref="B59:I59">SUM(B35:B58)</f>
        <v>532369</v>
      </c>
      <c r="C59" s="22">
        <f t="shared" si="7"/>
        <v>477685.68000000005</v>
      </c>
      <c r="D59" s="22">
        <f t="shared" si="7"/>
        <v>1008257.7799999999</v>
      </c>
      <c r="E59" s="22">
        <f t="shared" si="7"/>
        <v>1796.8999999999905</v>
      </c>
      <c r="F59" s="22">
        <f t="shared" si="7"/>
        <v>0</v>
      </c>
      <c r="G59" s="22">
        <f t="shared" si="7"/>
        <v>1244.2759999999998</v>
      </c>
      <c r="H59" s="22">
        <f t="shared" si="7"/>
        <v>552.6200000000025</v>
      </c>
      <c r="I59" s="22">
        <f t="shared" si="7"/>
        <v>0</v>
      </c>
      <c r="J59" s="22"/>
      <c r="K59" s="47"/>
    </row>
    <row r="60" spans="1:11" ht="12.75">
      <c r="A60" s="56" t="s">
        <v>9</v>
      </c>
      <c r="B60" s="18"/>
      <c r="C60" s="18"/>
      <c r="D60" s="18"/>
      <c r="E60" s="18"/>
      <c r="F60" s="18"/>
      <c r="G60" s="18"/>
      <c r="H60" s="59"/>
      <c r="I60" s="18"/>
      <c r="J60" s="15"/>
      <c r="K60" s="47"/>
    </row>
    <row r="61" spans="1:11" s="4" customFormat="1" ht="12.75">
      <c r="A61" s="80" t="s">
        <v>103</v>
      </c>
      <c r="B61" s="62">
        <v>692.14</v>
      </c>
      <c r="C61" s="17">
        <v>29475.77</v>
      </c>
      <c r="D61" s="62">
        <v>29896.2</v>
      </c>
      <c r="E61" s="73">
        <f>B61+C61-D61</f>
        <v>271.7099999999991</v>
      </c>
      <c r="F61" s="62"/>
      <c r="G61" s="17">
        <v>262.29</v>
      </c>
      <c r="H61" s="74">
        <v>9.42</v>
      </c>
      <c r="I61" s="17"/>
      <c r="J61" s="10"/>
      <c r="K61" s="47"/>
    </row>
    <row r="62" spans="1:11" ht="12.75">
      <c r="A62" s="77" t="s">
        <v>42</v>
      </c>
      <c r="B62" s="37">
        <v>5267.56</v>
      </c>
      <c r="C62" s="13">
        <v>36998.22</v>
      </c>
      <c r="D62" s="37">
        <v>42077.69</v>
      </c>
      <c r="E62" s="60">
        <f aca="true" t="shared" si="8" ref="E62:E125">B62+C62-D62</f>
        <v>188.0899999999965</v>
      </c>
      <c r="F62" s="37"/>
      <c r="G62" s="13"/>
      <c r="H62" s="61">
        <v>188.09</v>
      </c>
      <c r="I62" s="13"/>
      <c r="J62" s="7"/>
      <c r="K62" s="47"/>
    </row>
    <row r="63" spans="1:11" ht="12.75">
      <c r="A63" s="77" t="s">
        <v>43</v>
      </c>
      <c r="B63" s="37">
        <v>331.15</v>
      </c>
      <c r="C63" s="13">
        <v>12332.8</v>
      </c>
      <c r="D63" s="37">
        <v>12579.5</v>
      </c>
      <c r="E63" s="60">
        <f t="shared" si="8"/>
        <v>84.44999999999891</v>
      </c>
      <c r="F63" s="37"/>
      <c r="G63" s="13">
        <v>76.01</v>
      </c>
      <c r="H63" s="61">
        <v>8.44</v>
      </c>
      <c r="I63" s="13"/>
      <c r="J63" s="7"/>
      <c r="K63" s="47"/>
    </row>
    <row r="64" spans="1:11" ht="12.75">
      <c r="A64" s="77" t="s">
        <v>104</v>
      </c>
      <c r="B64" s="37">
        <v>2222.12</v>
      </c>
      <c r="C64" s="13">
        <v>32644.38</v>
      </c>
      <c r="D64" s="37">
        <v>34773.3</v>
      </c>
      <c r="E64" s="60">
        <f t="shared" si="8"/>
        <v>93.19999999999709</v>
      </c>
      <c r="F64" s="37"/>
      <c r="G64" s="13">
        <v>93.2</v>
      </c>
      <c r="H64" s="61"/>
      <c r="I64" s="13"/>
      <c r="J64" s="7"/>
      <c r="K64" s="47"/>
    </row>
    <row r="65" spans="1:11" ht="12.75">
      <c r="A65" s="78" t="s">
        <v>102</v>
      </c>
      <c r="B65" s="37">
        <v>3214.27</v>
      </c>
      <c r="C65" s="13">
        <v>34235.91</v>
      </c>
      <c r="D65" s="37">
        <v>37386.48</v>
      </c>
      <c r="E65" s="60">
        <f t="shared" si="8"/>
        <v>63.69999999999709</v>
      </c>
      <c r="F65" s="37"/>
      <c r="G65" s="13">
        <v>58.2</v>
      </c>
      <c r="H65" s="61">
        <v>5.5</v>
      </c>
      <c r="I65" s="13"/>
      <c r="J65" s="7"/>
      <c r="K65" s="47"/>
    </row>
    <row r="66" spans="1:11" ht="12.75">
      <c r="A66" s="77" t="s">
        <v>105</v>
      </c>
      <c r="B66" s="37">
        <v>2391.35</v>
      </c>
      <c r="C66" s="13">
        <v>26992.48</v>
      </c>
      <c r="D66" s="37">
        <v>29325.9</v>
      </c>
      <c r="E66" s="60">
        <f t="shared" si="8"/>
        <v>57.92999999999665</v>
      </c>
      <c r="F66" s="37"/>
      <c r="G66" s="13">
        <v>37.93</v>
      </c>
      <c r="H66" s="61">
        <v>20</v>
      </c>
      <c r="I66" s="13"/>
      <c r="J66" s="7"/>
      <c r="K66" s="47"/>
    </row>
    <row r="67" spans="1:11" ht="12.75">
      <c r="A67" s="77" t="s">
        <v>106</v>
      </c>
      <c r="B67" s="37">
        <v>9255.08</v>
      </c>
      <c r="C67" s="13">
        <v>86831.11</v>
      </c>
      <c r="D67" s="37">
        <v>96059.63</v>
      </c>
      <c r="E67" s="60">
        <f t="shared" si="8"/>
        <v>26.55999999999767</v>
      </c>
      <c r="F67" s="37"/>
      <c r="G67" s="13">
        <v>26.56</v>
      </c>
      <c r="H67" s="61"/>
      <c r="I67" s="13"/>
      <c r="J67" s="7"/>
      <c r="K67" s="47"/>
    </row>
    <row r="68" spans="1:11" ht="12.75">
      <c r="A68" s="77" t="s">
        <v>107</v>
      </c>
      <c r="B68" s="37">
        <v>9367.38</v>
      </c>
      <c r="C68" s="13">
        <v>44760.32</v>
      </c>
      <c r="D68" s="37">
        <v>54077.63</v>
      </c>
      <c r="E68" s="60">
        <f t="shared" si="8"/>
        <v>50.06999999999971</v>
      </c>
      <c r="F68" s="37"/>
      <c r="G68" s="13">
        <v>50.07</v>
      </c>
      <c r="H68" s="61"/>
      <c r="I68" s="13"/>
      <c r="J68" s="7"/>
      <c r="K68" s="47"/>
    </row>
    <row r="69" spans="1:11" ht="12.75">
      <c r="A69" s="77" t="s">
        <v>108</v>
      </c>
      <c r="B69" s="37">
        <v>2383</v>
      </c>
      <c r="C69" s="13">
        <v>12884.98</v>
      </c>
      <c r="D69" s="37">
        <v>15130.86</v>
      </c>
      <c r="E69" s="60">
        <f t="shared" si="8"/>
        <v>137.11999999999898</v>
      </c>
      <c r="F69" s="37"/>
      <c r="G69" s="13">
        <v>51.31</v>
      </c>
      <c r="H69" s="61">
        <v>85.81</v>
      </c>
      <c r="I69" s="13"/>
      <c r="J69" s="7"/>
      <c r="K69" s="47"/>
    </row>
    <row r="70" spans="1:11" ht="12.75">
      <c r="A70" s="79" t="s">
        <v>109</v>
      </c>
      <c r="B70" s="37">
        <v>7511.88</v>
      </c>
      <c r="C70" s="13">
        <v>70861.02</v>
      </c>
      <c r="D70" s="37">
        <v>78098.06</v>
      </c>
      <c r="E70" s="60">
        <f t="shared" si="8"/>
        <v>274.84000000001106</v>
      </c>
      <c r="F70" s="37"/>
      <c r="G70" s="13">
        <v>124.84</v>
      </c>
      <c r="H70" s="61">
        <v>150</v>
      </c>
      <c r="I70" s="13"/>
      <c r="J70" s="7"/>
      <c r="K70" s="47"/>
    </row>
    <row r="71" spans="1:11" ht="12.75">
      <c r="A71" s="77" t="s">
        <v>110</v>
      </c>
      <c r="B71" s="37">
        <v>2284.13</v>
      </c>
      <c r="C71" s="13">
        <v>33725.42</v>
      </c>
      <c r="D71" s="37">
        <v>35547.96</v>
      </c>
      <c r="E71" s="60">
        <f t="shared" si="8"/>
        <v>461.5899999999965</v>
      </c>
      <c r="F71" s="37"/>
      <c r="G71" s="13">
        <v>315.43</v>
      </c>
      <c r="H71" s="61">
        <v>146.16</v>
      </c>
      <c r="I71" s="13"/>
      <c r="J71" s="7"/>
      <c r="K71" s="47"/>
    </row>
    <row r="72" spans="1:11" ht="12.75">
      <c r="A72" s="77" t="s">
        <v>111</v>
      </c>
      <c r="B72" s="37">
        <v>7637.67</v>
      </c>
      <c r="C72" s="13">
        <v>54014.72</v>
      </c>
      <c r="D72" s="37">
        <v>61640.06</v>
      </c>
      <c r="E72" s="60">
        <f t="shared" si="8"/>
        <v>12.330000000001746</v>
      </c>
      <c r="F72" s="37"/>
      <c r="G72" s="13">
        <v>12.33</v>
      </c>
      <c r="H72" s="61"/>
      <c r="I72" s="13"/>
      <c r="J72" s="7"/>
      <c r="K72" s="47"/>
    </row>
    <row r="73" spans="1:11" ht="12.75">
      <c r="A73" s="77" t="s">
        <v>44</v>
      </c>
      <c r="B73" s="37">
        <v>264.51</v>
      </c>
      <c r="C73" s="13">
        <v>16890.28</v>
      </c>
      <c r="D73" s="37">
        <v>16371.23</v>
      </c>
      <c r="E73" s="60">
        <f t="shared" si="8"/>
        <v>783.5599999999977</v>
      </c>
      <c r="F73" s="37"/>
      <c r="G73" s="13">
        <v>713.56</v>
      </c>
      <c r="H73" s="61">
        <v>70</v>
      </c>
      <c r="I73" s="13"/>
      <c r="J73" s="7"/>
      <c r="K73" s="47"/>
    </row>
    <row r="74" spans="1:11" ht="12.75">
      <c r="A74" s="77" t="s">
        <v>112</v>
      </c>
      <c r="B74" s="37">
        <v>10739.61</v>
      </c>
      <c r="C74" s="13">
        <v>28938.74</v>
      </c>
      <c r="D74" s="37">
        <v>39307.73</v>
      </c>
      <c r="E74" s="60">
        <f t="shared" si="8"/>
        <v>370.6200000000026</v>
      </c>
      <c r="F74" s="37"/>
      <c r="G74" s="13">
        <v>320.62</v>
      </c>
      <c r="H74" s="61">
        <v>50</v>
      </c>
      <c r="I74" s="13"/>
      <c r="J74" s="7"/>
      <c r="K74" s="47"/>
    </row>
    <row r="75" spans="1:11" ht="12.75">
      <c r="A75" s="77" t="s">
        <v>113</v>
      </c>
      <c r="B75" s="37">
        <v>1960.28</v>
      </c>
      <c r="C75" s="13">
        <v>38009.61</v>
      </c>
      <c r="D75" s="37">
        <v>39941.87</v>
      </c>
      <c r="E75" s="60">
        <f t="shared" si="8"/>
        <v>28.0199999999968</v>
      </c>
      <c r="F75" s="37"/>
      <c r="G75" s="13">
        <v>28.02</v>
      </c>
      <c r="H75" s="61"/>
      <c r="I75" s="13"/>
      <c r="J75" s="7"/>
      <c r="K75" s="47"/>
    </row>
    <row r="76" spans="1:11" ht="13.5" thickBot="1">
      <c r="A76" s="81" t="s">
        <v>114</v>
      </c>
      <c r="B76" s="67">
        <v>440.35</v>
      </c>
      <c r="C76" s="66">
        <v>40905.17</v>
      </c>
      <c r="D76" s="67">
        <v>41214.37</v>
      </c>
      <c r="E76" s="68">
        <f t="shared" si="8"/>
        <v>131.14999999999418</v>
      </c>
      <c r="F76" s="66"/>
      <c r="G76" s="66"/>
      <c r="H76" s="65"/>
      <c r="I76" s="66">
        <v>131.15</v>
      </c>
      <c r="J76" s="11"/>
      <c r="K76" s="47"/>
    </row>
    <row r="77" spans="1:11" ht="12.75">
      <c r="A77" s="80" t="s">
        <v>45</v>
      </c>
      <c r="B77" s="62">
        <v>216.34</v>
      </c>
      <c r="C77" s="17">
        <v>8851.75</v>
      </c>
      <c r="D77" s="62">
        <v>9041.67</v>
      </c>
      <c r="E77" s="73">
        <f t="shared" si="8"/>
        <v>26.420000000000073</v>
      </c>
      <c r="F77" s="62"/>
      <c r="G77" s="17">
        <v>24.42</v>
      </c>
      <c r="H77" s="74">
        <v>2</v>
      </c>
      <c r="I77" s="17"/>
      <c r="J77" s="10"/>
      <c r="K77" s="47"/>
    </row>
    <row r="78" spans="1:11" ht="12.75">
      <c r="A78" s="77" t="s">
        <v>115</v>
      </c>
      <c r="B78" s="37">
        <v>74.86</v>
      </c>
      <c r="C78" s="13">
        <v>4663.19</v>
      </c>
      <c r="D78" s="37">
        <v>4737.65</v>
      </c>
      <c r="E78" s="60">
        <f t="shared" si="8"/>
        <v>0.3999999999996362</v>
      </c>
      <c r="F78" s="37"/>
      <c r="G78" s="13">
        <v>0.4</v>
      </c>
      <c r="H78" s="61"/>
      <c r="I78" s="13"/>
      <c r="J78" s="7"/>
      <c r="K78" s="47"/>
    </row>
    <row r="79" spans="1:11" ht="12.75">
      <c r="A79" s="77" t="s">
        <v>116</v>
      </c>
      <c r="B79" s="63">
        <v>4480.77</v>
      </c>
      <c r="C79" s="13">
        <v>74305.7</v>
      </c>
      <c r="D79" s="37">
        <v>78682.43</v>
      </c>
      <c r="E79" s="60">
        <f t="shared" si="8"/>
        <v>104.04000000000815</v>
      </c>
      <c r="F79" s="37"/>
      <c r="G79" s="13">
        <v>54.04</v>
      </c>
      <c r="H79" s="61">
        <v>50</v>
      </c>
      <c r="I79" s="13"/>
      <c r="J79" s="7"/>
      <c r="K79" s="47"/>
    </row>
    <row r="80" spans="1:11" ht="12.75">
      <c r="A80" s="77" t="s">
        <v>117</v>
      </c>
      <c r="B80" s="63">
        <v>689.38</v>
      </c>
      <c r="C80" s="13">
        <v>38173.58</v>
      </c>
      <c r="D80" s="37">
        <v>38774.47</v>
      </c>
      <c r="E80" s="60">
        <f t="shared" si="8"/>
        <v>88.48999999999796</v>
      </c>
      <c r="F80" s="37"/>
      <c r="G80" s="13">
        <v>66.49</v>
      </c>
      <c r="H80" s="61">
        <v>22</v>
      </c>
      <c r="I80" s="13"/>
      <c r="J80" s="7"/>
      <c r="K80" s="47"/>
    </row>
    <row r="81" spans="1:11" ht="12.75">
      <c r="A81" s="77" t="s">
        <v>46</v>
      </c>
      <c r="B81" s="37">
        <v>15181.77</v>
      </c>
      <c r="C81" s="13">
        <v>9913.84</v>
      </c>
      <c r="D81" s="37">
        <v>24869.42</v>
      </c>
      <c r="E81" s="60">
        <f t="shared" si="8"/>
        <v>226.19000000000233</v>
      </c>
      <c r="F81" s="37"/>
      <c r="G81" s="13">
        <v>203.59</v>
      </c>
      <c r="H81" s="61">
        <v>22.6</v>
      </c>
      <c r="I81" s="13"/>
      <c r="J81" s="7"/>
      <c r="K81" s="47"/>
    </row>
    <row r="82" spans="1:11" ht="12.75">
      <c r="A82" s="77" t="s">
        <v>118</v>
      </c>
      <c r="B82" s="37">
        <v>11073.84</v>
      </c>
      <c r="C82" s="13">
        <v>48965.55</v>
      </c>
      <c r="D82" s="37">
        <v>59852.58</v>
      </c>
      <c r="E82" s="60">
        <f t="shared" si="8"/>
        <v>186.80999999999767</v>
      </c>
      <c r="F82" s="37"/>
      <c r="G82" s="13">
        <v>136.81</v>
      </c>
      <c r="H82" s="61">
        <v>50</v>
      </c>
      <c r="I82" s="13"/>
      <c r="J82" s="7"/>
      <c r="K82" s="47"/>
    </row>
    <row r="83" spans="1:11" ht="12.75">
      <c r="A83" s="77" t="s">
        <v>47</v>
      </c>
      <c r="B83" s="37">
        <v>1382.36</v>
      </c>
      <c r="C83" s="13">
        <v>9541.28</v>
      </c>
      <c r="D83" s="37">
        <v>10676.64</v>
      </c>
      <c r="E83" s="60">
        <f t="shared" si="8"/>
        <v>247.00000000000182</v>
      </c>
      <c r="F83" s="37"/>
      <c r="G83" s="13">
        <v>144.03</v>
      </c>
      <c r="H83" s="61">
        <v>102.97</v>
      </c>
      <c r="I83" s="13"/>
      <c r="J83" s="7"/>
      <c r="K83" s="47"/>
    </row>
    <row r="84" spans="1:11" ht="12.75">
      <c r="A84" s="77" t="s">
        <v>119</v>
      </c>
      <c r="B84" s="37">
        <v>7125.57</v>
      </c>
      <c r="C84" s="13">
        <v>5854.97</v>
      </c>
      <c r="D84" s="37">
        <v>12903.62</v>
      </c>
      <c r="E84" s="60">
        <f t="shared" si="8"/>
        <v>76.92000000000007</v>
      </c>
      <c r="F84" s="37"/>
      <c r="G84" s="13">
        <v>68.92</v>
      </c>
      <c r="H84" s="61">
        <v>8</v>
      </c>
      <c r="I84" s="17"/>
      <c r="J84" s="7"/>
      <c r="K84" s="47"/>
    </row>
    <row r="85" spans="1:11" ht="12.75">
      <c r="A85" s="77" t="s">
        <v>48</v>
      </c>
      <c r="B85" s="37">
        <v>1385.79</v>
      </c>
      <c r="C85" s="13">
        <v>21166.03</v>
      </c>
      <c r="D85" s="37">
        <v>22382.91</v>
      </c>
      <c r="E85" s="60">
        <f t="shared" si="8"/>
        <v>168.90999999999985</v>
      </c>
      <c r="F85" s="37"/>
      <c r="G85" s="13">
        <v>152.02</v>
      </c>
      <c r="H85" s="61">
        <v>16.89</v>
      </c>
      <c r="I85" s="13"/>
      <c r="J85" s="7"/>
      <c r="K85" s="47"/>
    </row>
    <row r="86" spans="1:11" ht="12.75">
      <c r="A86" s="77" t="s">
        <v>120</v>
      </c>
      <c r="B86" s="37">
        <v>15199.29</v>
      </c>
      <c r="C86" s="13">
        <v>45090.42</v>
      </c>
      <c r="D86" s="37">
        <v>60276.75</v>
      </c>
      <c r="E86" s="60">
        <f t="shared" si="8"/>
        <v>12.959999999999127</v>
      </c>
      <c r="F86" s="37"/>
      <c r="G86" s="13">
        <v>2.28</v>
      </c>
      <c r="H86" s="61">
        <v>10.68</v>
      </c>
      <c r="I86" s="13"/>
      <c r="J86" s="7"/>
      <c r="K86" s="47"/>
    </row>
    <row r="87" spans="1:11" ht="12.75">
      <c r="A87" s="77" t="s">
        <v>121</v>
      </c>
      <c r="B87" s="37">
        <v>4205.4</v>
      </c>
      <c r="C87" s="13">
        <v>28450.69</v>
      </c>
      <c r="D87" s="37">
        <v>32479.92</v>
      </c>
      <c r="E87" s="60">
        <f t="shared" si="8"/>
        <v>176.16999999999825</v>
      </c>
      <c r="F87" s="37"/>
      <c r="G87" s="13">
        <v>18.42</v>
      </c>
      <c r="H87" s="61">
        <v>157.75</v>
      </c>
      <c r="I87" s="13"/>
      <c r="J87" s="7"/>
      <c r="K87" s="47"/>
    </row>
    <row r="88" spans="1:11" ht="12.75">
      <c r="A88" s="77" t="s">
        <v>49</v>
      </c>
      <c r="B88" s="37">
        <v>1309.95</v>
      </c>
      <c r="C88" s="13">
        <v>15705.19</v>
      </c>
      <c r="D88" s="37">
        <v>16966.61</v>
      </c>
      <c r="E88" s="60">
        <f t="shared" si="8"/>
        <v>48.529999999998836</v>
      </c>
      <c r="F88" s="37"/>
      <c r="G88" s="13">
        <v>14.77</v>
      </c>
      <c r="H88" s="61">
        <v>33.76</v>
      </c>
      <c r="I88" s="13"/>
      <c r="J88" s="7"/>
      <c r="K88" s="47"/>
    </row>
    <row r="89" spans="1:11" ht="12.75">
      <c r="A89" s="77" t="s">
        <v>122</v>
      </c>
      <c r="B89" s="37">
        <v>7386.83</v>
      </c>
      <c r="C89" s="13">
        <v>42388.15</v>
      </c>
      <c r="D89" s="37">
        <v>49591.05</v>
      </c>
      <c r="E89" s="60">
        <f t="shared" si="8"/>
        <v>183.9300000000003</v>
      </c>
      <c r="F89" s="37"/>
      <c r="G89" s="13">
        <v>183.93</v>
      </c>
      <c r="H89" s="61">
        <v>0</v>
      </c>
      <c r="I89" s="13"/>
      <c r="J89" s="7"/>
      <c r="K89" s="47"/>
    </row>
    <row r="90" spans="1:11" ht="12.75">
      <c r="A90" s="77" t="s">
        <v>123</v>
      </c>
      <c r="B90" s="37">
        <v>3541.75</v>
      </c>
      <c r="C90" s="13">
        <v>16577.21</v>
      </c>
      <c r="D90" s="37">
        <v>19896.57</v>
      </c>
      <c r="E90" s="60">
        <f t="shared" si="8"/>
        <v>222.38999999999942</v>
      </c>
      <c r="F90" s="37"/>
      <c r="G90" s="13">
        <v>174.39</v>
      </c>
      <c r="H90" s="61">
        <v>48</v>
      </c>
      <c r="I90" s="13"/>
      <c r="J90" s="7"/>
      <c r="K90" s="47"/>
    </row>
    <row r="91" spans="1:11" ht="12.75">
      <c r="A91" s="77" t="s">
        <v>50</v>
      </c>
      <c r="B91" s="63">
        <v>3959.23</v>
      </c>
      <c r="C91" s="21">
        <v>16348.38</v>
      </c>
      <c r="D91" s="63">
        <v>20216.92</v>
      </c>
      <c r="E91" s="60">
        <f t="shared" si="8"/>
        <v>90.69000000000233</v>
      </c>
      <c r="F91" s="37"/>
      <c r="G91" s="13">
        <v>77.69</v>
      </c>
      <c r="H91" s="61">
        <v>13</v>
      </c>
      <c r="I91" s="64"/>
      <c r="J91" s="7"/>
      <c r="K91" s="47"/>
    </row>
    <row r="92" spans="1:11" ht="12.75">
      <c r="A92" s="77" t="s">
        <v>51</v>
      </c>
      <c r="B92" s="37">
        <v>983.91</v>
      </c>
      <c r="C92" s="13">
        <v>21527.55</v>
      </c>
      <c r="D92" s="37">
        <v>21905.49</v>
      </c>
      <c r="E92" s="60">
        <f t="shared" si="8"/>
        <v>605.9699999999975</v>
      </c>
      <c r="F92" s="37"/>
      <c r="G92" s="13">
        <v>537.48</v>
      </c>
      <c r="H92" s="61">
        <v>68.49</v>
      </c>
      <c r="I92" s="13"/>
      <c r="J92" s="7"/>
      <c r="K92" s="47"/>
    </row>
    <row r="93" spans="1:11" ht="12.75">
      <c r="A93" s="77" t="s">
        <v>124</v>
      </c>
      <c r="B93" s="37">
        <v>3956.05</v>
      </c>
      <c r="C93" s="13">
        <v>25070.97</v>
      </c>
      <c r="D93" s="37">
        <v>28791.84</v>
      </c>
      <c r="E93" s="60">
        <f t="shared" si="8"/>
        <v>235.1800000000003</v>
      </c>
      <c r="F93" s="37"/>
      <c r="G93" s="13">
        <v>68.89</v>
      </c>
      <c r="H93" s="61">
        <v>166.29</v>
      </c>
      <c r="I93" s="13"/>
      <c r="J93" s="7"/>
      <c r="K93" s="47"/>
    </row>
    <row r="94" spans="1:11" ht="12.75">
      <c r="A94" s="77" t="s">
        <v>80</v>
      </c>
      <c r="B94" s="37">
        <v>2818.15</v>
      </c>
      <c r="C94" s="13">
        <v>24215.64</v>
      </c>
      <c r="D94" s="37">
        <v>26786.12</v>
      </c>
      <c r="E94" s="60">
        <f t="shared" si="8"/>
        <v>247.6700000000019</v>
      </c>
      <c r="F94" s="37"/>
      <c r="G94" s="13">
        <v>222.48</v>
      </c>
      <c r="H94" s="61">
        <v>25.19</v>
      </c>
      <c r="I94" s="13"/>
      <c r="J94" s="7"/>
      <c r="K94" s="47"/>
    </row>
    <row r="95" spans="1:11" ht="12.75">
      <c r="A95" s="77" t="s">
        <v>52</v>
      </c>
      <c r="B95" s="37">
        <v>2085.75</v>
      </c>
      <c r="C95" s="13">
        <v>15620.53</v>
      </c>
      <c r="D95" s="37">
        <v>17690.44</v>
      </c>
      <c r="E95" s="60">
        <f t="shared" si="8"/>
        <v>15.840000000000146</v>
      </c>
      <c r="F95" s="37"/>
      <c r="G95" s="13">
        <v>0.84</v>
      </c>
      <c r="H95" s="61">
        <v>15</v>
      </c>
      <c r="I95" s="13"/>
      <c r="J95" s="7"/>
      <c r="K95" s="47"/>
    </row>
    <row r="96" spans="1:11" ht="12.75">
      <c r="A96" s="77" t="s">
        <v>78</v>
      </c>
      <c r="B96" s="37">
        <v>5.01</v>
      </c>
      <c r="C96" s="13">
        <v>13734.6</v>
      </c>
      <c r="D96" s="37">
        <v>13711.87</v>
      </c>
      <c r="E96" s="60">
        <f t="shared" si="8"/>
        <v>27.73999999999978</v>
      </c>
      <c r="F96" s="37"/>
      <c r="G96" s="13">
        <v>25.74</v>
      </c>
      <c r="H96" s="61">
        <v>2</v>
      </c>
      <c r="I96" s="13"/>
      <c r="J96" s="7"/>
      <c r="K96" s="47"/>
    </row>
    <row r="97" spans="1:11" ht="12.75">
      <c r="A97" s="77" t="s">
        <v>53</v>
      </c>
      <c r="B97" s="37">
        <v>403.91</v>
      </c>
      <c r="C97" s="13">
        <v>19332.67</v>
      </c>
      <c r="D97" s="37">
        <v>19680.96</v>
      </c>
      <c r="E97" s="60">
        <f t="shared" si="8"/>
        <v>55.61999999999898</v>
      </c>
      <c r="F97" s="37"/>
      <c r="G97" s="13">
        <v>50.06</v>
      </c>
      <c r="H97" s="61">
        <v>5.56</v>
      </c>
      <c r="I97" s="13"/>
      <c r="J97" s="7"/>
      <c r="K97" s="47"/>
    </row>
    <row r="98" spans="1:11" s="5" customFormat="1" ht="12.75">
      <c r="A98" s="77" t="s">
        <v>79</v>
      </c>
      <c r="B98" s="37">
        <v>838.22</v>
      </c>
      <c r="C98" s="13">
        <v>19182.74</v>
      </c>
      <c r="D98" s="37">
        <v>19865.43</v>
      </c>
      <c r="E98" s="60">
        <f t="shared" si="8"/>
        <v>155.53000000000247</v>
      </c>
      <c r="F98" s="37"/>
      <c r="G98" s="13">
        <v>155.53</v>
      </c>
      <c r="H98" s="61"/>
      <c r="I98" s="13"/>
      <c r="J98" s="7"/>
      <c r="K98" s="47"/>
    </row>
    <row r="99" spans="1:11" ht="12.75">
      <c r="A99" s="77" t="s">
        <v>54</v>
      </c>
      <c r="B99" s="37">
        <v>1403.82</v>
      </c>
      <c r="C99" s="13">
        <v>36213.55</v>
      </c>
      <c r="D99" s="37">
        <v>37580.69</v>
      </c>
      <c r="E99" s="60">
        <f t="shared" si="8"/>
        <v>36.68000000000029</v>
      </c>
      <c r="F99" s="37"/>
      <c r="G99" s="13">
        <v>36.68</v>
      </c>
      <c r="H99" s="61"/>
      <c r="I99" s="13"/>
      <c r="J99" s="7"/>
      <c r="K99" s="47"/>
    </row>
    <row r="100" spans="1:11" s="5" customFormat="1" ht="12.75">
      <c r="A100" s="77" t="s">
        <v>55</v>
      </c>
      <c r="B100" s="37">
        <v>530.43</v>
      </c>
      <c r="C100" s="13">
        <v>15437.93</v>
      </c>
      <c r="D100" s="37">
        <v>15917.6</v>
      </c>
      <c r="E100" s="60">
        <f t="shared" si="8"/>
        <v>50.76000000000022</v>
      </c>
      <c r="F100" s="37"/>
      <c r="G100" s="13">
        <v>28.39</v>
      </c>
      <c r="H100" s="61">
        <v>22.37</v>
      </c>
      <c r="I100" s="13"/>
      <c r="J100" s="7"/>
      <c r="K100" s="47"/>
    </row>
    <row r="101" spans="1:11" ht="12.75">
      <c r="A101" s="79" t="s">
        <v>125</v>
      </c>
      <c r="B101" s="37">
        <v>6399.85</v>
      </c>
      <c r="C101" s="13">
        <v>22978.91</v>
      </c>
      <c r="D101" s="37">
        <v>28923.9</v>
      </c>
      <c r="E101" s="60">
        <f t="shared" si="8"/>
        <v>454.8600000000006</v>
      </c>
      <c r="F101" s="37"/>
      <c r="G101" s="13">
        <v>201.26</v>
      </c>
      <c r="H101" s="61">
        <v>253.6</v>
      </c>
      <c r="I101" s="13"/>
      <c r="J101" s="7"/>
      <c r="K101" s="47"/>
    </row>
    <row r="102" spans="1:11" ht="12.75">
      <c r="A102" s="79" t="s">
        <v>126</v>
      </c>
      <c r="B102" s="37">
        <v>4903.35</v>
      </c>
      <c r="C102" s="13">
        <v>29016.32</v>
      </c>
      <c r="D102" s="37">
        <v>33716.26</v>
      </c>
      <c r="E102" s="60">
        <f t="shared" si="8"/>
        <v>203.40999999999622</v>
      </c>
      <c r="F102" s="37"/>
      <c r="G102" s="13">
        <v>153.41</v>
      </c>
      <c r="H102" s="61">
        <v>50</v>
      </c>
      <c r="I102" s="13"/>
      <c r="J102" s="55"/>
      <c r="K102" s="47"/>
    </row>
    <row r="103" spans="1:11" ht="12.75">
      <c r="A103" s="77" t="s">
        <v>56</v>
      </c>
      <c r="B103" s="37">
        <v>5393.79</v>
      </c>
      <c r="C103" s="13">
        <v>48627.04</v>
      </c>
      <c r="D103" s="37">
        <v>53973.23</v>
      </c>
      <c r="E103" s="60">
        <f t="shared" si="8"/>
        <v>47.599999999998545</v>
      </c>
      <c r="F103" s="37"/>
      <c r="G103" s="13">
        <v>7.6</v>
      </c>
      <c r="H103" s="61">
        <v>40</v>
      </c>
      <c r="I103" s="13"/>
      <c r="J103" s="7"/>
      <c r="K103" s="47"/>
    </row>
    <row r="104" spans="1:11" ht="12.75">
      <c r="A104" s="77" t="s">
        <v>127</v>
      </c>
      <c r="B104" s="37">
        <v>1002.62</v>
      </c>
      <c r="C104" s="13">
        <v>21366.44</v>
      </c>
      <c r="D104" s="37">
        <v>22088.71</v>
      </c>
      <c r="E104" s="60">
        <f t="shared" si="8"/>
        <v>280.34999999999854</v>
      </c>
      <c r="F104" s="37"/>
      <c r="G104" s="13">
        <v>228.97</v>
      </c>
      <c r="H104" s="47"/>
      <c r="I104" s="13">
        <v>51.38</v>
      </c>
      <c r="J104" s="7"/>
      <c r="K104" s="47"/>
    </row>
    <row r="105" spans="1:11" ht="12.75">
      <c r="A105" s="77" t="s">
        <v>128</v>
      </c>
      <c r="B105" s="37">
        <v>1622.15</v>
      </c>
      <c r="C105" s="13">
        <v>26042.93</v>
      </c>
      <c r="D105" s="37">
        <v>27350.48</v>
      </c>
      <c r="E105" s="60">
        <f t="shared" si="8"/>
        <v>314.6000000000022</v>
      </c>
      <c r="F105" s="37"/>
      <c r="G105" s="13">
        <v>151.43</v>
      </c>
      <c r="H105" s="61">
        <v>17.05</v>
      </c>
      <c r="I105" s="13">
        <v>146.12</v>
      </c>
      <c r="J105" s="36"/>
      <c r="K105" s="47"/>
    </row>
    <row r="106" spans="1:11" ht="12.75">
      <c r="A106" s="77" t="s">
        <v>57</v>
      </c>
      <c r="B106" s="37">
        <v>1408.59</v>
      </c>
      <c r="C106" s="13">
        <v>27409.34</v>
      </c>
      <c r="D106" s="37">
        <v>28657.38</v>
      </c>
      <c r="E106" s="60">
        <f t="shared" si="8"/>
        <v>160.54999999999927</v>
      </c>
      <c r="F106" s="37"/>
      <c r="G106" s="13">
        <v>100.55</v>
      </c>
      <c r="H106" s="61">
        <v>60</v>
      </c>
      <c r="I106" s="13"/>
      <c r="J106" s="7"/>
      <c r="K106" s="47"/>
    </row>
    <row r="107" spans="1:11" ht="12.75">
      <c r="A107" s="79" t="s">
        <v>129</v>
      </c>
      <c r="B107" s="37">
        <v>1718.73</v>
      </c>
      <c r="C107" s="13">
        <v>12254.86</v>
      </c>
      <c r="D107" s="37">
        <v>13775.96</v>
      </c>
      <c r="E107" s="60">
        <f t="shared" si="8"/>
        <v>197.63000000000102</v>
      </c>
      <c r="F107" s="37"/>
      <c r="G107" s="13">
        <v>77.38</v>
      </c>
      <c r="H107" s="61">
        <v>120.25</v>
      </c>
      <c r="I107" s="13"/>
      <c r="J107" s="7"/>
      <c r="K107" s="47"/>
    </row>
    <row r="108" spans="1:11" ht="12.75">
      <c r="A108" s="79" t="s">
        <v>130</v>
      </c>
      <c r="B108" s="37">
        <v>1953.82</v>
      </c>
      <c r="C108" s="13">
        <v>16444.5</v>
      </c>
      <c r="D108" s="37">
        <v>18337.84</v>
      </c>
      <c r="E108" s="60">
        <f t="shared" si="8"/>
        <v>60.47999999999956</v>
      </c>
      <c r="F108" s="37"/>
      <c r="G108" s="13">
        <v>25.48</v>
      </c>
      <c r="H108" s="61">
        <v>35</v>
      </c>
      <c r="I108" s="13"/>
      <c r="J108" s="7"/>
      <c r="K108" s="47"/>
    </row>
    <row r="109" spans="1:11" ht="12.75">
      <c r="A109" s="77" t="s">
        <v>131</v>
      </c>
      <c r="B109" s="37">
        <v>3745.7</v>
      </c>
      <c r="C109" s="13">
        <v>37221.09</v>
      </c>
      <c r="D109" s="37">
        <v>40896.66</v>
      </c>
      <c r="E109" s="60">
        <f t="shared" si="8"/>
        <v>70.1299999999901</v>
      </c>
      <c r="F109" s="37"/>
      <c r="G109" s="13">
        <v>54.63</v>
      </c>
      <c r="H109" s="61">
        <v>15.5</v>
      </c>
      <c r="I109" s="13"/>
      <c r="J109" s="7"/>
      <c r="K109" s="47"/>
    </row>
    <row r="110" spans="1:11" ht="12.75">
      <c r="A110" s="77" t="s">
        <v>58</v>
      </c>
      <c r="B110" s="37">
        <v>1581.75</v>
      </c>
      <c r="C110" s="13">
        <v>10592.39</v>
      </c>
      <c r="D110" s="37">
        <v>11971.46</v>
      </c>
      <c r="E110" s="60">
        <f t="shared" si="8"/>
        <v>202.6800000000003</v>
      </c>
      <c r="F110" s="37"/>
      <c r="G110" s="13">
        <v>197.29</v>
      </c>
      <c r="H110" s="61">
        <v>5.39</v>
      </c>
      <c r="I110" s="13"/>
      <c r="J110" s="7"/>
      <c r="K110" s="47"/>
    </row>
    <row r="111" spans="1:11" ht="12.75">
      <c r="A111" s="77" t="s">
        <v>132</v>
      </c>
      <c r="B111" s="37">
        <v>131.07</v>
      </c>
      <c r="C111" s="13">
        <v>15232.16</v>
      </c>
      <c r="D111" s="37">
        <v>15359.47</v>
      </c>
      <c r="E111" s="60">
        <f t="shared" si="8"/>
        <v>3.7600000000002183</v>
      </c>
      <c r="F111" s="37"/>
      <c r="G111" s="13">
        <v>3.39</v>
      </c>
      <c r="H111" s="61">
        <v>0.37</v>
      </c>
      <c r="I111" s="13"/>
      <c r="J111" s="7"/>
      <c r="K111" s="47"/>
    </row>
    <row r="112" spans="1:11" ht="12.75">
      <c r="A112" s="77" t="s">
        <v>59</v>
      </c>
      <c r="B112" s="37">
        <v>4926.84</v>
      </c>
      <c r="C112" s="13">
        <v>24122.7</v>
      </c>
      <c r="D112" s="37">
        <v>28607.24</v>
      </c>
      <c r="E112" s="60">
        <f t="shared" si="8"/>
        <v>442.2999999999993</v>
      </c>
      <c r="F112" s="37"/>
      <c r="G112" s="13">
        <v>353.87</v>
      </c>
      <c r="H112" s="61">
        <v>88.43</v>
      </c>
      <c r="I112" s="13"/>
      <c r="J112" s="7"/>
      <c r="K112" s="47"/>
    </row>
    <row r="113" spans="1:11" ht="13.5" thickBot="1">
      <c r="A113" s="81" t="s">
        <v>133</v>
      </c>
      <c r="B113" s="67">
        <v>2919.83</v>
      </c>
      <c r="C113" s="66">
        <v>24417.47</v>
      </c>
      <c r="D113" s="67">
        <v>27321.36</v>
      </c>
      <c r="E113" s="68">
        <f t="shared" si="8"/>
        <v>15.940000000002328</v>
      </c>
      <c r="F113" s="66"/>
      <c r="G113" s="66">
        <v>14.35</v>
      </c>
      <c r="H113" s="65">
        <v>1.59</v>
      </c>
      <c r="I113" s="66"/>
      <c r="J113" s="11"/>
      <c r="K113" s="47"/>
    </row>
    <row r="114" spans="1:11" ht="12.75">
      <c r="A114" s="80" t="s">
        <v>60</v>
      </c>
      <c r="B114" s="62">
        <v>3523.98</v>
      </c>
      <c r="C114" s="17">
        <v>20532.14</v>
      </c>
      <c r="D114" s="62">
        <v>23773.68</v>
      </c>
      <c r="E114" s="73">
        <f t="shared" si="8"/>
        <v>282.4399999999987</v>
      </c>
      <c r="F114" s="62"/>
      <c r="G114" s="17">
        <v>254.44</v>
      </c>
      <c r="H114" s="74">
        <v>28</v>
      </c>
      <c r="I114" s="17"/>
      <c r="J114" s="10"/>
      <c r="K114" s="47"/>
    </row>
    <row r="115" spans="1:11" ht="12.75">
      <c r="A115" s="77" t="s">
        <v>134</v>
      </c>
      <c r="B115" s="37">
        <v>8956.4</v>
      </c>
      <c r="C115" s="13">
        <v>52285.87</v>
      </c>
      <c r="D115" s="37">
        <v>60961.36</v>
      </c>
      <c r="E115" s="60">
        <f t="shared" si="8"/>
        <v>280.9100000000035</v>
      </c>
      <c r="F115" s="37"/>
      <c r="G115" s="13">
        <v>19.58</v>
      </c>
      <c r="H115" s="61">
        <v>261.33</v>
      </c>
      <c r="I115" s="13"/>
      <c r="J115" s="7"/>
      <c r="K115" s="47"/>
    </row>
    <row r="116" spans="1:11" ht="12.75">
      <c r="A116" s="79" t="s">
        <v>135</v>
      </c>
      <c r="B116" s="37">
        <v>944.38</v>
      </c>
      <c r="C116" s="13">
        <v>23307.19</v>
      </c>
      <c r="D116" s="37">
        <v>24206.94</v>
      </c>
      <c r="E116" s="60">
        <f t="shared" si="8"/>
        <v>44.63000000000102</v>
      </c>
      <c r="F116" s="37"/>
      <c r="G116" s="13">
        <v>40.63</v>
      </c>
      <c r="H116" s="61">
        <v>4</v>
      </c>
      <c r="I116" s="13"/>
      <c r="J116" s="7"/>
      <c r="K116" s="47"/>
    </row>
    <row r="117" spans="1:11" ht="12.75">
      <c r="A117" s="77" t="s">
        <v>136</v>
      </c>
      <c r="B117" s="37">
        <v>2749.09</v>
      </c>
      <c r="C117" s="13">
        <v>20177.83</v>
      </c>
      <c r="D117" s="37">
        <v>22902.35</v>
      </c>
      <c r="E117" s="60">
        <f t="shared" si="8"/>
        <v>24.570000000003347</v>
      </c>
      <c r="F117" s="37"/>
      <c r="G117" s="13">
        <v>22.74</v>
      </c>
      <c r="H117" s="61">
        <v>1.83</v>
      </c>
      <c r="I117" s="13"/>
      <c r="J117" s="7"/>
      <c r="K117" s="47"/>
    </row>
    <row r="118" spans="1:11" ht="12.75">
      <c r="A118" s="79" t="s">
        <v>137</v>
      </c>
      <c r="B118" s="37">
        <v>8935.06</v>
      </c>
      <c r="C118" s="13">
        <v>25659.27</v>
      </c>
      <c r="D118" s="37">
        <v>33775.87</v>
      </c>
      <c r="E118" s="60">
        <f t="shared" si="8"/>
        <v>818.4599999999991</v>
      </c>
      <c r="F118" s="37"/>
      <c r="G118" s="13">
        <v>418.46</v>
      </c>
      <c r="H118" s="61">
        <v>400</v>
      </c>
      <c r="I118" s="13"/>
      <c r="J118" s="7"/>
      <c r="K118" s="47"/>
    </row>
    <row r="119" spans="1:11" ht="12.75">
      <c r="A119" s="77" t="s">
        <v>61</v>
      </c>
      <c r="B119" s="37">
        <v>882.35</v>
      </c>
      <c r="C119" s="13">
        <v>7750.17</v>
      </c>
      <c r="D119" s="37">
        <v>8619.57</v>
      </c>
      <c r="E119" s="60">
        <f t="shared" si="8"/>
        <v>12.950000000000728</v>
      </c>
      <c r="F119" s="37"/>
      <c r="G119" s="13">
        <v>12.95</v>
      </c>
      <c r="H119" s="61">
        <v>0</v>
      </c>
      <c r="I119" s="13"/>
      <c r="J119" s="7"/>
      <c r="K119" s="47"/>
    </row>
    <row r="120" spans="1:11" ht="12.75">
      <c r="A120" s="77" t="s">
        <v>62</v>
      </c>
      <c r="B120" s="37">
        <v>1065.29</v>
      </c>
      <c r="C120" s="13">
        <v>13081.98</v>
      </c>
      <c r="D120" s="37">
        <v>14137.04</v>
      </c>
      <c r="E120" s="60">
        <f t="shared" si="8"/>
        <v>10.229999999999563</v>
      </c>
      <c r="F120" s="37"/>
      <c r="G120" s="13">
        <v>0</v>
      </c>
      <c r="H120" s="61">
        <v>0</v>
      </c>
      <c r="I120" s="13">
        <v>10.23</v>
      </c>
      <c r="J120" s="7"/>
      <c r="K120" s="47"/>
    </row>
    <row r="121" spans="1:11" ht="12.75">
      <c r="A121" s="77" t="s">
        <v>63</v>
      </c>
      <c r="B121" s="37">
        <v>0.63</v>
      </c>
      <c r="C121" s="13">
        <v>5925.1</v>
      </c>
      <c r="D121" s="37">
        <v>5918</v>
      </c>
      <c r="E121" s="60">
        <f t="shared" si="8"/>
        <v>7.730000000000473</v>
      </c>
      <c r="F121" s="37"/>
      <c r="G121" s="13">
        <v>7.03</v>
      </c>
      <c r="H121" s="61">
        <v>0.7</v>
      </c>
      <c r="I121" s="13"/>
      <c r="J121" s="36"/>
      <c r="K121" s="47"/>
    </row>
    <row r="122" spans="1:11" ht="12.75" customHeight="1">
      <c r="A122" s="77" t="s">
        <v>138</v>
      </c>
      <c r="B122" s="37">
        <v>43.81</v>
      </c>
      <c r="C122" s="13">
        <v>19216.26</v>
      </c>
      <c r="D122" s="37">
        <v>19260.07</v>
      </c>
      <c r="E122" s="60">
        <f t="shared" si="8"/>
        <v>0</v>
      </c>
      <c r="F122" s="37"/>
      <c r="G122" s="13">
        <v>0</v>
      </c>
      <c r="H122" s="61">
        <v>0</v>
      </c>
      <c r="I122" s="13"/>
      <c r="J122" s="7"/>
      <c r="K122" s="47"/>
    </row>
    <row r="123" spans="1:11" ht="12.75">
      <c r="A123" s="77" t="s">
        <v>64</v>
      </c>
      <c r="B123" s="37">
        <v>2097.76</v>
      </c>
      <c r="C123" s="13">
        <v>15224.6</v>
      </c>
      <c r="D123" s="37">
        <v>17143.35</v>
      </c>
      <c r="E123" s="60">
        <f t="shared" si="8"/>
        <v>179.01000000000204</v>
      </c>
      <c r="F123" s="37"/>
      <c r="G123" s="13">
        <v>161.11</v>
      </c>
      <c r="H123" s="61">
        <v>17.9</v>
      </c>
      <c r="I123" s="13"/>
      <c r="J123" s="7"/>
      <c r="K123" s="47"/>
    </row>
    <row r="124" spans="1:11" ht="12.75">
      <c r="A124" s="77" t="s">
        <v>65</v>
      </c>
      <c r="B124" s="37">
        <v>5066.66</v>
      </c>
      <c r="C124" s="13">
        <v>34707.04</v>
      </c>
      <c r="D124" s="37">
        <v>39672.7</v>
      </c>
      <c r="E124" s="60">
        <f t="shared" si="8"/>
        <v>101</v>
      </c>
      <c r="F124" s="37"/>
      <c r="G124" s="13">
        <v>41.71</v>
      </c>
      <c r="H124" s="61">
        <v>59.29</v>
      </c>
      <c r="I124" s="13"/>
      <c r="J124" s="7"/>
      <c r="K124" s="47"/>
    </row>
    <row r="125" spans="1:11" ht="12.75">
      <c r="A125" s="77" t="s">
        <v>66</v>
      </c>
      <c r="B125" s="37">
        <v>6545.11</v>
      </c>
      <c r="C125" s="13">
        <v>21099.51</v>
      </c>
      <c r="D125" s="37">
        <v>27472.77</v>
      </c>
      <c r="E125" s="60">
        <f t="shared" si="8"/>
        <v>171.84999999999854</v>
      </c>
      <c r="F125" s="37"/>
      <c r="G125" s="13">
        <v>158.6</v>
      </c>
      <c r="H125" s="61">
        <v>13.25</v>
      </c>
      <c r="I125" s="13"/>
      <c r="J125" s="7"/>
      <c r="K125" s="47"/>
    </row>
    <row r="126" spans="1:11" ht="12.75">
      <c r="A126" s="77" t="s">
        <v>67</v>
      </c>
      <c r="B126" s="37">
        <v>578.15</v>
      </c>
      <c r="C126" s="13">
        <v>19295.77</v>
      </c>
      <c r="D126" s="37">
        <v>19863.23</v>
      </c>
      <c r="E126" s="60">
        <f aca="true" t="shared" si="9" ref="E126:E143">B126+C126-D126</f>
        <v>10.690000000002328</v>
      </c>
      <c r="F126" s="37"/>
      <c r="G126" s="13">
        <v>8.81</v>
      </c>
      <c r="H126" s="61">
        <v>1.88</v>
      </c>
      <c r="I126" s="13"/>
      <c r="J126" s="7"/>
      <c r="K126" s="47"/>
    </row>
    <row r="127" spans="1:11" ht="12.75">
      <c r="A127" s="77" t="s">
        <v>68</v>
      </c>
      <c r="B127" s="37">
        <v>1088.29</v>
      </c>
      <c r="C127" s="13">
        <v>11628.13</v>
      </c>
      <c r="D127" s="37">
        <v>12670.32</v>
      </c>
      <c r="E127" s="60">
        <f t="shared" si="9"/>
        <v>46.099999999998545</v>
      </c>
      <c r="F127" s="37"/>
      <c r="G127" s="13">
        <v>19.8</v>
      </c>
      <c r="H127" s="61">
        <v>26.3</v>
      </c>
      <c r="I127" s="13"/>
      <c r="J127" s="7"/>
      <c r="K127" s="47"/>
    </row>
    <row r="128" spans="1:11" ht="12.75">
      <c r="A128" s="77" t="s">
        <v>139</v>
      </c>
      <c r="B128" s="37">
        <v>1753.53</v>
      </c>
      <c r="C128" s="13">
        <v>28909.45</v>
      </c>
      <c r="D128" s="37">
        <v>30592.96</v>
      </c>
      <c r="E128" s="60">
        <f t="shared" si="9"/>
        <v>70.02000000000044</v>
      </c>
      <c r="F128" s="37"/>
      <c r="G128" s="13">
        <v>70.02</v>
      </c>
      <c r="H128" s="61">
        <v>0</v>
      </c>
      <c r="I128" s="13"/>
      <c r="J128" s="7"/>
      <c r="K128" s="47"/>
    </row>
    <row r="129" spans="1:11" ht="12.75">
      <c r="A129" s="77" t="s">
        <v>140</v>
      </c>
      <c r="B129" s="37">
        <v>16151.62</v>
      </c>
      <c r="C129" s="13">
        <v>45255.88</v>
      </c>
      <c r="D129" s="37">
        <v>60864.35</v>
      </c>
      <c r="E129" s="60">
        <f t="shared" si="9"/>
        <v>543.1500000000015</v>
      </c>
      <c r="F129" s="37"/>
      <c r="G129" s="13">
        <v>543.15</v>
      </c>
      <c r="H129" s="61">
        <v>0</v>
      </c>
      <c r="I129" s="13"/>
      <c r="J129" s="7"/>
      <c r="K129" s="47"/>
    </row>
    <row r="130" spans="1:11" ht="12.75">
      <c r="A130" s="79" t="s">
        <v>141</v>
      </c>
      <c r="B130" s="37">
        <v>7043.65</v>
      </c>
      <c r="C130" s="13">
        <v>50971.88</v>
      </c>
      <c r="D130" s="37">
        <v>57871.47</v>
      </c>
      <c r="E130" s="60">
        <f t="shared" si="9"/>
        <v>144.05999999999767</v>
      </c>
      <c r="F130" s="37"/>
      <c r="G130" s="13">
        <v>140</v>
      </c>
      <c r="H130" s="61">
        <v>4.06</v>
      </c>
      <c r="I130" s="13"/>
      <c r="J130" s="7"/>
      <c r="K130" s="47"/>
    </row>
    <row r="131" spans="1:11" ht="12.75">
      <c r="A131" s="77" t="s">
        <v>69</v>
      </c>
      <c r="B131" s="37">
        <v>896.28</v>
      </c>
      <c r="C131" s="13">
        <v>47012.36</v>
      </c>
      <c r="D131" s="37">
        <v>47811.72</v>
      </c>
      <c r="E131" s="60">
        <f t="shared" si="9"/>
        <v>96.91999999999825</v>
      </c>
      <c r="F131" s="37"/>
      <c r="G131" s="13">
        <v>41.25</v>
      </c>
      <c r="H131" s="61">
        <v>55.67</v>
      </c>
      <c r="I131" s="13"/>
      <c r="J131" s="7"/>
      <c r="K131" s="47"/>
    </row>
    <row r="132" spans="1:11" ht="12.75">
      <c r="A132" s="77" t="s">
        <v>142</v>
      </c>
      <c r="B132" s="37">
        <v>270.21</v>
      </c>
      <c r="C132" s="13">
        <v>13054.04</v>
      </c>
      <c r="D132" s="37">
        <v>13185.84</v>
      </c>
      <c r="E132" s="60">
        <f t="shared" si="9"/>
        <v>138.40999999999985</v>
      </c>
      <c r="F132" s="37"/>
      <c r="G132" s="13">
        <v>124.57</v>
      </c>
      <c r="H132" s="61">
        <v>13.84</v>
      </c>
      <c r="I132" s="13"/>
      <c r="J132" s="7"/>
      <c r="K132" s="47"/>
    </row>
    <row r="133" spans="1:11" ht="12.75">
      <c r="A133" s="77" t="s">
        <v>143</v>
      </c>
      <c r="B133" s="37">
        <v>4005.56</v>
      </c>
      <c r="C133" s="13">
        <v>25346.71</v>
      </c>
      <c r="D133" s="37">
        <v>28984.42</v>
      </c>
      <c r="E133" s="60">
        <f t="shared" si="9"/>
        <v>367.8500000000022</v>
      </c>
      <c r="F133" s="37"/>
      <c r="G133" s="13">
        <v>223.85</v>
      </c>
      <c r="H133" s="61">
        <v>144</v>
      </c>
      <c r="I133" s="13"/>
      <c r="J133" s="7"/>
      <c r="K133" s="47"/>
    </row>
    <row r="134" spans="1:11" ht="12.75">
      <c r="A134" s="77" t="s">
        <v>81</v>
      </c>
      <c r="B134" s="37">
        <v>532.68</v>
      </c>
      <c r="C134" s="13">
        <v>21736.76</v>
      </c>
      <c r="D134" s="37">
        <v>22219.25</v>
      </c>
      <c r="E134" s="60">
        <f t="shared" si="9"/>
        <v>50.18999999999869</v>
      </c>
      <c r="F134" s="37"/>
      <c r="G134" s="13">
        <v>45.17</v>
      </c>
      <c r="H134" s="61">
        <v>5.02</v>
      </c>
      <c r="I134" s="13"/>
      <c r="J134" s="7"/>
      <c r="K134" s="47"/>
    </row>
    <row r="135" spans="1:11" ht="12.75">
      <c r="A135" s="77" t="s">
        <v>82</v>
      </c>
      <c r="B135" s="37">
        <v>537.18</v>
      </c>
      <c r="C135" s="13">
        <v>13064.74</v>
      </c>
      <c r="D135" s="37">
        <v>13601.92</v>
      </c>
      <c r="E135" s="60">
        <f t="shared" si="9"/>
        <v>0</v>
      </c>
      <c r="F135" s="37"/>
      <c r="G135" s="13">
        <v>0</v>
      </c>
      <c r="H135" s="61">
        <v>0</v>
      </c>
      <c r="I135" s="13"/>
      <c r="J135" s="7"/>
      <c r="K135" s="47"/>
    </row>
    <row r="136" spans="1:11" ht="12.75">
      <c r="A136" s="79" t="s">
        <v>144</v>
      </c>
      <c r="B136" s="37">
        <v>414.56</v>
      </c>
      <c r="C136" s="13">
        <v>11423.68</v>
      </c>
      <c r="D136" s="37">
        <v>11823.08</v>
      </c>
      <c r="E136" s="60">
        <f t="shared" si="9"/>
        <v>15.159999999999854</v>
      </c>
      <c r="F136" s="37"/>
      <c r="G136" s="13">
        <v>13.64</v>
      </c>
      <c r="H136" s="61">
        <v>1.52</v>
      </c>
      <c r="I136" s="13"/>
      <c r="J136" s="7"/>
      <c r="K136" s="47"/>
    </row>
    <row r="137" spans="1:11" ht="12.75">
      <c r="A137" s="77" t="s">
        <v>70</v>
      </c>
      <c r="B137" s="37">
        <v>606.74</v>
      </c>
      <c r="C137" s="13">
        <v>9127.74</v>
      </c>
      <c r="D137" s="37">
        <v>9579.78</v>
      </c>
      <c r="E137" s="60">
        <f t="shared" si="9"/>
        <v>154.6999999999989</v>
      </c>
      <c r="F137" s="37"/>
      <c r="G137" s="13">
        <v>100.27</v>
      </c>
      <c r="H137" s="61">
        <v>15.47</v>
      </c>
      <c r="I137" s="13">
        <v>38.96</v>
      </c>
      <c r="J137" s="7"/>
      <c r="K137" s="47"/>
    </row>
    <row r="138" spans="1:11" ht="12.75">
      <c r="A138" s="77" t="s">
        <v>71</v>
      </c>
      <c r="B138" s="37">
        <v>569.15</v>
      </c>
      <c r="C138" s="13">
        <v>13883.54</v>
      </c>
      <c r="D138" s="37">
        <v>14374.89</v>
      </c>
      <c r="E138" s="60">
        <f t="shared" si="9"/>
        <v>77.80000000000109</v>
      </c>
      <c r="F138" s="37"/>
      <c r="G138" s="13">
        <v>72.8</v>
      </c>
      <c r="H138" s="61">
        <v>5</v>
      </c>
      <c r="I138" s="13"/>
      <c r="J138" s="7"/>
      <c r="K138" s="47"/>
    </row>
    <row r="139" spans="1:11" ht="12.75">
      <c r="A139" s="77" t="s">
        <v>72</v>
      </c>
      <c r="B139" s="37">
        <v>290.98</v>
      </c>
      <c r="C139" s="13">
        <v>12446.02</v>
      </c>
      <c r="D139" s="37">
        <v>12640.7</v>
      </c>
      <c r="E139" s="60">
        <f t="shared" si="9"/>
        <v>96.29999999999927</v>
      </c>
      <c r="F139" s="37"/>
      <c r="G139" s="13">
        <v>86.7</v>
      </c>
      <c r="H139" s="61">
        <v>9.6</v>
      </c>
      <c r="I139" s="13"/>
      <c r="J139" s="7"/>
      <c r="K139" s="47"/>
    </row>
    <row r="140" spans="1:11" ht="12.75">
      <c r="A140" s="77" t="s">
        <v>73</v>
      </c>
      <c r="B140" s="37">
        <v>144.5</v>
      </c>
      <c r="C140" s="13">
        <v>15956.34</v>
      </c>
      <c r="D140" s="37">
        <v>16070.12</v>
      </c>
      <c r="E140" s="60">
        <f t="shared" si="9"/>
        <v>30.719999999999345</v>
      </c>
      <c r="F140" s="37"/>
      <c r="G140" s="13">
        <v>27.65</v>
      </c>
      <c r="H140" s="61">
        <v>3.07</v>
      </c>
      <c r="I140" s="13"/>
      <c r="J140" s="36"/>
      <c r="K140" s="47"/>
    </row>
    <row r="141" spans="1:11" ht="12.75">
      <c r="A141" s="77" t="s">
        <v>74</v>
      </c>
      <c r="B141" s="37">
        <v>31.76</v>
      </c>
      <c r="C141" s="13">
        <v>4973.89</v>
      </c>
      <c r="D141" s="37">
        <v>5005.65</v>
      </c>
      <c r="E141" s="60">
        <f t="shared" si="9"/>
        <v>0</v>
      </c>
      <c r="F141" s="37"/>
      <c r="G141" s="13">
        <v>0</v>
      </c>
      <c r="H141" s="61">
        <v>0</v>
      </c>
      <c r="I141" s="13"/>
      <c r="J141" s="7"/>
      <c r="K141" s="47"/>
    </row>
    <row r="142" spans="1:11" ht="12.75">
      <c r="A142" s="79" t="s">
        <v>145</v>
      </c>
      <c r="B142" s="37">
        <v>298.26</v>
      </c>
      <c r="C142" s="13">
        <v>15268.93</v>
      </c>
      <c r="D142" s="37">
        <v>15488.38</v>
      </c>
      <c r="E142" s="60">
        <f t="shared" si="9"/>
        <v>78.81000000000131</v>
      </c>
      <c r="F142" s="37"/>
      <c r="G142" s="13">
        <v>78.81</v>
      </c>
      <c r="H142" s="61">
        <v>0</v>
      </c>
      <c r="I142" s="13"/>
      <c r="J142" s="7"/>
      <c r="K142" s="47"/>
    </row>
    <row r="143" spans="1:11" ht="13.5" thickBot="1">
      <c r="A143" s="81" t="s">
        <v>146</v>
      </c>
      <c r="B143" s="65">
        <v>703.66</v>
      </c>
      <c r="C143" s="66">
        <v>12283.96</v>
      </c>
      <c r="D143" s="67">
        <v>12980.98</v>
      </c>
      <c r="E143" s="68">
        <f t="shared" si="9"/>
        <v>6.639999999999418</v>
      </c>
      <c r="F143" s="67"/>
      <c r="G143" s="66">
        <v>5.98</v>
      </c>
      <c r="H143" s="65">
        <v>0.66</v>
      </c>
      <c r="I143" s="66"/>
      <c r="J143" s="11"/>
      <c r="K143" s="47"/>
    </row>
    <row r="144" spans="1:11" ht="13.5" thickBot="1">
      <c r="A144" s="45" t="s">
        <v>10</v>
      </c>
      <c r="B144" s="22">
        <f aca="true" t="shared" si="10" ref="B144:I144">SUM(B61:B143)</f>
        <v>270636.23000000004</v>
      </c>
      <c r="C144" s="22">
        <f t="shared" si="10"/>
        <v>2123165.9699999997</v>
      </c>
      <c r="D144" s="22">
        <f t="shared" si="10"/>
        <v>2381160.8300000005</v>
      </c>
      <c r="E144" s="22">
        <f t="shared" si="10"/>
        <v>12641.369999999983</v>
      </c>
      <c r="F144" s="22">
        <f t="shared" si="10"/>
        <v>0</v>
      </c>
      <c r="G144" s="22">
        <f t="shared" si="10"/>
        <v>8927.990000000002</v>
      </c>
      <c r="H144" s="46">
        <f t="shared" si="10"/>
        <v>3335.5399999999995</v>
      </c>
      <c r="I144" s="22">
        <f t="shared" si="10"/>
        <v>377.84</v>
      </c>
      <c r="J144" s="22"/>
      <c r="K144" s="47"/>
    </row>
  </sheetData>
  <sheetProtection/>
  <mergeCells count="14">
    <mergeCell ref="A3:J3"/>
    <mergeCell ref="A4:J4"/>
    <mergeCell ref="G6:H6"/>
    <mergeCell ref="J6:J8"/>
    <mergeCell ref="G7:G8"/>
    <mergeCell ref="H7:H8"/>
    <mergeCell ref="A6:A8"/>
    <mergeCell ref="I6:I8"/>
    <mergeCell ref="B6:B8"/>
    <mergeCell ref="C6:C8"/>
    <mergeCell ref="E6:F6"/>
    <mergeCell ref="E7:E8"/>
    <mergeCell ref="F7:F8"/>
    <mergeCell ref="D6:D8"/>
  </mergeCells>
  <printOptions horizontalCentered="1"/>
  <pageMargins left="0.31496062992125984" right="0.31496062992125984" top="0.9055118110236221" bottom="0.7874015748031497" header="0.7086614173228347" footer="0.5511811023622047"/>
  <pageSetup horizontalDpi="600" verticalDpi="600" orientation="landscape" paperSize="9" scale="90" r:id="rId1"/>
  <headerFooter alignWithMargins="0">
    <oddFooter>&amp;CStránka &amp;P&amp;RTab.č.4 PO hospodaření</oddFooter>
  </headerFooter>
  <rowBreaks count="3" manualBreakCount="3">
    <brk id="39" max="9" man="1"/>
    <brk id="76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2018-04-11T07:47:14Z</cp:lastPrinted>
  <dcterms:created xsi:type="dcterms:W3CDTF">1997-01-24T11:07:25Z</dcterms:created>
  <dcterms:modified xsi:type="dcterms:W3CDTF">2018-04-26T10:53:04Z</dcterms:modified>
  <cp:category/>
  <cp:version/>
  <cp:contentType/>
  <cp:contentStatus/>
</cp:coreProperties>
</file>