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1.1, 4.2.2" sheetId="1" r:id="rId1"/>
    <sheet name="List3" sheetId="2" r:id="rId2"/>
  </sheets>
  <definedNames>
    <definedName name="_xlnm.Print_Titles" localSheetId="0">'1.1, 4.2.2'!$3:$3</definedName>
  </definedNames>
  <calcPr fullCalcOnLoad="1"/>
</workbook>
</file>

<file path=xl/comments1.xml><?xml version="1.0" encoding="utf-8"?>
<comments xmlns="http://schemas.openxmlformats.org/spreadsheetml/2006/main">
  <authors>
    <author>756</author>
  </authors>
  <commentList>
    <comment ref="F11" authorId="0">
      <text>
        <r>
          <rPr>
            <b/>
            <sz val="8"/>
            <rFont val="Tahoma"/>
            <family val="0"/>
          </rPr>
          <t>756:</t>
        </r>
        <r>
          <rPr>
            <sz val="8"/>
            <rFont val="Tahoma"/>
            <family val="0"/>
          </rPr>
          <t xml:space="preserve">
Původní alokace pro 4. kolo výzvy z ERDF činila 3 637 589 Kč. Po navýšení o částku 985 746 Kč, která byla uspořena při proplácení projektů v předchozích kolech, se alokace navýšila na 4 623 335 Kč z prostředků fondu ERDF.</t>
        </r>
      </text>
    </comment>
    <comment ref="F30" authorId="0">
      <text>
        <r>
          <rPr>
            <b/>
            <sz val="8"/>
            <rFont val="Tahoma"/>
            <family val="0"/>
          </rPr>
          <t>756:</t>
        </r>
        <r>
          <rPr>
            <sz val="8"/>
            <rFont val="Tahoma"/>
            <family val="0"/>
          </rPr>
          <t xml:space="preserve">
Původní alokace pro 3. kolo výzvy činila 5 705 100 Kč z fondu ERDF. Tato původní alokace se navyšuje o 60 151,59 Kč, které nebyly proplaceny projektu ve 2. kole výzvy</t>
        </r>
      </text>
    </comment>
  </commentList>
</comments>
</file>

<file path=xl/sharedStrings.xml><?xml version="1.0" encoding="utf-8"?>
<sst xmlns="http://schemas.openxmlformats.org/spreadsheetml/2006/main" count="77" uniqueCount="62">
  <si>
    <t>Název žadatele</t>
  </si>
  <si>
    <t>Název projektu</t>
  </si>
  <si>
    <t>Celkové uznatelné náklady</t>
  </si>
  <si>
    <t>Celkem</t>
  </si>
  <si>
    <t>Příspěvek z krajského rozpočtu</t>
  </si>
  <si>
    <t>Příspěvek ze strukturálních fondů</t>
  </si>
  <si>
    <t>Registrační číslo</t>
  </si>
  <si>
    <t>Schválený příspěvek ze strukturálních fondů</t>
  </si>
  <si>
    <t>Plná podpora</t>
  </si>
  <si>
    <t>Podpora výrobního procesu  výpočetní technikou, rozvoj firmy TONAVA, tvorba nových pracovních míst</t>
  </si>
  <si>
    <t>Technické vybavení pobočky společnosti RMT s.r.o. v Novém Bydžově</t>
  </si>
  <si>
    <t>RMT s.r.o.</t>
  </si>
  <si>
    <t>Modernizace technologické části truhlářské dílny-rekonstrukce</t>
  </si>
  <si>
    <t>TONAVA, akciová společnost</t>
  </si>
  <si>
    <t>Zdeněk Netík</t>
  </si>
  <si>
    <t>Martin Rosa</t>
  </si>
  <si>
    <t>Vybavení truhlářské dílny novou technologií</t>
  </si>
  <si>
    <t>BRONAS - společnost s r.o.</t>
  </si>
  <si>
    <t>Nákup obráběcího centra</t>
  </si>
  <si>
    <t>Předložené akce v rámci grantového schématu SROP - opatření 1.1, 3. kolo výzvy</t>
  </si>
  <si>
    <t>Příloha č. 1 - Návrh na schválení akcí a vyčlenění finančních prostředků z rozpočtu Královéhradeckého kraje na podporu akcí v rámci grantového schématu Společného regionálního operačního programu, opatření 1.1, 4. kolo výzvy</t>
  </si>
  <si>
    <t>NN Steel s.r.o.</t>
  </si>
  <si>
    <t>Nákup laserového řezacího zařízení s použitím CO2</t>
  </si>
  <si>
    <t>V.A.P.K., s.r.o.</t>
  </si>
  <si>
    <t>Stavební úpravy výrobních a skladových prostor spol. V.A.P.K., s.r.o.</t>
  </si>
  <si>
    <t>MP Nástrojárna s.r.o.</t>
  </si>
  <si>
    <t>Nákup strojů a zařízení a modernizace výrobních prostor společnosti MP Nástrojárna s.r.o.</t>
  </si>
  <si>
    <t>Částečná podpora</t>
  </si>
  <si>
    <t>Alokace pro 4. kolo výzvy ERDF</t>
  </si>
  <si>
    <t>Celkem projekty s plnou a částečnou podporou podporou</t>
  </si>
  <si>
    <t>CZ.04.1.05/1.1.13.4/5739</t>
  </si>
  <si>
    <t>CZ.04.1.05/1.1.13.4/5742</t>
  </si>
  <si>
    <t>CZ.04.1.05/1.1.13.4/5740</t>
  </si>
  <si>
    <t>Návrh na schválení akcí a vyčlenění finančních prostředků z rozpočtu Královéhradeckého kraje na podporu akcí v rámci grantového schématu Společného regionálního operačního programu, podopatření 4.2.2, 3. kolo výzvy</t>
  </si>
  <si>
    <t>Alokace pro 3. kolo výzvy ERDF</t>
  </si>
  <si>
    <t>Alžběta Rybičková</t>
  </si>
  <si>
    <t>Rekonstrukce ubytovací kapacity "U Kocoura" v Orlických horách (přestavba stodoly na ubytovací objekt č.p. 26 v Solnici)</t>
  </si>
  <si>
    <t>CONSULTOUR s.r.o.</t>
  </si>
  <si>
    <t>Zvýšení ubytovacích kapacit v centru města Jičín</t>
  </si>
  <si>
    <t>Václav Andrejs</t>
  </si>
  <si>
    <t>Kongresové a relaxační centrum Babí *** - Náchod - rekonstrukce ubytovacího zařízení a následná certifikace</t>
  </si>
  <si>
    <t>Staročeský pivovárek, s.r.o.</t>
  </si>
  <si>
    <t xml:space="preserve">Stavební rekonstrukce pivovaru Dobruška (č.p. 267) - "Vestavba a rozšíření ubytovacího sektoru" </t>
  </si>
  <si>
    <t>Náhradní projekty</t>
  </si>
  <si>
    <t>Stanislav Zmítko</t>
  </si>
  <si>
    <t>Rekonstrukce a obnova pensionu Věra a rozšíření výstavby nového objektu "Apartmán Zmítko"</t>
  </si>
  <si>
    <t>Aqua Park Špindlerův Mlýn, s.r.o.</t>
  </si>
  <si>
    <t>Zvýšení kapacit restaurace a certifikace ubytovacího zařízení společnosti Aqua Park Špindlerův Mlýn, s.r.o.</t>
  </si>
  <si>
    <t>CZ.04.1.05/4.2.16.3/5737</t>
  </si>
  <si>
    <t>CZ.04.1.05/4.2.16.3/5735</t>
  </si>
  <si>
    <t>CZ.04.1.05/4.2.16.3/5733</t>
  </si>
  <si>
    <t>CZ.04.1.05/4.2.16.3/5734</t>
  </si>
  <si>
    <t>CZ.04.1.05/4.2.16.3/5750</t>
  </si>
  <si>
    <t>CZ.04.1.05/4.2.16.3/5730</t>
  </si>
  <si>
    <t>Modřín, s.r.o.</t>
  </si>
  <si>
    <t>Rozšíření ubytovacích kapacit a služeb penzionu U Modřínu, Velká Úpa</t>
  </si>
  <si>
    <t>CZ.04.1.05/4.2.16.3/5729</t>
  </si>
  <si>
    <t>Poznámka: Projekt s částečnou podporou může v případě odstoupení nebo úspory u jiných úspěšných projektů obdržet až 1 822 917 Kč z ERDF a 677 083 Kč z krajského rozpočtu - viz důvodová zpráva</t>
  </si>
  <si>
    <t>Poznámka: Projekt s částečnou podporou může v případě odstoupení nebo úspory u jiných úspěšných projektů obdržet až 3 920 000 Kč z ERDF a 1 080 000 Kč z krajského rozpočtu - viz důvodová zpráva</t>
  </si>
  <si>
    <t>CZ.04.1.05/1.1.13.4/5738</t>
  </si>
  <si>
    <t>Náhradní projekt</t>
  </si>
  <si>
    <t>Rozšíření výroby dílů z tenkých plechů na CNC tvářecích strojích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</si>
</sst>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_-* #,##0.0\ _K_č_-;\-* #,##0.0\ _K_č_-;_-* &quot;-&quot;??\ _K_č_-;_-@_-"/>
    <numFmt numFmtId="178" formatCode="_-* #,##0\ _K_č_-;\-* #,##0\ _K_č_-;_-* &quot;-&quot;??\ _K_č_-;_-@_-"/>
  </numFmts>
  <fonts count="11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/>
    </xf>
    <xf numFmtId="3" fontId="2" fillId="2" borderId="7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3" fontId="0" fillId="3" borderId="2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1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3" fontId="0" fillId="4" borderId="2" xfId="0" applyNumberFormat="1" applyFill="1" applyBorder="1" applyAlignment="1">
      <alignment horizontal="center"/>
    </xf>
    <xf numFmtId="3" fontId="0" fillId="4" borderId="5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 wrapText="1" shrinkToFit="1"/>
    </xf>
    <xf numFmtId="0" fontId="0" fillId="5" borderId="8" xfId="0" applyFont="1" applyFill="1" applyBorder="1" applyAlignment="1">
      <alignment horizontal="center" vertical="center" textRotation="90" wrapText="1"/>
    </xf>
    <xf numFmtId="0" fontId="0" fillId="5" borderId="12" xfId="0" applyFill="1" applyBorder="1" applyAlignment="1">
      <alignment horizontal="left" vertical="center" wrapText="1" shrinkToFit="1"/>
    </xf>
    <xf numFmtId="3" fontId="0" fillId="5" borderId="2" xfId="0" applyNumberForma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5" borderId="1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3" fontId="0" fillId="5" borderId="5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3" fontId="0" fillId="6" borderId="2" xfId="0" applyNumberFormat="1" applyFill="1" applyBorder="1" applyAlignment="1">
      <alignment horizontal="center"/>
    </xf>
    <xf numFmtId="3" fontId="0" fillId="6" borderId="5" xfId="0" applyNumberFormat="1" applyFill="1" applyBorder="1" applyAlignment="1">
      <alignment horizontal="center"/>
    </xf>
    <xf numFmtId="0" fontId="0" fillId="6" borderId="12" xfId="0" applyFill="1" applyBorder="1" applyAlignment="1">
      <alignment horizontal="left" vertical="center" wrapText="1" shrinkToFit="1"/>
    </xf>
    <xf numFmtId="0" fontId="0" fillId="4" borderId="10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5" borderId="15" xfId="0" applyFont="1" applyFill="1" applyBorder="1" applyAlignment="1">
      <alignment horizontal="center" vertical="center" textRotation="90" wrapText="1"/>
    </xf>
    <xf numFmtId="3" fontId="0" fillId="6" borderId="1" xfId="0" applyNumberFormat="1" applyFill="1" applyBorder="1" applyAlignment="1">
      <alignment horizontal="center"/>
    </xf>
    <xf numFmtId="3" fontId="0" fillId="6" borderId="16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/>
    </xf>
    <xf numFmtId="0" fontId="0" fillId="6" borderId="8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 textRotation="90"/>
    </xf>
    <xf numFmtId="0" fontId="7" fillId="4" borderId="17" xfId="0" applyFont="1" applyFill="1" applyBorder="1" applyAlignment="1">
      <alignment horizontal="center" vertical="center" textRotation="90"/>
    </xf>
    <xf numFmtId="0" fontId="3" fillId="0" borderId="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textRotation="90" wrapText="1"/>
    </xf>
    <xf numFmtId="0" fontId="0" fillId="6" borderId="17" xfId="0" applyFont="1" applyFill="1" applyBorder="1" applyAlignment="1">
      <alignment horizontal="center" vertical="center" textRotation="90" wrapText="1"/>
    </xf>
    <xf numFmtId="0" fontId="0" fillId="6" borderId="21" xfId="0" applyFont="1" applyFill="1" applyBorder="1" applyAlignment="1">
      <alignment horizontal="center" vertical="center" textRotation="90" wrapText="1"/>
    </xf>
    <xf numFmtId="0" fontId="0" fillId="5" borderId="22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B1">
      <selection activeCell="I27" sqref="I27"/>
    </sheetView>
  </sheetViews>
  <sheetFormatPr defaultColWidth="9.140625" defaultRowHeight="12.75"/>
  <cols>
    <col min="2" max="2" width="22.28125" style="0" bestFit="1" customWidth="1"/>
    <col min="3" max="3" width="23.8515625" style="0" customWidth="1"/>
    <col min="4" max="4" width="35.57421875" style="0" customWidth="1"/>
    <col min="5" max="5" width="19.140625" style="0" customWidth="1"/>
    <col min="6" max="6" width="20.28125" style="0" customWidth="1"/>
    <col min="7" max="7" width="19.28125" style="0" customWidth="1"/>
  </cols>
  <sheetData>
    <row r="1" spans="2:7" ht="39.75" customHeight="1">
      <c r="B1" s="56" t="s">
        <v>20</v>
      </c>
      <c r="C1" s="57"/>
      <c r="D1" s="57"/>
      <c r="E1" s="57"/>
      <c r="F1" s="57"/>
      <c r="G1" s="57"/>
    </row>
    <row r="2" ht="13.5" thickBot="1"/>
    <row r="3" spans="2:7" s="6" customFormat="1" ht="51.75" thickBot="1">
      <c r="B3" s="19" t="s">
        <v>6</v>
      </c>
      <c r="C3" s="20" t="s">
        <v>0</v>
      </c>
      <c r="D3" s="20" t="s">
        <v>1</v>
      </c>
      <c r="E3" s="20" t="s">
        <v>2</v>
      </c>
      <c r="F3" s="20" t="s">
        <v>7</v>
      </c>
      <c r="G3" s="20" t="s">
        <v>4</v>
      </c>
    </row>
    <row r="4" spans="1:7" ht="38.25">
      <c r="A4" s="58" t="s">
        <v>8</v>
      </c>
      <c r="B4" s="27" t="s">
        <v>31</v>
      </c>
      <c r="C4" s="28" t="s">
        <v>25</v>
      </c>
      <c r="D4" s="29" t="s">
        <v>26</v>
      </c>
      <c r="E4" s="30">
        <v>4080000</v>
      </c>
      <c r="F4" s="30">
        <v>1428000</v>
      </c>
      <c r="G4" s="31">
        <v>530400</v>
      </c>
    </row>
    <row r="5" spans="1:7" ht="33.75" customHeight="1" thickBot="1">
      <c r="A5" s="59"/>
      <c r="B5" s="32" t="s">
        <v>30</v>
      </c>
      <c r="C5" s="28" t="s">
        <v>23</v>
      </c>
      <c r="D5" s="33" t="s">
        <v>24</v>
      </c>
      <c r="E5" s="30">
        <v>4000000</v>
      </c>
      <c r="F5" s="30">
        <v>1400000</v>
      </c>
      <c r="G5" s="31">
        <v>520000</v>
      </c>
    </row>
    <row r="6" spans="1:7" ht="48.75" customHeight="1" thickBot="1">
      <c r="A6" s="34" t="s">
        <v>27</v>
      </c>
      <c r="B6" s="38" t="s">
        <v>32</v>
      </c>
      <c r="C6" s="35" t="s">
        <v>21</v>
      </c>
      <c r="D6" s="35" t="s">
        <v>22</v>
      </c>
      <c r="E6" s="36">
        <v>13500000</v>
      </c>
      <c r="F6" s="36">
        <f>1724839+70496</f>
        <v>1795335</v>
      </c>
      <c r="G6" s="54">
        <f>640655+238501</f>
        <v>879156</v>
      </c>
    </row>
    <row r="7" spans="1:7" ht="48.75" customHeight="1" thickBot="1">
      <c r="A7" s="34"/>
      <c r="B7" s="71" t="s">
        <v>58</v>
      </c>
      <c r="C7" s="72"/>
      <c r="D7" s="72"/>
      <c r="E7" s="72"/>
      <c r="F7" s="72"/>
      <c r="G7" s="73"/>
    </row>
    <row r="8" spans="1:7" ht="48.75" customHeight="1" thickBot="1">
      <c r="A8" s="55" t="s">
        <v>60</v>
      </c>
      <c r="B8" s="53" t="s">
        <v>59</v>
      </c>
      <c r="C8" s="43" t="s">
        <v>13</v>
      </c>
      <c r="D8" s="44" t="s">
        <v>61</v>
      </c>
      <c r="E8" s="45">
        <v>12000000</v>
      </c>
      <c r="F8" s="45">
        <v>4200000</v>
      </c>
      <c r="G8" s="46">
        <v>1560000</v>
      </c>
    </row>
    <row r="9" spans="2:7" s="2" customFormat="1" ht="21" customHeight="1" thickBot="1">
      <c r="B9" s="11"/>
      <c r="C9" s="60" t="s">
        <v>29</v>
      </c>
      <c r="D9" s="61"/>
      <c r="E9" s="12">
        <f>SUM(E4:E6)</f>
        <v>21580000</v>
      </c>
      <c r="F9" s="12">
        <f>SUM(F4:F6)</f>
        <v>4623335</v>
      </c>
      <c r="G9" s="37">
        <f>SUM(G4:G6)</f>
        <v>1929556</v>
      </c>
    </row>
    <row r="10" spans="3:7" ht="13.5" thickBot="1">
      <c r="C10" s="3"/>
      <c r="D10" s="3"/>
      <c r="E10" s="1"/>
      <c r="F10" s="1"/>
      <c r="G10" s="1"/>
    </row>
    <row r="11" spans="3:6" ht="26.25" customHeight="1" thickBot="1">
      <c r="C11" s="62" t="s">
        <v>28</v>
      </c>
      <c r="D11" s="63"/>
      <c r="E11" s="64"/>
      <c r="F11" s="12">
        <v>4623335</v>
      </c>
    </row>
    <row r="12" ht="12.75">
      <c r="F12" s="5"/>
    </row>
    <row r="13" ht="12.75">
      <c r="F13" s="5"/>
    </row>
    <row r="14" spans="6:7" ht="12.75">
      <c r="F14" s="5"/>
      <c r="G14" s="5"/>
    </row>
    <row r="15" spans="6:7" ht="12.75">
      <c r="F15" s="5"/>
      <c r="G15" s="5"/>
    </row>
    <row r="16" spans="2:7" ht="30.75" customHeight="1">
      <c r="B16" s="56" t="s">
        <v>33</v>
      </c>
      <c r="C16" s="57"/>
      <c r="D16" s="57"/>
      <c r="E16" s="57"/>
      <c r="F16" s="57"/>
      <c r="G16" s="57"/>
    </row>
    <row r="18" ht="13.5" thickBot="1"/>
    <row r="19" spans="1:7" ht="51.75" thickBot="1">
      <c r="A19" s="6"/>
      <c r="B19" s="19" t="s">
        <v>6</v>
      </c>
      <c r="C19" s="20" t="s">
        <v>0</v>
      </c>
      <c r="D19" s="20" t="s">
        <v>1</v>
      </c>
      <c r="E19" s="20" t="s">
        <v>2</v>
      </c>
      <c r="F19" s="20" t="s">
        <v>7</v>
      </c>
      <c r="G19" s="20" t="s">
        <v>4</v>
      </c>
    </row>
    <row r="20" spans="1:7" ht="51">
      <c r="A20" s="58" t="s">
        <v>8</v>
      </c>
      <c r="B20" s="27" t="s">
        <v>50</v>
      </c>
      <c r="C20" s="48" t="s">
        <v>35</v>
      </c>
      <c r="D20" s="49" t="s">
        <v>36</v>
      </c>
      <c r="E20" s="30">
        <v>5210000</v>
      </c>
      <c r="F20" s="30">
        <v>1822917</v>
      </c>
      <c r="G20" s="31">
        <v>677083</v>
      </c>
    </row>
    <row r="21" spans="1:7" ht="51">
      <c r="A21" s="59"/>
      <c r="B21" s="32" t="s">
        <v>49</v>
      </c>
      <c r="C21" s="28" t="s">
        <v>39</v>
      </c>
      <c r="D21" s="29" t="s">
        <v>40</v>
      </c>
      <c r="E21" s="30">
        <v>5208334</v>
      </c>
      <c r="F21" s="30">
        <v>1822917</v>
      </c>
      <c r="G21" s="31">
        <v>677083</v>
      </c>
    </row>
    <row r="22" spans="1:7" ht="26.25" thickBot="1">
      <c r="A22" s="59"/>
      <c r="B22" s="32" t="s">
        <v>48</v>
      </c>
      <c r="C22" s="28" t="s">
        <v>37</v>
      </c>
      <c r="D22" s="29" t="s">
        <v>38</v>
      </c>
      <c r="E22" s="30">
        <v>5100000</v>
      </c>
      <c r="F22" s="30">
        <v>1785000</v>
      </c>
      <c r="G22" s="31">
        <v>663000</v>
      </c>
    </row>
    <row r="23" spans="1:7" ht="52.5" customHeight="1" thickBot="1">
      <c r="A23" s="34" t="s">
        <v>27</v>
      </c>
      <c r="B23" s="38" t="s">
        <v>51</v>
      </c>
      <c r="C23" s="39" t="s">
        <v>41</v>
      </c>
      <c r="D23" s="40" t="s">
        <v>42</v>
      </c>
      <c r="E23" s="36">
        <v>6190000</v>
      </c>
      <c r="F23" s="36">
        <v>334417.59</v>
      </c>
      <c r="G23" s="41">
        <f>124224.61-4424</f>
        <v>119800.61</v>
      </c>
    </row>
    <row r="24" spans="1:7" ht="52.5" customHeight="1" thickBot="1">
      <c r="A24" s="50"/>
      <c r="B24" s="68" t="s">
        <v>57</v>
      </c>
      <c r="C24" s="69"/>
      <c r="D24" s="69"/>
      <c r="E24" s="69"/>
      <c r="F24" s="69"/>
      <c r="G24" s="70"/>
    </row>
    <row r="25" spans="1:7" ht="52.5" customHeight="1" thickBot="1">
      <c r="A25" s="65" t="s">
        <v>43</v>
      </c>
      <c r="B25" s="53" t="s">
        <v>52</v>
      </c>
      <c r="C25" s="43" t="s">
        <v>44</v>
      </c>
      <c r="D25" s="44" t="s">
        <v>45</v>
      </c>
      <c r="E25" s="51">
        <v>2894614</v>
      </c>
      <c r="F25" s="51">
        <v>1013115</v>
      </c>
      <c r="G25" s="52">
        <v>376300</v>
      </c>
    </row>
    <row r="26" spans="1:7" ht="52.5" customHeight="1" thickBot="1">
      <c r="A26" s="66"/>
      <c r="B26" s="42" t="s">
        <v>56</v>
      </c>
      <c r="C26" s="43" t="s">
        <v>54</v>
      </c>
      <c r="D26" s="44" t="s">
        <v>55</v>
      </c>
      <c r="E26" s="45">
        <v>5000000</v>
      </c>
      <c r="F26" s="45">
        <v>1750000</v>
      </c>
      <c r="G26" s="46">
        <v>650000</v>
      </c>
    </row>
    <row r="27" spans="1:7" ht="52.5" customHeight="1" thickBot="1">
      <c r="A27" s="67"/>
      <c r="B27" s="42" t="s">
        <v>53</v>
      </c>
      <c r="C27" s="43" t="s">
        <v>46</v>
      </c>
      <c r="D27" s="47" t="s">
        <v>47</v>
      </c>
      <c r="E27" s="45">
        <v>3541000</v>
      </c>
      <c r="F27" s="45">
        <v>1239350</v>
      </c>
      <c r="G27" s="46">
        <v>460330</v>
      </c>
    </row>
    <row r="28" spans="1:7" ht="13.5" thickBot="1">
      <c r="A28" s="2"/>
      <c r="B28" s="11"/>
      <c r="C28" s="60" t="s">
        <v>29</v>
      </c>
      <c r="D28" s="61"/>
      <c r="E28" s="12">
        <f>SUM(E20:E23)</f>
        <v>21708334</v>
      </c>
      <c r="F28" s="12">
        <f>SUM(F20:F23)</f>
        <v>5765251.59</v>
      </c>
      <c r="G28" s="37">
        <f>SUM(G20:G23)</f>
        <v>2136966.61</v>
      </c>
    </row>
    <row r="29" spans="3:7" ht="13.5" thickBot="1">
      <c r="C29" s="3"/>
      <c r="D29" s="3"/>
      <c r="E29" s="1"/>
      <c r="F29" s="1"/>
      <c r="G29" s="1"/>
    </row>
    <row r="30" spans="3:6" ht="13.5" thickBot="1">
      <c r="C30" s="62" t="s">
        <v>34</v>
      </c>
      <c r="D30" s="63"/>
      <c r="E30" s="64"/>
      <c r="F30" s="12">
        <v>5765251.59</v>
      </c>
    </row>
  </sheetData>
  <mergeCells count="11">
    <mergeCell ref="B1:G1"/>
    <mergeCell ref="C9:D9"/>
    <mergeCell ref="C11:E11"/>
    <mergeCell ref="A4:A5"/>
    <mergeCell ref="B7:G7"/>
    <mergeCell ref="B16:G16"/>
    <mergeCell ref="A20:A22"/>
    <mergeCell ref="C28:D28"/>
    <mergeCell ref="C30:E30"/>
    <mergeCell ref="A25:A27"/>
    <mergeCell ref="B24:G24"/>
  </mergeCells>
  <printOptions/>
  <pageMargins left="0.42" right="0.4" top="0.66" bottom="0.63" header="0.38" footer="0.4921259845"/>
  <pageSetup fitToHeight="1" fitToWidth="1" horizontalDpi="600" verticalDpi="600" orientation="landscape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3" sqref="D3"/>
    </sheetView>
  </sheetViews>
  <sheetFormatPr defaultColWidth="9.140625" defaultRowHeight="12.75"/>
  <cols>
    <col min="1" max="1" width="12.140625" style="0" customWidth="1"/>
    <col min="2" max="2" width="27.57421875" style="0" customWidth="1"/>
    <col min="3" max="3" width="30.7109375" style="0" customWidth="1"/>
    <col min="4" max="4" width="18.421875" style="0" customWidth="1"/>
    <col min="5" max="5" width="20.7109375" style="0" customWidth="1"/>
    <col min="6" max="6" width="15.57421875" style="0" customWidth="1"/>
  </cols>
  <sheetData>
    <row r="1" spans="1:6" ht="19.5" customHeight="1" thickBot="1">
      <c r="A1" s="74" t="s">
        <v>19</v>
      </c>
      <c r="B1" s="74"/>
      <c r="C1" s="74"/>
      <c r="D1" s="74"/>
      <c r="E1" s="74"/>
      <c r="F1" s="74"/>
    </row>
    <row r="2" spans="1:6" s="6" customFormat="1" ht="39" thickBot="1">
      <c r="A2" s="13" t="s">
        <v>6</v>
      </c>
      <c r="B2" s="14" t="s">
        <v>0</v>
      </c>
      <c r="C2" s="14" t="s">
        <v>1</v>
      </c>
      <c r="D2" s="14" t="s">
        <v>2</v>
      </c>
      <c r="E2" s="14" t="s">
        <v>5</v>
      </c>
      <c r="F2" s="14" t="s">
        <v>4</v>
      </c>
    </row>
    <row r="3" spans="1:6" ht="51">
      <c r="A3" s="8">
        <v>1</v>
      </c>
      <c r="B3" s="21" t="s">
        <v>13</v>
      </c>
      <c r="C3" s="22" t="s">
        <v>9</v>
      </c>
      <c r="D3" s="23">
        <v>4440800</v>
      </c>
      <c r="E3" s="23">
        <v>1554280</v>
      </c>
      <c r="F3" s="24">
        <v>577304</v>
      </c>
    </row>
    <row r="4" spans="1:6" ht="37.5" customHeight="1">
      <c r="A4" s="8">
        <v>2</v>
      </c>
      <c r="B4" s="21" t="s">
        <v>11</v>
      </c>
      <c r="C4" s="25" t="s">
        <v>10</v>
      </c>
      <c r="D4" s="23">
        <v>2615000</v>
      </c>
      <c r="E4" s="23">
        <v>915250</v>
      </c>
      <c r="F4" s="24">
        <v>339950</v>
      </c>
    </row>
    <row r="5" spans="1:6" ht="30.75" customHeight="1">
      <c r="A5" s="9">
        <v>3</v>
      </c>
      <c r="B5" s="26" t="s">
        <v>14</v>
      </c>
      <c r="C5" s="25" t="s">
        <v>12</v>
      </c>
      <c r="D5" s="23">
        <v>2450000</v>
      </c>
      <c r="E5" s="23">
        <v>857500</v>
      </c>
      <c r="F5" s="24">
        <v>318500</v>
      </c>
    </row>
    <row r="6" spans="1:6" ht="26.25" customHeight="1">
      <c r="A6" s="9">
        <v>4</v>
      </c>
      <c r="B6" s="26" t="s">
        <v>15</v>
      </c>
      <c r="C6" s="25" t="s">
        <v>16</v>
      </c>
      <c r="D6" s="23">
        <v>550000</v>
      </c>
      <c r="E6" s="23">
        <v>192000</v>
      </c>
      <c r="F6" s="24">
        <v>71000</v>
      </c>
    </row>
    <row r="7" spans="1:6" ht="27.75" customHeight="1" thickBot="1">
      <c r="A7" s="9">
        <v>5</v>
      </c>
      <c r="B7" s="26" t="s">
        <v>17</v>
      </c>
      <c r="C7" s="4" t="s">
        <v>18</v>
      </c>
      <c r="D7" s="7">
        <v>4714153</v>
      </c>
      <c r="E7" s="7">
        <v>850000</v>
      </c>
      <c r="F7" s="10">
        <v>350000</v>
      </c>
    </row>
    <row r="8" spans="1:6" s="2" customFormat="1" ht="18.75" customHeight="1" thickBot="1">
      <c r="A8" s="15"/>
      <c r="B8" s="75" t="s">
        <v>3</v>
      </c>
      <c r="C8" s="76"/>
      <c r="D8" s="16">
        <f>SUM(D3:D7)</f>
        <v>14769953</v>
      </c>
      <c r="E8" s="17">
        <f>SUM(E3:E7)</f>
        <v>4369030</v>
      </c>
      <c r="F8" s="18">
        <f>SUM(F3:F7)</f>
        <v>1656754</v>
      </c>
    </row>
    <row r="9" spans="2:6" ht="33" customHeight="1">
      <c r="B9" s="3"/>
      <c r="C9" s="3"/>
      <c r="D9" s="1"/>
      <c r="E9" s="1"/>
      <c r="F9" s="1"/>
    </row>
  </sheetData>
  <mergeCells count="2">
    <mergeCell ref="A1:F1"/>
    <mergeCell ref="B8:C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Karásek</dc:creator>
  <cp:keywords/>
  <dc:description/>
  <cp:lastModifiedBy>756</cp:lastModifiedBy>
  <cp:lastPrinted>2007-02-16T12:09:05Z</cp:lastPrinted>
  <dcterms:created xsi:type="dcterms:W3CDTF">2005-09-01T05:46:12Z</dcterms:created>
  <dcterms:modified xsi:type="dcterms:W3CDTF">2007-03-09T07:27:34Z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1115661822</vt:i4>
  </property>
  <property fmtid="{D5CDD505-2E9C-101B-9397-08002B2CF9AE}" pid="3" name="_EmailSubject">
    <vt:lpwstr>Přijaté projekty-GS 3.2 SROP 3.kolo</vt:lpwstr>
  </property>
  <property fmtid="{D5CDD505-2E9C-101B-9397-08002B2CF9AE}" pid="4" name="_AuthorEmail">
    <vt:lpwstr>lpechanek@kr-kralovehradecky.cz</vt:lpwstr>
  </property>
  <property fmtid="{D5CDD505-2E9C-101B-9397-08002B2CF9AE}" pid="5" name="_AuthorEmailDisplayName">
    <vt:lpwstr>Pechánek Luboš Ing.</vt:lpwstr>
  </property>
  <property fmtid="{D5CDD505-2E9C-101B-9397-08002B2CF9AE}" pid="6" name="_ReviewingToolsShownOnce">
    <vt:lpwstr/>
  </property>
</Properties>
</file>